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POROČILO-KU-2018\"/>
    </mc:Choice>
  </mc:AlternateContent>
  <xr:revisionPtr revIDLastSave="0" documentId="8_{B4C79202-EB1D-482F-A37D-08D6A0852401}" xr6:coauthVersionLast="44" xr6:coauthVersionMax="44" xr10:uidLastSave="{00000000-0000-0000-0000-000000000000}"/>
  <bookViews>
    <workbookView xWindow="-120" yWindow="-120" windowWidth="25440" windowHeight="15390"/>
  </bookViews>
  <sheets>
    <sheet name="UE, KU " sheetId="10" r:id="rId1"/>
    <sheet name="KU, UE 2018" sheetId="3" r:id="rId2"/>
    <sheet name="KU - km, stroški" sheetId="8" r:id="rId3"/>
    <sheet name="KU - stroški in odstopanje" sheetId="7" r:id="rId4"/>
    <sheet name="KU - reš.zadeve in odstopanje" sheetId="6" r:id="rId5"/>
    <sheet name="KU - oddaljenost od sedeža UE" sheetId="5" r:id="rId6"/>
    <sheet name="KU brez stroškov " sheetId="9" r:id="rId7"/>
    <sheet name="ukinjeni KU " sheetId="4" r:id="rId8"/>
  </sheets>
  <definedNames>
    <definedName name="_xlnm._FilterDatabase" localSheetId="2" hidden="1">'KU - km, stroški'!$A$4:$I$102</definedName>
    <definedName name="_xlnm._FilterDatabase" localSheetId="6" hidden="1">'KU brez stroškov '!$A$4:$Q$24</definedName>
    <definedName name="_xlnm._FilterDatabase" localSheetId="1" hidden="1">'KU, UE 2018'!$A$5:$R$101</definedName>
    <definedName name="_xlnm._FilterDatabase" localSheetId="0" hidden="1">'UE, KU '!$B$3:$R$136</definedName>
    <definedName name="_xlnm._FilterDatabase" localSheetId="7" hidden="1">'ukinjeni KU '!$A$4:$Q$6</definedName>
    <definedName name="_xlnm.Print_Titles" localSheetId="2">'KU - km, stroški'!$1:$5</definedName>
    <definedName name="_xlnm.Print_Titles" localSheetId="5">'KU - oddaljenost od sedeža UE'!$1:$5</definedName>
    <definedName name="_xlnm.Print_Titles" localSheetId="4">'KU - reš.zadeve in odstopanje'!$1:$5</definedName>
    <definedName name="_xlnm.Print_Titles" localSheetId="3">'KU - stroški in odstopanje'!$1:$5</definedName>
    <definedName name="_xlnm.Print_Titles" localSheetId="1">'KU, UE 2018'!$1:$4</definedName>
    <definedName name="_xlnm.Print_Titles" localSheetId="0">'UE, KU '!$1:$4</definedName>
  </definedNames>
  <calcPr calcId="191029" fullCalcOnLoad="1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E104" i="5" l="1"/>
  <c r="E105" i="5"/>
  <c r="F31" i="5" s="1"/>
  <c r="G31" i="5" s="1"/>
  <c r="E104" i="6"/>
  <c r="E105" i="6"/>
  <c r="F14" i="6" s="1"/>
  <c r="G14" i="6" s="1"/>
  <c r="F105" i="8"/>
  <c r="O140" i="10"/>
  <c r="M140" i="10"/>
  <c r="G140" i="10"/>
  <c r="R103" i="3"/>
  <c r="R104" i="3"/>
  <c r="O103" i="3"/>
  <c r="O104" i="3" s="1"/>
  <c r="M103" i="3"/>
  <c r="M104" i="3"/>
  <c r="K103" i="3"/>
  <c r="K104" i="3" s="1"/>
  <c r="J103" i="3"/>
  <c r="J104" i="3"/>
  <c r="F103" i="3"/>
  <c r="F104" i="3" s="1"/>
  <c r="G103" i="3"/>
  <c r="G104" i="3"/>
  <c r="H103" i="3"/>
  <c r="H104" i="3" s="1"/>
  <c r="E103" i="3"/>
  <c r="E104" i="3"/>
  <c r="R138" i="10"/>
  <c r="R140" i="10" s="1"/>
  <c r="O138" i="10"/>
  <c r="M138" i="10"/>
  <c r="K138" i="10"/>
  <c r="K140" i="10" s="1"/>
  <c r="J138" i="10"/>
  <c r="J140" i="10" s="1"/>
  <c r="F138" i="10"/>
  <c r="F140" i="10" s="1"/>
  <c r="G138" i="10"/>
  <c r="H138" i="10"/>
  <c r="H140" i="10" s="1"/>
  <c r="E138" i="10"/>
  <c r="E140" i="10" s="1"/>
  <c r="E105" i="7"/>
  <c r="E104" i="7"/>
  <c r="I104" i="8"/>
  <c r="I105" i="8" s="1"/>
  <c r="H104" i="8"/>
  <c r="H105" i="8" s="1"/>
  <c r="F104" i="8"/>
  <c r="E104" i="8"/>
  <c r="E105" i="8" s="1"/>
  <c r="G105" i="8"/>
  <c r="G7" i="8"/>
  <c r="G8" i="8"/>
  <c r="G9" i="8"/>
  <c r="G10" i="8"/>
  <c r="G11" i="8"/>
  <c r="G12" i="8"/>
  <c r="G13" i="8"/>
  <c r="G14" i="8"/>
  <c r="G15" i="8"/>
  <c r="G16" i="8"/>
  <c r="G19" i="8"/>
  <c r="G20" i="8"/>
  <c r="G22" i="8"/>
  <c r="G23" i="8"/>
  <c r="G24" i="8"/>
  <c r="G25" i="8"/>
  <c r="G26" i="8"/>
  <c r="G27" i="8"/>
  <c r="G28" i="8"/>
  <c r="G30" i="8"/>
  <c r="G31" i="8"/>
  <c r="G32" i="8"/>
  <c r="G33" i="8"/>
  <c r="G34" i="8"/>
  <c r="G35" i="8"/>
  <c r="G36" i="8"/>
  <c r="G37" i="8"/>
  <c r="G38" i="8"/>
  <c r="G40" i="8"/>
  <c r="G42" i="8"/>
  <c r="G43" i="8"/>
  <c r="G44" i="8"/>
  <c r="G45" i="8"/>
  <c r="G46" i="8"/>
  <c r="G47" i="8"/>
  <c r="G48" i="8"/>
  <c r="G50" i="8"/>
  <c r="G51" i="8"/>
  <c r="G52" i="8"/>
  <c r="G53" i="8"/>
  <c r="G54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6" i="8"/>
  <c r="G77" i="8"/>
  <c r="G78" i="8"/>
  <c r="G79" i="8"/>
  <c r="G80" i="8"/>
  <c r="G81" i="8"/>
  <c r="G82" i="8"/>
  <c r="G83" i="8"/>
  <c r="G84" i="8"/>
  <c r="G85" i="8"/>
  <c r="G86" i="8"/>
  <c r="G87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6" i="8"/>
  <c r="F87" i="7"/>
  <c r="G87" i="7"/>
  <c r="F24" i="7"/>
  <c r="G24" i="7" s="1"/>
  <c r="F36" i="7"/>
  <c r="G36" i="7"/>
  <c r="F69" i="7"/>
  <c r="G69" i="7" s="1"/>
  <c r="F90" i="7"/>
  <c r="G90" i="7"/>
  <c r="F9" i="7"/>
  <c r="G9" i="7" s="1"/>
  <c r="F48" i="7"/>
  <c r="G48" i="7"/>
  <c r="F33" i="7"/>
  <c r="G33" i="7" s="1"/>
  <c r="F92" i="7"/>
  <c r="G92" i="7" s="1"/>
  <c r="F11" i="7"/>
  <c r="G11" i="7" s="1"/>
  <c r="F70" i="7"/>
  <c r="G70" i="7"/>
  <c r="F105" i="7"/>
  <c r="G105" i="7" s="1"/>
  <c r="F37" i="7"/>
  <c r="G37" i="7"/>
  <c r="F7" i="5"/>
  <c r="G7" i="5" s="1"/>
  <c r="F17" i="5"/>
  <c r="G17" i="5" s="1"/>
  <c r="F76" i="5"/>
  <c r="G76" i="5" s="1"/>
  <c r="F45" i="5"/>
  <c r="G45" i="5" s="1"/>
  <c r="F44" i="5"/>
  <c r="G44" i="5"/>
  <c r="F84" i="5"/>
  <c r="G84" i="5"/>
  <c r="F18" i="5"/>
  <c r="G18" i="5" s="1"/>
  <c r="F21" i="5"/>
  <c r="G21" i="5" s="1"/>
  <c r="F68" i="5"/>
  <c r="G68" i="5" s="1"/>
  <c r="F72" i="5"/>
  <c r="G72" i="5" s="1"/>
  <c r="F66" i="5"/>
  <c r="G66" i="5"/>
  <c r="F60" i="5"/>
  <c r="G60" i="5"/>
  <c r="F35" i="5"/>
  <c r="G35" i="5" s="1"/>
  <c r="F32" i="5"/>
  <c r="G32" i="5" s="1"/>
  <c r="F11" i="5"/>
  <c r="G11" i="5" s="1"/>
  <c r="F70" i="5"/>
  <c r="G70" i="5" s="1"/>
  <c r="F15" i="5"/>
  <c r="G15" i="5"/>
  <c r="F97" i="5"/>
  <c r="G97" i="5"/>
  <c r="F14" i="5"/>
  <c r="G14" i="5" s="1"/>
  <c r="F64" i="5"/>
  <c r="G64" i="5" s="1"/>
  <c r="F43" i="5"/>
  <c r="G43" i="5" s="1"/>
  <c r="F79" i="5"/>
  <c r="G79" i="5" s="1"/>
  <c r="F24" i="5"/>
  <c r="G24" i="5"/>
  <c r="F65" i="5"/>
  <c r="G65" i="5"/>
  <c r="F54" i="5"/>
  <c r="G54" i="5" s="1"/>
  <c r="F91" i="5"/>
  <c r="G91" i="5" s="1"/>
  <c r="F16" i="5"/>
  <c r="G16" i="5" s="1"/>
  <c r="F51" i="5"/>
  <c r="G51" i="5" s="1"/>
  <c r="F63" i="5"/>
  <c r="G63" i="5"/>
  <c r="F47" i="5"/>
  <c r="G47" i="5"/>
  <c r="F22" i="5"/>
  <c r="G22" i="5" s="1"/>
  <c r="F13" i="5"/>
  <c r="G13" i="5" s="1"/>
  <c r="F105" i="5"/>
  <c r="G105" i="5" s="1"/>
  <c r="F48" i="5"/>
  <c r="G48" i="5" s="1"/>
  <c r="F77" i="5"/>
  <c r="G77" i="5"/>
  <c r="F30" i="5"/>
  <c r="G30" i="5"/>
  <c r="F102" i="5"/>
  <c r="G102" i="5" s="1"/>
  <c r="F99" i="5"/>
  <c r="G99" i="5" s="1"/>
  <c r="F59" i="5"/>
  <c r="G59" i="5" s="1"/>
  <c r="F100" i="5"/>
  <c r="G100" i="5" s="1"/>
  <c r="F28" i="5"/>
  <c r="G28" i="5"/>
  <c r="F39" i="5"/>
  <c r="G39" i="5"/>
  <c r="F80" i="5"/>
  <c r="G80" i="5" s="1"/>
  <c r="F74" i="5"/>
  <c r="G74" i="5" s="1"/>
  <c r="F49" i="5"/>
  <c r="G49" i="5" s="1"/>
  <c r="F20" i="5"/>
  <c r="G20" i="5" s="1"/>
  <c r="F50" i="5"/>
  <c r="G50" i="5"/>
  <c r="F46" i="5"/>
  <c r="G46" i="5"/>
  <c r="F82" i="5"/>
  <c r="G82" i="5" s="1"/>
  <c r="F53" i="5"/>
  <c r="G53" i="5" s="1"/>
  <c r="F55" i="5"/>
  <c r="G55" i="5" s="1"/>
  <c r="F90" i="5"/>
  <c r="G90" i="5" s="1"/>
  <c r="F62" i="5"/>
  <c r="G62" i="5"/>
  <c r="F94" i="5"/>
  <c r="G94" i="5"/>
  <c r="F61" i="5"/>
  <c r="G61" i="5" s="1"/>
  <c r="F56" i="5"/>
  <c r="G56" i="5" s="1"/>
  <c r="F33" i="5"/>
  <c r="G33" i="5" s="1"/>
  <c r="F41" i="5"/>
  <c r="G41" i="5" s="1"/>
  <c r="F89" i="5"/>
  <c r="G89" i="5"/>
  <c r="F10" i="5"/>
  <c r="G10" i="5"/>
  <c r="F75" i="5"/>
  <c r="G75" i="5" s="1"/>
  <c r="F58" i="5"/>
  <c r="G58" i="5" s="1"/>
  <c r="F73" i="5"/>
  <c r="G73" i="5" s="1"/>
  <c r="F86" i="5"/>
  <c r="G86" i="5" s="1"/>
  <c r="F96" i="5"/>
  <c r="G96" i="5"/>
  <c r="F23" i="5"/>
  <c r="G23" i="5"/>
  <c r="F83" i="5"/>
  <c r="G83" i="5" s="1"/>
  <c r="F71" i="5"/>
  <c r="G71" i="5" s="1"/>
  <c r="F95" i="5"/>
  <c r="G95" i="5" s="1"/>
  <c r="F88" i="5"/>
  <c r="G88" i="5" s="1"/>
  <c r="F25" i="5"/>
  <c r="G25" i="5"/>
  <c r="F19" i="5"/>
  <c r="G19" i="5"/>
  <c r="F85" i="5"/>
  <c r="G85" i="5" s="1"/>
  <c r="F11" i="6"/>
  <c r="G11" i="6" s="1"/>
  <c r="F59" i="6"/>
  <c r="G59" i="6" s="1"/>
  <c r="F18" i="7"/>
  <c r="G18" i="7"/>
  <c r="F22" i="7"/>
  <c r="G22" i="7"/>
  <c r="F83" i="7"/>
  <c r="G83" i="7"/>
  <c r="F50" i="7"/>
  <c r="G50" i="7"/>
  <c r="F93" i="7"/>
  <c r="G93" i="7"/>
  <c r="F53" i="7"/>
  <c r="G53" i="7"/>
  <c r="F84" i="7"/>
  <c r="G84" i="7"/>
  <c r="F30" i="7"/>
  <c r="G30" i="7"/>
  <c r="F71" i="7"/>
  <c r="G71" i="7"/>
  <c r="F96" i="7"/>
  <c r="G96" i="7"/>
  <c r="F35" i="7"/>
  <c r="G35" i="7"/>
  <c r="F65" i="7"/>
  <c r="G65" i="7"/>
  <c r="F42" i="7"/>
  <c r="G42" i="7"/>
  <c r="F40" i="7"/>
  <c r="G40" i="7"/>
  <c r="F23" i="7"/>
  <c r="G23" i="7"/>
  <c r="F61" i="7"/>
  <c r="G61" i="7"/>
  <c r="F52" i="7"/>
  <c r="G52" i="7"/>
  <c r="F66" i="7"/>
  <c r="G66" i="7"/>
  <c r="F62" i="7"/>
  <c r="G62" i="7"/>
  <c r="F31" i="7"/>
  <c r="G31" i="7"/>
  <c r="F102" i="7"/>
  <c r="G102" i="7"/>
  <c r="F55" i="7"/>
  <c r="G55" i="7"/>
  <c r="F6" i="7"/>
  <c r="G6" i="7"/>
  <c r="F85" i="7"/>
  <c r="G85" i="7"/>
  <c r="F60" i="7"/>
  <c r="G60" i="7"/>
  <c r="F38" i="7"/>
  <c r="G38" i="7"/>
  <c r="F68" i="7"/>
  <c r="G68" i="7"/>
  <c r="F64" i="7"/>
  <c r="G64" i="7"/>
  <c r="F95" i="7"/>
  <c r="G95" i="7"/>
  <c r="F17" i="7"/>
  <c r="G17" i="7"/>
  <c r="F25" i="7"/>
  <c r="G25" i="7"/>
  <c r="F34" i="7"/>
  <c r="G34" i="7"/>
  <c r="F97" i="7"/>
  <c r="G97" i="7"/>
  <c r="F20" i="7"/>
  <c r="G20" i="7"/>
  <c r="F8" i="7"/>
  <c r="G8" i="7"/>
  <c r="F29" i="7"/>
  <c r="G29" i="7"/>
  <c r="F59" i="7"/>
  <c r="G59" i="7"/>
  <c r="F78" i="7"/>
  <c r="G78" i="7"/>
  <c r="F45" i="7"/>
  <c r="G45" i="7"/>
  <c r="F67" i="7"/>
  <c r="G67" i="7"/>
  <c r="F99" i="7"/>
  <c r="G99" i="7"/>
  <c r="F63" i="7"/>
  <c r="G63" i="7"/>
  <c r="F43" i="7"/>
  <c r="G43" i="7"/>
  <c r="F77" i="7"/>
  <c r="G77" i="7"/>
  <c r="F89" i="7"/>
  <c r="G89" i="7"/>
  <c r="F82" i="7"/>
  <c r="G82" i="7"/>
  <c r="F79" i="7"/>
  <c r="G79" i="7"/>
  <c r="F10" i="7"/>
  <c r="G10" i="7"/>
  <c r="F39" i="7"/>
  <c r="G39" i="7"/>
  <c r="F13" i="7"/>
  <c r="G13" i="7"/>
  <c r="F75" i="7"/>
  <c r="G75" i="7"/>
  <c r="F80" i="7"/>
  <c r="G80" i="7"/>
  <c r="F88" i="7"/>
  <c r="G88" i="7"/>
  <c r="F41" i="7"/>
  <c r="G41" i="7"/>
  <c r="F51" i="7"/>
  <c r="G51" i="7"/>
  <c r="F14" i="7"/>
  <c r="G14" i="7"/>
  <c r="F15" i="7"/>
  <c r="G15" i="7"/>
  <c r="F44" i="7"/>
  <c r="G44" i="7"/>
  <c r="F47" i="7"/>
  <c r="G47" i="7"/>
  <c r="F58" i="7"/>
  <c r="G58" i="7"/>
  <c r="F98" i="7"/>
  <c r="G98" i="7"/>
  <c r="F27" i="7"/>
  <c r="G27" i="7"/>
  <c r="F101" i="7"/>
  <c r="G101" i="7"/>
  <c r="F28" i="7"/>
  <c r="G28" i="7"/>
  <c r="F46" i="7"/>
  <c r="G46" i="7"/>
  <c r="F7" i="7"/>
  <c r="G7" i="7"/>
  <c r="F73" i="7"/>
  <c r="G73" i="7"/>
  <c r="F16" i="7"/>
  <c r="G16" i="7"/>
  <c r="F91" i="7"/>
  <c r="G91" i="7"/>
  <c r="F76" i="7"/>
  <c r="G76" i="7"/>
  <c r="F26" i="7"/>
  <c r="G26" i="7"/>
  <c r="F81" i="7"/>
  <c r="G81" i="7"/>
  <c r="F32" i="7"/>
  <c r="G32" i="7"/>
  <c r="F86" i="7"/>
  <c r="G86" i="7"/>
  <c r="F74" i="7"/>
  <c r="G74" i="7"/>
  <c r="F56" i="7"/>
  <c r="G56" i="7"/>
  <c r="F100" i="7"/>
  <c r="G100" i="7"/>
  <c r="F21" i="7"/>
  <c r="G21" i="7"/>
  <c r="F49" i="7"/>
  <c r="G49" i="7"/>
  <c r="F94" i="7"/>
  <c r="G94" i="7"/>
  <c r="F72" i="7"/>
  <c r="G72" i="7"/>
  <c r="F54" i="7"/>
  <c r="G54" i="7"/>
  <c r="F12" i="7"/>
  <c r="G12" i="7"/>
  <c r="F57" i="7"/>
  <c r="G57" i="7"/>
  <c r="F19" i="7"/>
  <c r="G19" i="7"/>
  <c r="F30" i="6" l="1"/>
  <c r="G30" i="6" s="1"/>
  <c r="F87" i="6"/>
  <c r="G87" i="6" s="1"/>
  <c r="F48" i="6"/>
  <c r="G48" i="6" s="1"/>
  <c r="F86" i="6"/>
  <c r="G86" i="6" s="1"/>
  <c r="F88" i="6"/>
  <c r="G88" i="6" s="1"/>
  <c r="F50" i="6"/>
  <c r="G50" i="6" s="1"/>
  <c r="F49" i="6"/>
  <c r="G49" i="6" s="1"/>
  <c r="F43" i="6"/>
  <c r="G43" i="6" s="1"/>
  <c r="F6" i="6"/>
  <c r="G6" i="6" s="1"/>
  <c r="F92" i="6"/>
  <c r="G92" i="6" s="1"/>
  <c r="F29" i="6"/>
  <c r="G29" i="6" s="1"/>
  <c r="F98" i="6"/>
  <c r="G98" i="6" s="1"/>
  <c r="F79" i="6"/>
  <c r="G79" i="6" s="1"/>
  <c r="F65" i="6"/>
  <c r="G65" i="6" s="1"/>
  <c r="F70" i="6"/>
  <c r="G70" i="6" s="1"/>
  <c r="F9" i="6"/>
  <c r="G9" i="6" s="1"/>
  <c r="F54" i="6"/>
  <c r="G54" i="6" s="1"/>
  <c r="F25" i="6"/>
  <c r="G25" i="6" s="1"/>
  <c r="F20" i="6"/>
  <c r="G20" i="6" s="1"/>
  <c r="F97" i="6"/>
  <c r="G97" i="6" s="1"/>
  <c r="F10" i="6"/>
  <c r="G10" i="6" s="1"/>
  <c r="F60" i="6"/>
  <c r="G60" i="6" s="1"/>
  <c r="F57" i="6"/>
  <c r="G57" i="6" s="1"/>
  <c r="F37" i="6"/>
  <c r="G37" i="6" s="1"/>
  <c r="F62" i="6"/>
  <c r="G62" i="6" s="1"/>
  <c r="F45" i="6"/>
  <c r="G45" i="6" s="1"/>
  <c r="F7" i="6"/>
  <c r="G7" i="6" s="1"/>
  <c r="F27" i="6"/>
  <c r="G27" i="6" s="1"/>
  <c r="F47" i="6"/>
  <c r="G47" i="6" s="1"/>
  <c r="F94" i="6"/>
  <c r="G94" i="6" s="1"/>
  <c r="F26" i="6"/>
  <c r="G26" i="6" s="1"/>
  <c r="F52" i="6"/>
  <c r="G52" i="6" s="1"/>
  <c r="F38" i="6"/>
  <c r="G38" i="6" s="1"/>
  <c r="F102" i="6"/>
  <c r="G102" i="6" s="1"/>
  <c r="F80" i="6"/>
  <c r="G80" i="6" s="1"/>
  <c r="F34" i="6"/>
  <c r="G34" i="6" s="1"/>
  <c r="F82" i="6"/>
  <c r="G82" i="6" s="1"/>
  <c r="F13" i="6"/>
  <c r="G13" i="6" s="1"/>
  <c r="F69" i="6"/>
  <c r="G69" i="6" s="1"/>
  <c r="F77" i="6"/>
  <c r="G77" i="6" s="1"/>
  <c r="F53" i="6"/>
  <c r="G53" i="6" s="1"/>
  <c r="F73" i="6"/>
  <c r="G73" i="6" s="1"/>
  <c r="F93" i="6"/>
  <c r="G93" i="6" s="1"/>
  <c r="F76" i="6"/>
  <c r="G76" i="6" s="1"/>
  <c r="F40" i="6"/>
  <c r="G40" i="6" s="1"/>
  <c r="F15" i="6"/>
  <c r="G15" i="6" s="1"/>
  <c r="F67" i="6"/>
  <c r="G67" i="6" s="1"/>
  <c r="F55" i="6"/>
  <c r="G55" i="6" s="1"/>
  <c r="F63" i="6"/>
  <c r="G63" i="6" s="1"/>
  <c r="F72" i="6"/>
  <c r="G72" i="6" s="1"/>
  <c r="F75" i="6"/>
  <c r="G75" i="6" s="1"/>
  <c r="F28" i="6"/>
  <c r="G28" i="6" s="1"/>
  <c r="F51" i="6"/>
  <c r="G51" i="6" s="1"/>
  <c r="F68" i="6"/>
  <c r="G68" i="6" s="1"/>
  <c r="F81" i="6"/>
  <c r="G81" i="6" s="1"/>
  <c r="F46" i="6"/>
  <c r="G46" i="6" s="1"/>
  <c r="F22" i="6"/>
  <c r="G22" i="6" s="1"/>
  <c r="F19" i="6"/>
  <c r="G19" i="6" s="1"/>
  <c r="F21" i="6"/>
  <c r="G21" i="6" s="1"/>
  <c r="F23" i="6"/>
  <c r="G23" i="6" s="1"/>
  <c r="F101" i="6"/>
  <c r="G101" i="6" s="1"/>
  <c r="F83" i="6"/>
  <c r="G83" i="6" s="1"/>
  <c r="F58" i="6"/>
  <c r="G58" i="6" s="1"/>
  <c r="F41" i="6"/>
  <c r="G41" i="6" s="1"/>
  <c r="F8" i="6"/>
  <c r="G8" i="6" s="1"/>
  <c r="F42" i="6"/>
  <c r="G42" i="6" s="1"/>
  <c r="F36" i="6"/>
  <c r="G36" i="6" s="1"/>
  <c r="F96" i="6"/>
  <c r="G96" i="6" s="1"/>
  <c r="F95" i="6"/>
  <c r="G95" i="6" s="1"/>
  <c r="F12" i="6"/>
  <c r="G12" i="6" s="1"/>
  <c r="F31" i="6"/>
  <c r="G31" i="6" s="1"/>
  <c r="F89" i="6"/>
  <c r="G89" i="6" s="1"/>
  <c r="F18" i="6"/>
  <c r="G18" i="6" s="1"/>
  <c r="F17" i="6"/>
  <c r="G17" i="6" s="1"/>
  <c r="F61" i="6"/>
  <c r="G61" i="6" s="1"/>
  <c r="F85" i="6"/>
  <c r="G85" i="6" s="1"/>
  <c r="F99" i="6"/>
  <c r="G99" i="6" s="1"/>
  <c r="F44" i="6"/>
  <c r="G44" i="6" s="1"/>
  <c r="F100" i="6"/>
  <c r="G100" i="6" s="1"/>
  <c r="F32" i="6"/>
  <c r="G32" i="6" s="1"/>
  <c r="F24" i="6"/>
  <c r="G24" i="6" s="1"/>
  <c r="F66" i="6"/>
  <c r="G66" i="6" s="1"/>
  <c r="F56" i="6"/>
  <c r="G56" i="6" s="1"/>
  <c r="F35" i="6"/>
  <c r="G35" i="6" s="1"/>
  <c r="F71" i="6"/>
  <c r="G71" i="6" s="1"/>
  <c r="F90" i="6"/>
  <c r="G90" i="6" s="1"/>
  <c r="F64" i="6"/>
  <c r="G64" i="6" s="1"/>
  <c r="F74" i="6"/>
  <c r="G74" i="6" s="1"/>
  <c r="F16" i="6"/>
  <c r="G16" i="6" s="1"/>
  <c r="F91" i="6"/>
  <c r="G91" i="6" s="1"/>
  <c r="F39" i="6"/>
  <c r="G39" i="6" s="1"/>
  <c r="F33" i="6"/>
  <c r="G33" i="6" s="1"/>
  <c r="F105" i="6"/>
  <c r="G105" i="6" s="1"/>
  <c r="F78" i="6"/>
  <c r="G78" i="6" s="1"/>
  <c r="F84" i="6"/>
  <c r="G84" i="6" s="1"/>
  <c r="F52" i="5"/>
  <c r="G52" i="5" s="1"/>
  <c r="F67" i="5"/>
  <c r="G67" i="5" s="1"/>
  <c r="F98" i="5"/>
  <c r="G98" i="5" s="1"/>
  <c r="F87" i="5"/>
  <c r="G87" i="5" s="1"/>
  <c r="F101" i="5"/>
  <c r="G101" i="5" s="1"/>
  <c r="F9" i="5"/>
  <c r="G9" i="5" s="1"/>
  <c r="F27" i="5"/>
  <c r="G27" i="5" s="1"/>
  <c r="F12" i="5"/>
  <c r="G12" i="5" s="1"/>
  <c r="F34" i="5"/>
  <c r="G34" i="5" s="1"/>
  <c r="F38" i="5"/>
  <c r="G38" i="5" s="1"/>
  <c r="F69" i="5"/>
  <c r="G69" i="5" s="1"/>
  <c r="F92" i="5"/>
  <c r="G92" i="5" s="1"/>
  <c r="F36" i="5"/>
  <c r="G36" i="5" s="1"/>
  <c r="F42" i="5"/>
  <c r="G42" i="5" s="1"/>
  <c r="F29" i="5"/>
  <c r="G29" i="5" s="1"/>
  <c r="F57" i="5"/>
  <c r="G57" i="5" s="1"/>
  <c r="F26" i="5"/>
  <c r="G26" i="5" s="1"/>
  <c r="F40" i="5"/>
  <c r="G40" i="5" s="1"/>
  <c r="F6" i="5"/>
  <c r="G6" i="5" s="1"/>
  <c r="F8" i="5"/>
  <c r="G8" i="5" s="1"/>
  <c r="F78" i="5"/>
  <c r="G78" i="5" s="1"/>
  <c r="F93" i="5"/>
  <c r="G93" i="5" s="1"/>
  <c r="F81" i="5"/>
  <c r="G81" i="5" s="1"/>
  <c r="F37" i="5"/>
  <c r="G37" i="5" s="1"/>
</calcChain>
</file>

<file path=xl/sharedStrings.xml><?xml version="1.0" encoding="utf-8"?>
<sst xmlns="http://purl.oclc.org/ooxml/spreadsheetml/main" count="1469" uniqueCount="412">
  <si>
    <t>ŠTEVILO PREB. V POSAMEZNEM NASELJU OZ. OBČINI, KJER SE NAHAJA KU</t>
  </si>
  <si>
    <t>ODDALJENOST KU OD SEDEŽA UE (v km)</t>
  </si>
  <si>
    <t>ŠTEVILO ZAPOSLENIH V KU</t>
  </si>
  <si>
    <t>ŠTEVILO DELOVNIH DNI V POROČ. LETU NA KU VSEH ZAPOSLENIH</t>
  </si>
  <si>
    <t>AJDOVŠČINA</t>
  </si>
  <si>
    <t>VIPAVA</t>
  </si>
  <si>
    <t>CELJE</t>
  </si>
  <si>
    <t>DOBRNA</t>
  </si>
  <si>
    <t>VOJNIK</t>
  </si>
  <si>
    <t>CERKNICA</t>
  </si>
  <si>
    <t>LOŠKA DOLINA</t>
  </si>
  <si>
    <t>ČRNOMELJ</t>
  </si>
  <si>
    <t>SEMIČ</t>
  </si>
  <si>
    <t>GORNJA RADGONA</t>
  </si>
  <si>
    <t>SV. JURIJ</t>
  </si>
  <si>
    <t>GROSUPLJE</t>
  </si>
  <si>
    <t>DOBREPOLJE</t>
  </si>
  <si>
    <t>IVANČNA GORICA</t>
  </si>
  <si>
    <t>JESENICE</t>
  </si>
  <si>
    <t>KRANJSKA GORA</t>
  </si>
  <si>
    <t>KOČEVJE</t>
  </si>
  <si>
    <t>OSILNICA</t>
  </si>
  <si>
    <t>VAS - FARA</t>
  </si>
  <si>
    <t>KRANJ</t>
  </si>
  <si>
    <t>CERKLJE</t>
  </si>
  <si>
    <t>JEZERSKO</t>
  </si>
  <si>
    <t>NAKLO</t>
  </si>
  <si>
    <t>PREDDVOR</t>
  </si>
  <si>
    <t>ŠENČUR</t>
  </si>
  <si>
    <t>KRŠKO</t>
  </si>
  <si>
    <t>KOSTANJEVICA NA KRKI</t>
  </si>
  <si>
    <t>LAŠKO</t>
  </si>
  <si>
    <t>RADEČE</t>
  </si>
  <si>
    <t>LENDAVA</t>
  </si>
  <si>
    <t>ČRENŠOVCI</t>
  </si>
  <si>
    <t>DOBROVNIK</t>
  </si>
  <si>
    <t>TURNIŠČE</t>
  </si>
  <si>
    <t>VELIKA POLANA</t>
  </si>
  <si>
    <t>LJUBLJANA</t>
  </si>
  <si>
    <t>DOBROVA</t>
  </si>
  <si>
    <t>IG</t>
  </si>
  <si>
    <t>MEDVODE</t>
  </si>
  <si>
    <t>ŠKOFLJICA</t>
  </si>
  <si>
    <t>VELIKE LAŠČE</t>
  </si>
  <si>
    <t>LJUTOMER</t>
  </si>
  <si>
    <t>KRIŽEVCI</t>
  </si>
  <si>
    <t>RAZKRIŽJE</t>
  </si>
  <si>
    <t>MARIBOR</t>
  </si>
  <si>
    <t>DUPLEK</t>
  </si>
  <si>
    <t>HOČE</t>
  </si>
  <si>
    <t>RAČE</t>
  </si>
  <si>
    <t>STARŠE</t>
  </si>
  <si>
    <t>MURSKA SOBOTA</t>
  </si>
  <si>
    <t>BELTINCI</t>
  </si>
  <si>
    <t>CANKOVA</t>
  </si>
  <si>
    <t>GORNJI PETROVCI</t>
  </si>
  <si>
    <t>GRAD</t>
  </si>
  <si>
    <t>KUZMA</t>
  </si>
  <si>
    <t>PROSENJAKOVCI</t>
  </si>
  <si>
    <t>PUCONCI</t>
  </si>
  <si>
    <t>ROGAŠOVCI</t>
  </si>
  <si>
    <t>ŠALOVCI</t>
  </si>
  <si>
    <t>TIŠINA</t>
  </si>
  <si>
    <t>NOVA GORICA</t>
  </si>
  <si>
    <t>BUKOVICA</t>
  </si>
  <si>
    <t>DOBROVO</t>
  </si>
  <si>
    <t>KANAL</t>
  </si>
  <si>
    <t>MIREN</t>
  </si>
  <si>
    <t>ŠEMPETER PRI GORICI</t>
  </si>
  <si>
    <t>NOVO MESTO</t>
  </si>
  <si>
    <t>ŠENTJERNEJ</t>
  </si>
  <si>
    <t>ŠKOCJAN</t>
  </si>
  <si>
    <t>ŠMARJETA</t>
  </si>
  <si>
    <t>ŽUŽEMBERK</t>
  </si>
  <si>
    <t>PESNICA</t>
  </si>
  <si>
    <t>ŠENTILJ</t>
  </si>
  <si>
    <t>POSTOJNA</t>
  </si>
  <si>
    <t>PIVKA</t>
  </si>
  <si>
    <t>PTUJ</t>
  </si>
  <si>
    <t>CIRKULANE</t>
  </si>
  <si>
    <t>GORIŠNICA</t>
  </si>
  <si>
    <t>JURŠINCI</t>
  </si>
  <si>
    <t>KIDRIČEVO</t>
  </si>
  <si>
    <t>MAJŠPERK</t>
  </si>
  <si>
    <t>PODLEHNIK</t>
  </si>
  <si>
    <t>TRNOVSKA VAS</t>
  </si>
  <si>
    <t>VIDEM</t>
  </si>
  <si>
    <t>ZAVRČ</t>
  </si>
  <si>
    <t>ŽETALE</t>
  </si>
  <si>
    <t>RADLJE OB DRAVI</t>
  </si>
  <si>
    <t>MUTA</t>
  </si>
  <si>
    <t>PODVELKA</t>
  </si>
  <si>
    <t>RIBNICA</t>
  </si>
  <si>
    <t>VUZENICA</t>
  </si>
  <si>
    <t>RADOVLJICA</t>
  </si>
  <si>
    <t>BLED</t>
  </si>
  <si>
    <t>BOH. BISTRICA</t>
  </si>
  <si>
    <t>RAVNE NA KOROŠKEM</t>
  </si>
  <si>
    <t>MEŽICA</t>
  </si>
  <si>
    <t>PREVALJE</t>
  </si>
  <si>
    <t>LOŠKI POTOK</t>
  </si>
  <si>
    <t>RUŠE</t>
  </si>
  <si>
    <t>LOVRENC NA POHORJU</t>
  </si>
  <si>
    <t>SELNICA OB DRAVI</t>
  </si>
  <si>
    <t>SEŽANA</t>
  </si>
  <si>
    <t>DIVAČA</t>
  </si>
  <si>
    <t>HRPELJE</t>
  </si>
  <si>
    <t>KOMEN</t>
  </si>
  <si>
    <t>SLOVENSKA BISTRICA</t>
  </si>
  <si>
    <t>POLJČANE</t>
  </si>
  <si>
    <t>SLOVENSKE KONJICE</t>
  </si>
  <si>
    <t>ZREČE</t>
  </si>
  <si>
    <t>ŠENTJUR PRI CELJU</t>
  </si>
  <si>
    <t>DOBJE</t>
  </si>
  <si>
    <t>ŠKOFJA LOKA</t>
  </si>
  <si>
    <t>GORENJA VAS</t>
  </si>
  <si>
    <t>ŽELEZNIKI</t>
  </si>
  <si>
    <t>ŽIRI</t>
  </si>
  <si>
    <t>ŠMARJE PRI JELŠAH</t>
  </si>
  <si>
    <t>BISTRICA OB SOTLI</t>
  </si>
  <si>
    <t>KOZJE</t>
  </si>
  <si>
    <t>PODČETRTEK</t>
  </si>
  <si>
    <t>ROG. SLATINA</t>
  </si>
  <si>
    <t>ROGATEC</t>
  </si>
  <si>
    <t>TOLMIN</t>
  </si>
  <si>
    <t>BOVEC</t>
  </si>
  <si>
    <t>KOBARID</t>
  </si>
  <si>
    <t>VELENJE</t>
  </si>
  <si>
    <t>ŠOŠTANJ</t>
  </si>
  <si>
    <t>ŽALEC</t>
  </si>
  <si>
    <t>VRANSKO</t>
  </si>
  <si>
    <t>VSOTA LETNIH STROŠKOV DELOVANJA KU V POROČEVALNEM LETU</t>
  </si>
  <si>
    <t>ŠTEVILO REŠENIH VSEH UE0000-ZUP ZADEV V KU V POROČ. LETU</t>
  </si>
  <si>
    <t>ŠTEVILO REŠENIH VSEH UE0000-ZUP ZADEV V KU V POROČ. LETU NA ENEGA JU</t>
  </si>
  <si>
    <t>ŠTEVILO REŠENIH VSEH DN000 NALOG (druge up. naloge) V KU V POROČ. LETU</t>
  </si>
  <si>
    <t>ŠTEVILO REŠENIH VSEH DN000 NALOG (druge up. naloge) V KU V POROČ. LETU NA JU</t>
  </si>
  <si>
    <t>SKUPNO ŠTEVILO VSEH REŠENIH ZADEV V KU V POROČ. LETU</t>
  </si>
  <si>
    <t>SKUPNO ŠTEVILO VSEH REŠENIH ZADEV V KU V POROČ. LETU NA ENEGA JU</t>
  </si>
  <si>
    <t>SKUPNO ŠTEVILO VSEH REŠENIH ZADEV V KU V POROČ. LETU NA DELOVNI DAN</t>
  </si>
  <si>
    <t>ŠTEVILO DEJANSKO OPRAVLJENIH UR V POROČ. LETU - VSEH ZAPOSLENIH NA KU</t>
  </si>
  <si>
    <t>ŠTEVILO URADNIH UR NA KU NA TEDEN V POROČ. LETU</t>
  </si>
  <si>
    <t xml:space="preserve">UPRAVNA ENOTA
</t>
  </si>
  <si>
    <t xml:space="preserve">Krajevni urad
</t>
  </si>
  <si>
    <t xml:space="preserve">Datum eventuelne ukinitve
</t>
  </si>
  <si>
    <t>POVPREČJE:</t>
  </si>
  <si>
    <t>SKUPAJ:</t>
  </si>
  <si>
    <t>(UE Ajdovščina)</t>
  </si>
  <si>
    <t>(UE Celje)</t>
  </si>
  <si>
    <t>(UE Cerknica)</t>
  </si>
  <si>
    <t>(UE Črnomelj)</t>
  </si>
  <si>
    <t>(UE Gornja Radgona)</t>
  </si>
  <si>
    <t>(UE Grosuplje)</t>
  </si>
  <si>
    <t>(UE Jesenice)</t>
  </si>
  <si>
    <t>(UE Kočevje)</t>
  </si>
  <si>
    <t>(UE Kranj)</t>
  </si>
  <si>
    <t>(UE Krško)</t>
  </si>
  <si>
    <t>(UE Laško)</t>
  </si>
  <si>
    <t>(UE Lendava)</t>
  </si>
  <si>
    <t>(UE Ljubljana)</t>
  </si>
  <si>
    <t>(UE Ljutomer)</t>
  </si>
  <si>
    <t>(UE Maribor)</t>
  </si>
  <si>
    <t>(UE Murska Sobota)</t>
  </si>
  <si>
    <t>(UE Nova Gorica)</t>
  </si>
  <si>
    <t>(UE Novo mesto)</t>
  </si>
  <si>
    <t>(UE Pesnica)</t>
  </si>
  <si>
    <t>(UE Postojna)</t>
  </si>
  <si>
    <t>(UE Ptuj)</t>
  </si>
  <si>
    <t>(UE Radlje ob Dravi)</t>
  </si>
  <si>
    <t>(UE Radovljica)</t>
  </si>
  <si>
    <t>(UE Ravne na Koroškem)</t>
  </si>
  <si>
    <t>(UE Ribnica)</t>
  </si>
  <si>
    <t>(UE Ruše)</t>
  </si>
  <si>
    <t>(UE Sežana)</t>
  </si>
  <si>
    <t>(UE Slovenska Bistrica)</t>
  </si>
  <si>
    <t>(UE Slovenske Konjice)</t>
  </si>
  <si>
    <t>(UE Šentjur pri Celju)</t>
  </si>
  <si>
    <t>(UE Škofja Loka)</t>
  </si>
  <si>
    <t>(UE Šmarje pri Jelšah)</t>
  </si>
  <si>
    <t>(UE Tolmin)</t>
  </si>
  <si>
    <t>(UE Velenje)</t>
  </si>
  <si>
    <t>(UE Žalec)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</si>
  <si>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</si>
  <si>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</si>
  <si>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</si>
  <si>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</si>
  <si>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</si>
  <si>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</si>
  <si>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</si>
  <si>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</si>
  <si>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</si>
  <si>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</si>
  <si>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</si>
  <si>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</si>
  <si>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</si>
  <si>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</si>
  <si>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</si>
  <si>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</si>
  <si>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</si>
  <si>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</si>
  <si>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</si>
  <si>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</si>
  <si>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</si>
  <si>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</si>
  <si>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</si>
  <si>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</si>
  <si>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</si>
  <si>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</si>
  <si>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</si>
  <si>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</si>
  <si>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</si>
  <si>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</si>
  <si>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</si>
  <si>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</si>
  <si>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</si>
  <si>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</si>
  <si>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</si>
  <si>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</si>
  <si>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</si>
  <si>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</si>
  <si>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</si>
  <si>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</si>
  <si>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</si>
  <si>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</si>
  <si>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</si>
  <si>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</si>
  <si>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</si>
  <si>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</si>
  <si>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</si>
  <si>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</si>
  <si>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</si>
  <si>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</si>
  <si>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</si>
  <si>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</si>
  <si>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</si>
  <si>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</si>
  <si>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</si>
  <si>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</si>
  <si>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</si>
  <si>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</si>
  <si>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</si>
  <si>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</si>
  <si>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</si>
  <si>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</si>
  <si>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</si>
  <si>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</si>
  <si>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</si>
  <si>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</si>
  <si>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</si>
  <si>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</si>
  <si>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</si>
  <si>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</si>
  <si>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</si>
  <si>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</si>
  <si>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</si>
  <si>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</si>
  <si>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</si>
  <si>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</si>
  <si>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</si>
  <si>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</si>
  <si>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</si>
  <si>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</si>
  <si>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</si>
  <si>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</si>
  <si>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</si>
  <si>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</si>
  <si>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</si>
  <si>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</si>
  <si>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</si>
  <si>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</si>
  <si>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</si>
  <si>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</si>
  <si>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</si>
  <si>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</si>
  <si>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</si>
  <si>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</si>
  <si>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</si>
  <si>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</si>
  <si>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</si>
  <si>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>ČRNA</t>
  </si>
  <si>
    <t>4. stolpec</t>
  </si>
  <si>
    <t>11. stolpec</t>
  </si>
  <si>
    <t>2. stolpec</t>
  </si>
  <si>
    <t>14. stolpec</t>
  </si>
  <si>
    <t>11.st / 4.st</t>
  </si>
  <si>
    <t xml:space="preserve">ŠT. VSEH REŠENIH ZADEV 
V KU NA URO NA ZAPOSLENEGA NA KU </t>
  </si>
  <si>
    <t>ODDALJENOST 
KU OD SEDEŽA UE (v km)</t>
  </si>
  <si>
    <t>povprečje</t>
  </si>
  <si>
    <t>(Skupno število rešenih zadev in odstopanje)</t>
  </si>
  <si>
    <t>(Vsota letnih stroškov KU in odstopanje)</t>
  </si>
  <si>
    <t>(Kilometri, stroški)</t>
  </si>
  <si>
    <t>(Oddaljenost krajevnega urada od sedeža upravne enote)</t>
  </si>
  <si>
    <t>ODDALJENOST 
KU 
OD SEDEŽA UE (v km)</t>
  </si>
  <si>
    <t>ODSTOPANJE 
OD POVPREČJA ODDALJENOSTI OD SEDEŽA UE 
(v odstotkih)</t>
  </si>
  <si>
    <t>ODSTOPANJE 
OD POVPREČJA ODDALJENOSTI OD SEDEŽA UE 
(v koeficientih)</t>
  </si>
  <si>
    <t>(Krajevni uradi brez stroškov)</t>
  </si>
  <si>
    <t>MIKLAVŽ NA DRAVSKEM POLJU</t>
  </si>
  <si>
    <t>OPLOTNICA</t>
  </si>
  <si>
    <t>ŠTEVILO DEJANSKO OPRAVLJENIH UR V LETU 2015 - VSEH ZAPOSLENIH NA KU</t>
  </si>
  <si>
    <t>1.</t>
  </si>
  <si>
    <t>8.</t>
  </si>
  <si>
    <t>3.</t>
  </si>
  <si>
    <t>4.</t>
  </si>
  <si>
    <t>9.</t>
  </si>
  <si>
    <t>7.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</si>
  <si>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</si>
  <si>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</si>
  <si>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</si>
  <si>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</si>
  <si>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</si>
  <si>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</si>
  <si>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</si>
  <si>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</si>
  <si>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</si>
  <si>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</si>
  <si>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</si>
  <si>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</si>
  <si>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</si>
  <si>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</si>
  <si>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</si>
  <si>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</si>
  <si>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</si>
  <si>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</si>
  <si>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</si>
  <si>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</si>
  <si>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</si>
  <si>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</si>
  <si>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</si>
  <si>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</si>
  <si>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</si>
  <si>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</si>
  <si>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</si>
  <si>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</si>
  <si>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</si>
  <si>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</si>
  <si>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</si>
  <si>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</si>
  <si>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</si>
  <si>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</si>
  <si>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</si>
  <si>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</si>
  <si>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</si>
  <si>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</si>
  <si>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</si>
  <si>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</si>
  <si>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</si>
  <si>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</si>
  <si>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</si>
  <si>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</si>
  <si>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</si>
  <si>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</si>
  <si>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</si>
  <si>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</si>
  <si>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</si>
  <si>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</si>
  <si>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</si>
  <si>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</si>
  <si>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</si>
  <si>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</si>
  <si>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</si>
  <si>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</si>
  <si>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</si>
  <si>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</si>
  <si>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</si>
  <si>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</si>
  <si>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</si>
  <si>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</si>
  <si>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</si>
  <si>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</si>
  <si>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</si>
  <si>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</si>
  <si>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</si>
  <si>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</si>
  <si>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</si>
  <si>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</si>
  <si>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</si>
  <si>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</si>
  <si>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</si>
  <si>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</si>
  <si>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</si>
  <si>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</si>
  <si>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</si>
  <si>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</si>
  <si>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</si>
  <si>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</si>
  <si>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</si>
  <si>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</si>
  <si>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</si>
  <si>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</si>
  <si>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</si>
  <si>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</si>
  <si>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</si>
  <si>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</si>
  <si>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</si>
  <si>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</si>
  <si>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NOTRANJE GORICE</t>
  </si>
  <si>
    <t>KRAJEVNI URADI 2018</t>
  </si>
  <si>
    <t>(Ukinjen krajevni urad v letu 2018)</t>
  </si>
  <si>
    <t>SKUPAJ            97 KU</t>
  </si>
  <si>
    <t>97 KRAJEVNIH URADOV</t>
  </si>
  <si>
    <t>SKUPNO ŠTEVILO VSEH REŠENIH ZADEV V KU V LETU 2018</t>
  </si>
  <si>
    <t>VSOTA LETNIH STROŠKOV DELOVANJA KU V  LETU 2018</t>
  </si>
  <si>
    <t>za 96 KU</t>
  </si>
  <si>
    <t>SKUPAJ:               97 KU</t>
  </si>
  <si>
    <r>
      <t xml:space="preserve">POVPREČJE: </t>
    </r>
    <r>
      <rPr>
        <i/>
        <sz val="8"/>
        <rFont val="Arial"/>
        <family val="2"/>
        <charset val="238"/>
      </rPr>
      <t>za</t>
    </r>
    <r>
      <rPr>
        <b/>
        <i/>
        <sz val="8"/>
        <rFont val="Arial"/>
        <family val="2"/>
        <charset val="238"/>
      </rPr>
      <t xml:space="preserve"> 96 KU</t>
    </r>
  </si>
  <si>
    <t>SKUPAJ                97 KU</t>
  </si>
  <si>
    <r>
      <t xml:space="preserve">POVPREČJE </t>
    </r>
    <r>
      <rPr>
        <i/>
        <sz val="8"/>
        <rFont val="Arial"/>
        <family val="2"/>
        <charset val="238"/>
      </rPr>
      <t>za</t>
    </r>
    <r>
      <rPr>
        <b/>
        <i/>
        <sz val="8"/>
        <rFont val="Arial"/>
        <family val="2"/>
        <charset val="238"/>
      </rPr>
      <t xml:space="preserve"> 96 KU</t>
    </r>
  </si>
  <si>
    <t>ODSTOPANJA VSEH LETNIH STROŠKOV DELOVANJA KU V LETU 2018 OD POVPREČJA 
(v odstotkih)</t>
  </si>
  <si>
    <t>ODSTOPANJA VSEH LETNIH STROŠKOV DELOVANJA KU V LETU 2018 OD POVPREČJA 
(v koeficientih)</t>
  </si>
  <si>
    <t>ODSTOPANJE OD POVPREČJA VSEH REŠENIH ZADEV V KU V LETU 2018 
(v odstotkih)</t>
  </si>
  <si>
    <t>ODSTOPANJE OD POVPREČJA VSEH REŠENIH ZADEV V KU V LETU 2018 
(v koeficientih)</t>
  </si>
  <si>
    <t>Brez stroškov   18 KU od 97</t>
  </si>
  <si>
    <t>Ukinjen 1  KU OD 97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</si>
</sst>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0.0"/>
    <numFmt numFmtId="167" formatCode="#,##0.0"/>
    <numFmt numFmtId="173" formatCode="dd/mm/yyyy;@"/>
  </numFmts>
  <fonts count="10" x14ac:knownFonts="1">
    <font>
      <sz val="10"/>
      <name val="Arial"/>
      <charset val="238"/>
    </font>
    <font>
      <sz val="9"/>
      <name val="Arial"/>
      <charset val="238"/>
    </font>
    <font>
      <sz val="8"/>
      <name val="Arial"/>
      <charset val="238"/>
    </font>
    <font>
      <b/>
      <sz val="8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</fills>
  <borders count="4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medium">
        <color indexed="64"/>
      </start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double">
        <color indexed="64"/>
      </bottom>
      <diagonal/>
    </border>
    <border>
      <start/>
      <end style="thin">
        <color indexed="64"/>
      </end>
      <top/>
      <bottom/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 style="medium">
        <color indexed="64"/>
      </start>
      <end/>
      <top/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double">
        <color indexed="64"/>
      </bottom>
      <diagonal/>
    </border>
    <border>
      <start style="thin">
        <color indexed="64"/>
      </start>
      <end style="medium">
        <color indexed="64"/>
      </end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Fill="1"/>
    <xf numFmtId="0" fontId="4" fillId="0" borderId="0" xfId="0" applyFont="1"/>
    <xf numFmtId="2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7" xfId="0" applyFont="1" applyBorder="1" applyAlignment="1">
      <alignment horizontal="left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0" xfId="0" applyFont="1" applyBorder="1" applyAlignment="1">
      <alignment horizontal="justify"/>
    </xf>
    <xf numFmtId="0" fontId="1" fillId="0" borderId="7" xfId="0" applyFont="1" applyBorder="1"/>
    <xf numFmtId="3" fontId="2" fillId="0" borderId="5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6" fillId="0" borderId="10" xfId="0" applyFont="1" applyBorder="1"/>
    <xf numFmtId="3" fontId="8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justify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right" vertical="center"/>
    </xf>
    <xf numFmtId="1" fontId="1" fillId="0" borderId="14" xfId="0" applyNumberFormat="1" applyFont="1" applyFill="1" applyBorder="1" applyAlignment="1">
      <alignment horizontal="right" vertical="center"/>
    </xf>
    <xf numFmtId="1" fontId="1" fillId="0" borderId="15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3" fontId="8" fillId="3" borderId="17" xfId="0" applyNumberFormat="1" applyFont="1" applyFill="1" applyBorder="1" applyAlignment="1">
      <alignment horizontal="right" vertical="center"/>
    </xf>
    <xf numFmtId="4" fontId="8" fillId="3" borderId="17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justify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3" fontId="8" fillId="3" borderId="11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justify" vertical="center"/>
    </xf>
    <xf numFmtId="0" fontId="1" fillId="0" borderId="20" xfId="0" applyFont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7" fillId="3" borderId="22" xfId="0" applyFont="1" applyFill="1" applyBorder="1" applyAlignment="1">
      <alignment horizontal="justify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1" fontId="1" fillId="3" borderId="11" xfId="0" applyNumberFormat="1" applyFont="1" applyFill="1" applyBorder="1" applyAlignment="1">
      <alignment horizontal="right" vertical="center"/>
    </xf>
    <xf numFmtId="1" fontId="1" fillId="3" borderId="12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2" fontId="1" fillId="0" borderId="23" xfId="0" applyNumberFormat="1" applyFont="1" applyFill="1" applyBorder="1" applyAlignment="1">
      <alignment horizontal="right" vertical="center"/>
    </xf>
    <xf numFmtId="2" fontId="1" fillId="0" borderId="9" xfId="0" applyNumberFormat="1" applyFont="1" applyFill="1" applyBorder="1" applyAlignment="1">
      <alignment horizontal="right" vertical="center"/>
    </xf>
    <xf numFmtId="2" fontId="1" fillId="0" borderId="24" xfId="0" applyNumberFormat="1" applyFont="1" applyFill="1" applyBorder="1" applyAlignment="1">
      <alignment horizontal="right" vertical="center"/>
    </xf>
    <xf numFmtId="167" fontId="2" fillId="0" borderId="0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2" fontId="1" fillId="0" borderId="1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/>
    </xf>
    <xf numFmtId="2" fontId="1" fillId="0" borderId="5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4" xfId="0" applyFont="1" applyBorder="1"/>
    <xf numFmtId="0" fontId="1" fillId="0" borderId="15" xfId="0" applyFont="1" applyBorder="1"/>
    <xf numFmtId="166" fontId="1" fillId="0" borderId="0" xfId="0" applyNumberFormat="1" applyFont="1"/>
    <xf numFmtId="0" fontId="1" fillId="0" borderId="1" xfId="0" applyFont="1" applyFill="1" applyBorder="1"/>
    <xf numFmtId="0" fontId="1" fillId="0" borderId="26" xfId="0" applyFont="1" applyBorder="1"/>
    <xf numFmtId="1" fontId="1" fillId="0" borderId="27" xfId="0" applyNumberFormat="1" applyFont="1" applyFill="1" applyBorder="1" applyAlignment="1">
      <alignment horizontal="right" vertical="center"/>
    </xf>
    <xf numFmtId="1" fontId="1" fillId="0" borderId="28" xfId="0" applyNumberFormat="1" applyFont="1" applyFill="1" applyBorder="1" applyAlignment="1">
      <alignment horizontal="right" vertical="center"/>
    </xf>
    <xf numFmtId="0" fontId="1" fillId="0" borderId="16" xfId="0" applyFont="1" applyBorder="1"/>
    <xf numFmtId="0" fontId="1" fillId="0" borderId="0" xfId="0" applyFont="1" applyBorder="1" applyAlignment="1"/>
    <xf numFmtId="1" fontId="1" fillId="0" borderId="1" xfId="0" applyNumberFormat="1" applyFont="1" applyFill="1" applyBorder="1" applyAlignment="1">
      <alignment horizontal="right"/>
    </xf>
    <xf numFmtId="2" fontId="1" fillId="0" borderId="9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Alignment="1"/>
    <xf numFmtId="1" fontId="1" fillId="0" borderId="20" xfId="0" applyNumberFormat="1" applyFont="1" applyFill="1" applyBorder="1" applyAlignment="1">
      <alignment horizontal="right" vertical="center"/>
    </xf>
    <xf numFmtId="2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1" fontId="1" fillId="0" borderId="5" xfId="0" applyNumberFormat="1" applyFont="1" applyFill="1" applyBorder="1" applyAlignment="1">
      <alignment horizontal="right" vertical="center"/>
    </xf>
    <xf numFmtId="0" fontId="1" fillId="4" borderId="1" xfId="0" applyFont="1" applyFill="1" applyBorder="1"/>
    <xf numFmtId="0" fontId="3" fillId="0" borderId="6" xfId="0" applyFont="1" applyBorder="1" applyAlignment="1">
      <alignment horizontal="left"/>
    </xf>
    <xf numFmtId="166" fontId="8" fillId="0" borderId="11" xfId="0" applyNumberFormat="1" applyFont="1" applyBorder="1" applyAlignment="1">
      <alignment horizontal="right"/>
    </xf>
    <xf numFmtId="2" fontId="1" fillId="4" borderId="1" xfId="0" applyNumberFormat="1" applyFont="1" applyFill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6" xfId="0" applyFont="1" applyFill="1" applyBorder="1"/>
    <xf numFmtId="1" fontId="1" fillId="0" borderId="29" xfId="0" applyNumberFormat="1" applyFont="1" applyFill="1" applyBorder="1" applyAlignment="1">
      <alignment horizontal="right" vertical="center"/>
    </xf>
    <xf numFmtId="0" fontId="1" fillId="0" borderId="30" xfId="0" applyFont="1" applyBorder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vertical="top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0" fillId="0" borderId="1" xfId="0" applyBorder="1"/>
    <xf numFmtId="0" fontId="0" fillId="4" borderId="1" xfId="0" applyFill="1" applyBorder="1"/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7" xfId="0" applyFont="1" applyBorder="1"/>
    <xf numFmtId="0" fontId="5" fillId="0" borderId="8" xfId="0" applyFont="1" applyBorder="1"/>
    <xf numFmtId="173" fontId="5" fillId="4" borderId="1" xfId="0" applyNumberFormat="1" applyFont="1" applyFill="1" applyBorder="1"/>
    <xf numFmtId="1" fontId="1" fillId="0" borderId="28" xfId="0" applyNumberFormat="1" applyFont="1" applyFill="1" applyBorder="1" applyAlignment="1">
      <alignment horizontal="right"/>
    </xf>
    <xf numFmtId="0" fontId="1" fillId="0" borderId="0" xfId="0" applyFont="1" applyBorder="1" applyAlignment="1">
      <alignment vertical="justify"/>
    </xf>
    <xf numFmtId="1" fontId="1" fillId="0" borderId="1" xfId="0" applyNumberFormat="1" applyFont="1" applyFill="1" applyBorder="1" applyAlignment="1">
      <alignment horizontal="right" vertical="justify"/>
    </xf>
    <xf numFmtId="2" fontId="1" fillId="0" borderId="9" xfId="0" applyNumberFormat="1" applyFont="1" applyFill="1" applyBorder="1" applyAlignment="1">
      <alignment horizontal="right" vertical="justify"/>
    </xf>
    <xf numFmtId="0" fontId="1" fillId="0" borderId="0" xfId="0" applyFont="1" applyAlignment="1">
      <alignment vertical="justify"/>
    </xf>
    <xf numFmtId="0" fontId="0" fillId="0" borderId="14" xfId="0" applyBorder="1"/>
    <xf numFmtId="0" fontId="5" fillId="0" borderId="14" xfId="0" applyFont="1" applyBorder="1"/>
    <xf numFmtId="1" fontId="1" fillId="0" borderId="30" xfId="0" applyNumberFormat="1" applyFont="1" applyFill="1" applyBorder="1" applyAlignment="1">
      <alignment horizontal="right" vertical="center"/>
    </xf>
    <xf numFmtId="2" fontId="1" fillId="0" borderId="34" xfId="0" applyNumberFormat="1" applyFont="1" applyFill="1" applyBorder="1" applyAlignment="1">
      <alignment horizontal="right" vertical="center"/>
    </xf>
    <xf numFmtId="0" fontId="0" fillId="0" borderId="15" xfId="0" applyBorder="1"/>
    <xf numFmtId="0" fontId="5" fillId="0" borderId="15" xfId="0" applyFont="1" applyBorder="1"/>
    <xf numFmtId="0" fontId="2" fillId="0" borderId="0" xfId="0" applyFont="1" applyFill="1" applyBorder="1" applyAlignment="1">
      <alignment horizontal="center"/>
    </xf>
    <xf numFmtId="167" fontId="2" fillId="0" borderId="0" xfId="0" applyNumberFormat="1" applyFont="1" applyFill="1" applyBorder="1" applyAlignment="1">
      <alignment horizontal="center" vertical="top"/>
    </xf>
    <xf numFmtId="3" fontId="1" fillId="0" borderId="0" xfId="0" applyNumberFormat="1" applyFont="1"/>
    <xf numFmtId="3" fontId="1" fillId="0" borderId="1" xfId="0" applyNumberFormat="1" applyFont="1" applyBorder="1" applyAlignment="1">
      <alignment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0" fillId="4" borderId="1" xfId="0" applyNumberFormat="1" applyFill="1" applyBorder="1"/>
    <xf numFmtId="3" fontId="1" fillId="0" borderId="1" xfId="0" applyNumberFormat="1" applyFon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0" fillId="4" borderId="1" xfId="0" applyNumberFormat="1" applyFill="1" applyBorder="1"/>
    <xf numFmtId="0" fontId="1" fillId="0" borderId="1" xfId="0" applyNumberFormat="1" applyFont="1" applyBorder="1"/>
    <xf numFmtId="1" fontId="8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horizontal="justify"/>
    </xf>
    <xf numFmtId="0" fontId="9" fillId="0" borderId="7" xfId="0" applyFont="1" applyBorder="1" applyAlignment="1">
      <alignment horizontal="left"/>
    </xf>
    <xf numFmtId="0" fontId="9" fillId="0" borderId="18" xfId="0" applyFont="1" applyBorder="1" applyAlignment="1">
      <alignment horizontal="left" vertical="center"/>
    </xf>
    <xf numFmtId="1" fontId="1" fillId="4" borderId="28" xfId="0" applyNumberFormat="1" applyFont="1" applyFill="1" applyBorder="1" applyAlignment="1">
      <alignment horizontal="right" vertical="center"/>
    </xf>
    <xf numFmtId="2" fontId="1" fillId="4" borderId="9" xfId="0" applyNumberFormat="1" applyFont="1" applyFill="1" applyBorder="1" applyAlignment="1">
      <alignment horizontal="right" vertical="center"/>
    </xf>
    <xf numFmtId="0" fontId="0" fillId="0" borderId="14" xfId="0" applyNumberFormat="1" applyBorder="1"/>
    <xf numFmtId="0" fontId="1" fillId="0" borderId="35" xfId="0" applyFont="1" applyBorder="1"/>
    <xf numFmtId="0" fontId="0" fillId="0" borderId="15" xfId="0" applyNumberFormat="1" applyBorder="1"/>
    <xf numFmtId="0" fontId="1" fillId="0" borderId="36" xfId="0" applyFont="1" applyBorder="1" applyAlignment="1">
      <alignment vertical="center"/>
    </xf>
    <xf numFmtId="0" fontId="5" fillId="5" borderId="1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right" vertical="center"/>
    </xf>
    <xf numFmtId="0" fontId="1" fillId="0" borderId="37" xfId="0" applyFont="1" applyBorder="1"/>
    <xf numFmtId="0" fontId="0" fillId="0" borderId="38" xfId="0" applyBorder="1"/>
    <xf numFmtId="0" fontId="1" fillId="0" borderId="38" xfId="0" applyFont="1" applyBorder="1"/>
    <xf numFmtId="0" fontId="5" fillId="0" borderId="38" xfId="0" applyFont="1" applyBorder="1"/>
    <xf numFmtId="1" fontId="1" fillId="0" borderId="38" xfId="0" applyNumberFormat="1" applyFont="1" applyFill="1" applyBorder="1" applyAlignment="1">
      <alignment horizontal="right" vertical="center"/>
    </xf>
    <xf numFmtId="2" fontId="1" fillId="0" borderId="39" xfId="0" applyNumberFormat="1" applyFont="1" applyFill="1" applyBorder="1" applyAlignment="1">
      <alignment horizontal="right" vertical="center"/>
    </xf>
    <xf numFmtId="0" fontId="1" fillId="0" borderId="37" xfId="0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haredStrings" Target="sharedStrings.xml"/><Relationship Id="rId5" Type="http://purl.oclc.org/ooxml/officeDocument/relationships/worksheet" Target="worksheets/sheet5.xml"/><Relationship Id="rId10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theme" Target="theme/theme1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R140"/>
  <sheetViews>
    <sheetView tabSelected="1" zoomScale="105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E33" sqref="E33"/>
    </sheetView>
  </sheetViews>
  <sheetFormatPr defaultColWidth="8.85546875" defaultRowHeight="12" x14ac:dyDescent="0.2"/>
  <cols>
    <col min="1" max="1" width="1.140625" style="1" customWidth="1"/>
    <col min="2" max="2" width="18.28515625" style="1" customWidth="1"/>
    <col min="3" max="3" width="22.85546875" style="1" customWidth="1"/>
    <col min="4" max="4" width="10" style="12" customWidth="1"/>
    <col min="5" max="5" width="7.5703125" style="134" customWidth="1"/>
    <col min="6" max="6" width="6.7109375" style="1" customWidth="1"/>
    <col min="7" max="7" width="8.140625" style="1" customWidth="1"/>
    <col min="8" max="8" width="8.28515625" style="140" customWidth="1"/>
    <col min="9" max="9" width="6.28515625" style="1" customWidth="1"/>
    <col min="10" max="10" width="7.7109375" style="1" customWidth="1"/>
    <col min="11" max="11" width="8" style="1" customWidth="1"/>
    <col min="12" max="12" width="8.5703125" style="1" bestFit="1" customWidth="1"/>
    <col min="13" max="13" width="7.85546875" style="1" customWidth="1"/>
    <col min="14" max="14" width="9.85546875" style="1" customWidth="1"/>
    <col min="15" max="15" width="7.85546875" style="1" customWidth="1"/>
    <col min="16" max="16" width="8.5703125" style="1" bestFit="1" customWidth="1"/>
    <col min="17" max="17" width="8.85546875" style="1"/>
    <col min="18" max="18" width="8.5703125" style="1" customWidth="1"/>
    <col min="19" max="16384" width="8.85546875" style="1"/>
  </cols>
  <sheetData>
    <row r="1" spans="2:18" x14ac:dyDescent="0.2">
      <c r="B1" s="6" t="s">
        <v>395</v>
      </c>
    </row>
    <row r="2" spans="2:18" ht="4.1500000000000004" customHeight="1" x14ac:dyDescent="0.2"/>
    <row r="3" spans="2:18" s="2" customFormat="1" ht="145.15" customHeight="1" x14ac:dyDescent="0.2">
      <c r="B3" s="4" t="s">
        <v>141</v>
      </c>
      <c r="C3" s="4" t="s">
        <v>142</v>
      </c>
      <c r="D3" s="115" t="s">
        <v>143</v>
      </c>
      <c r="E3" s="135" t="s">
        <v>0</v>
      </c>
      <c r="F3" s="4" t="s">
        <v>1</v>
      </c>
      <c r="G3" s="4" t="s">
        <v>140</v>
      </c>
      <c r="H3" s="141" t="s">
        <v>139</v>
      </c>
      <c r="I3" s="4" t="s">
        <v>2</v>
      </c>
      <c r="J3" s="4" t="s">
        <v>3</v>
      </c>
      <c r="K3" s="4" t="s">
        <v>132</v>
      </c>
      <c r="L3" s="4" t="s">
        <v>133</v>
      </c>
      <c r="M3" s="4" t="s">
        <v>134</v>
      </c>
      <c r="N3" s="4" t="s">
        <v>135</v>
      </c>
      <c r="O3" s="4" t="s">
        <v>136</v>
      </c>
      <c r="P3" s="4" t="s">
        <v>137</v>
      </c>
      <c r="Q3" s="4" t="s">
        <v>138</v>
      </c>
      <c r="R3" s="4" t="s">
        <v>131</v>
      </c>
    </row>
    <row r="4" spans="2:18" s="11" customFormat="1" ht="12.6" customHeight="1" x14ac:dyDescent="0.2">
      <c r="B4" s="8"/>
      <c r="C4" s="9"/>
      <c r="D4" s="116"/>
      <c r="E4" s="136">
        <v>1</v>
      </c>
      <c r="F4" s="10">
        <v>2</v>
      </c>
      <c r="G4" s="10">
        <v>3</v>
      </c>
      <c r="H4" s="142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</row>
    <row r="5" spans="2:18" customFormat="1" ht="12.75" x14ac:dyDescent="0.2">
      <c r="B5" s="113" t="s">
        <v>4</v>
      </c>
      <c r="C5" s="113"/>
      <c r="D5" s="117"/>
      <c r="E5" s="137"/>
      <c r="F5" s="113"/>
      <c r="G5" s="113"/>
      <c r="H5" s="143"/>
      <c r="I5" s="113"/>
      <c r="J5" s="143"/>
      <c r="K5" s="143"/>
      <c r="L5" s="143"/>
      <c r="M5" s="143"/>
      <c r="N5" s="143"/>
      <c r="O5" s="143"/>
      <c r="P5" s="143"/>
      <c r="Q5" s="143"/>
      <c r="R5" s="143"/>
    </row>
    <row r="6" spans="2:18" customFormat="1" ht="12.75" x14ac:dyDescent="0.2">
      <c r="B6" s="113"/>
      <c r="C6" s="113" t="s">
        <v>5</v>
      </c>
      <c r="D6" s="117"/>
      <c r="E6" s="137">
        <v>5593</v>
      </c>
      <c r="F6" s="113">
        <v>6</v>
      </c>
      <c r="G6" s="113">
        <v>3</v>
      </c>
      <c r="H6" s="143">
        <v>117</v>
      </c>
      <c r="I6" s="113">
        <v>0</v>
      </c>
      <c r="J6" s="143">
        <v>14.625</v>
      </c>
      <c r="K6" s="143">
        <v>16</v>
      </c>
      <c r="L6" s="143">
        <v>0</v>
      </c>
      <c r="M6" s="143">
        <v>124</v>
      </c>
      <c r="N6" s="143">
        <v>0</v>
      </c>
      <c r="O6" s="143">
        <v>140</v>
      </c>
      <c r="P6" s="143">
        <v>0</v>
      </c>
      <c r="Q6" s="143">
        <v>9.57</v>
      </c>
      <c r="R6" s="143">
        <v>0</v>
      </c>
    </row>
    <row r="7" spans="2:18" customFormat="1" ht="12.75" x14ac:dyDescent="0.2">
      <c r="B7" s="113" t="s">
        <v>6</v>
      </c>
      <c r="C7" s="113"/>
      <c r="D7" s="117"/>
      <c r="E7" s="137"/>
      <c r="F7" s="113"/>
      <c r="G7" s="113"/>
      <c r="H7" s="143"/>
      <c r="I7" s="113"/>
      <c r="J7" s="143"/>
      <c r="K7" s="143"/>
      <c r="L7" s="143"/>
      <c r="M7" s="143"/>
      <c r="N7" s="143"/>
      <c r="O7" s="143"/>
      <c r="P7" s="143"/>
      <c r="Q7" s="143"/>
      <c r="R7" s="143"/>
    </row>
    <row r="8" spans="2:18" customFormat="1" ht="12.75" x14ac:dyDescent="0.2">
      <c r="B8" s="113"/>
      <c r="C8" s="113" t="s">
        <v>7</v>
      </c>
      <c r="D8" s="117"/>
      <c r="E8" s="137">
        <v>2230</v>
      </c>
      <c r="F8" s="113">
        <v>18</v>
      </c>
      <c r="G8" s="113">
        <v>3</v>
      </c>
      <c r="H8" s="143">
        <v>152</v>
      </c>
      <c r="I8" s="113">
        <v>0</v>
      </c>
      <c r="J8" s="143">
        <v>19</v>
      </c>
      <c r="K8" s="143">
        <v>61</v>
      </c>
      <c r="L8" s="143">
        <v>0</v>
      </c>
      <c r="M8" s="143">
        <v>194</v>
      </c>
      <c r="N8" s="143">
        <v>0</v>
      </c>
      <c r="O8" s="143">
        <v>255</v>
      </c>
      <c r="P8" s="143">
        <v>0</v>
      </c>
      <c r="Q8" s="143">
        <v>13.42</v>
      </c>
      <c r="R8" s="143">
        <v>0</v>
      </c>
    </row>
    <row r="9" spans="2:18" customFormat="1" ht="12.75" x14ac:dyDescent="0.2">
      <c r="B9" s="113"/>
      <c r="C9" s="113" t="s">
        <v>8</v>
      </c>
      <c r="D9" s="117"/>
      <c r="E9" s="137">
        <v>8720</v>
      </c>
      <c r="F9" s="113">
        <v>9</v>
      </c>
      <c r="G9" s="113">
        <v>18</v>
      </c>
      <c r="H9" s="143">
        <v>846</v>
      </c>
      <c r="I9" s="113">
        <v>0</v>
      </c>
      <c r="J9" s="143">
        <v>105.75</v>
      </c>
      <c r="K9" s="143">
        <v>514</v>
      </c>
      <c r="L9" s="143">
        <v>0</v>
      </c>
      <c r="M9" s="143">
        <v>1075</v>
      </c>
      <c r="N9" s="143">
        <v>0</v>
      </c>
      <c r="O9" s="143">
        <v>1589</v>
      </c>
      <c r="P9" s="143">
        <v>0</v>
      </c>
      <c r="Q9" s="143">
        <v>15.03</v>
      </c>
      <c r="R9" s="143">
        <v>240</v>
      </c>
    </row>
    <row r="10" spans="2:18" customFormat="1" ht="12.75" x14ac:dyDescent="0.2">
      <c r="B10" s="113" t="s">
        <v>9</v>
      </c>
      <c r="C10" s="113"/>
      <c r="D10" s="117"/>
      <c r="E10" s="137"/>
      <c r="F10" s="113"/>
      <c r="G10" s="113"/>
      <c r="H10" s="143"/>
      <c r="I10" s="113"/>
      <c r="J10" s="143"/>
      <c r="K10" s="143"/>
      <c r="L10" s="143"/>
      <c r="M10" s="143"/>
      <c r="N10" s="143"/>
      <c r="O10" s="143"/>
      <c r="P10" s="143"/>
      <c r="Q10" s="143"/>
      <c r="R10" s="143"/>
    </row>
    <row r="11" spans="2:18" customFormat="1" ht="12.75" x14ac:dyDescent="0.2">
      <c r="B11" s="113"/>
      <c r="C11" s="113" t="s">
        <v>10</v>
      </c>
      <c r="D11" s="117"/>
      <c r="E11" s="137">
        <v>3640</v>
      </c>
      <c r="F11" s="113">
        <v>14</v>
      </c>
      <c r="G11" s="113">
        <v>5</v>
      </c>
      <c r="H11" s="143">
        <v>205</v>
      </c>
      <c r="I11" s="113">
        <v>0</v>
      </c>
      <c r="J11" s="143">
        <v>25.625</v>
      </c>
      <c r="K11" s="143">
        <v>18</v>
      </c>
      <c r="L11" s="143">
        <v>0</v>
      </c>
      <c r="M11" s="143">
        <v>123</v>
      </c>
      <c r="N11" s="143">
        <v>0</v>
      </c>
      <c r="O11" s="143">
        <v>141</v>
      </c>
      <c r="P11" s="143">
        <v>0</v>
      </c>
      <c r="Q11" s="143">
        <v>5.5</v>
      </c>
      <c r="R11" s="143">
        <v>0</v>
      </c>
    </row>
    <row r="12" spans="2:18" customFormat="1" ht="12.75" x14ac:dyDescent="0.2">
      <c r="B12" s="113" t="s">
        <v>11</v>
      </c>
      <c r="C12" s="113"/>
      <c r="D12" s="117"/>
      <c r="E12" s="137"/>
      <c r="F12" s="113"/>
      <c r="G12" s="113"/>
      <c r="H12" s="143"/>
      <c r="I12" s="113"/>
      <c r="J12" s="143"/>
      <c r="K12" s="143"/>
      <c r="L12" s="143"/>
      <c r="M12" s="143"/>
      <c r="N12" s="143"/>
      <c r="O12" s="143"/>
      <c r="P12" s="143"/>
      <c r="Q12" s="143"/>
      <c r="R12" s="143"/>
    </row>
    <row r="13" spans="2:18" customFormat="1" ht="12.75" x14ac:dyDescent="0.2">
      <c r="B13" s="113"/>
      <c r="C13" s="113" t="s">
        <v>12</v>
      </c>
      <c r="D13" s="117"/>
      <c r="E13" s="137">
        <v>3766</v>
      </c>
      <c r="F13" s="113">
        <v>10</v>
      </c>
      <c r="G13" s="113">
        <v>11</v>
      </c>
      <c r="H13" s="143">
        <v>379</v>
      </c>
      <c r="I13" s="113">
        <v>0</v>
      </c>
      <c r="J13" s="143">
        <v>47.375</v>
      </c>
      <c r="K13" s="143">
        <v>50</v>
      </c>
      <c r="L13" s="143">
        <v>0</v>
      </c>
      <c r="M13" s="143">
        <v>310</v>
      </c>
      <c r="N13" s="143">
        <v>0</v>
      </c>
      <c r="O13" s="143">
        <v>360</v>
      </c>
      <c r="P13" s="143">
        <v>0</v>
      </c>
      <c r="Q13" s="143">
        <v>7.6</v>
      </c>
      <c r="R13" s="143">
        <v>0</v>
      </c>
    </row>
    <row r="14" spans="2:18" customFormat="1" ht="12.75" x14ac:dyDescent="0.2">
      <c r="B14" s="113" t="s">
        <v>13</v>
      </c>
      <c r="C14" s="113"/>
      <c r="D14" s="117"/>
      <c r="E14" s="137"/>
      <c r="F14" s="113"/>
      <c r="G14" s="113"/>
      <c r="H14" s="143"/>
      <c r="I14" s="113"/>
      <c r="J14" s="143"/>
      <c r="K14" s="143"/>
      <c r="L14" s="143"/>
      <c r="M14" s="143"/>
      <c r="N14" s="143"/>
      <c r="O14" s="143"/>
      <c r="P14" s="143"/>
      <c r="Q14" s="143"/>
      <c r="R14" s="143"/>
    </row>
    <row r="15" spans="2:18" customFormat="1" ht="12.75" x14ac:dyDescent="0.2">
      <c r="B15" s="113"/>
      <c r="C15" s="113" t="s">
        <v>14</v>
      </c>
      <c r="D15" s="117"/>
      <c r="E15" s="137">
        <v>2821</v>
      </c>
      <c r="F15" s="113">
        <v>13.5</v>
      </c>
      <c r="G15" s="113">
        <v>10.5</v>
      </c>
      <c r="H15" s="143">
        <v>358.45</v>
      </c>
      <c r="I15" s="113">
        <v>0</v>
      </c>
      <c r="J15" s="143">
        <v>44.806249999999999</v>
      </c>
      <c r="K15" s="143">
        <v>39</v>
      </c>
      <c r="L15" s="143">
        <v>0</v>
      </c>
      <c r="M15" s="143">
        <v>571</v>
      </c>
      <c r="N15" s="143">
        <v>0</v>
      </c>
      <c r="O15" s="143">
        <v>610</v>
      </c>
      <c r="P15" s="143">
        <v>0</v>
      </c>
      <c r="Q15" s="143">
        <v>13.61</v>
      </c>
      <c r="R15" s="143">
        <v>794</v>
      </c>
    </row>
    <row r="16" spans="2:18" customFormat="1" ht="12.75" x14ac:dyDescent="0.2">
      <c r="B16" s="113" t="s">
        <v>15</v>
      </c>
      <c r="C16" s="113"/>
      <c r="D16" s="117"/>
      <c r="E16" s="137"/>
      <c r="F16" s="113"/>
      <c r="G16" s="113"/>
      <c r="H16" s="143"/>
      <c r="I16" s="11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2:18" customFormat="1" ht="12.75" x14ac:dyDescent="0.2">
      <c r="B17" s="113"/>
      <c r="C17" s="113" t="s">
        <v>16</v>
      </c>
      <c r="D17" s="117"/>
      <c r="E17" s="137">
        <v>3847</v>
      </c>
      <c r="F17" s="113">
        <v>15</v>
      </c>
      <c r="G17" s="113">
        <v>6.5</v>
      </c>
      <c r="H17" s="143">
        <v>368</v>
      </c>
      <c r="I17" s="113">
        <v>1</v>
      </c>
      <c r="J17" s="143">
        <v>46</v>
      </c>
      <c r="K17" s="143">
        <v>58</v>
      </c>
      <c r="L17" s="143">
        <v>58</v>
      </c>
      <c r="M17" s="143">
        <v>557</v>
      </c>
      <c r="N17" s="143">
        <v>557</v>
      </c>
      <c r="O17" s="143">
        <v>615</v>
      </c>
      <c r="P17" s="143">
        <v>615</v>
      </c>
      <c r="Q17" s="143">
        <v>13.37</v>
      </c>
      <c r="R17" s="143">
        <v>0</v>
      </c>
    </row>
    <row r="18" spans="2:18" customFormat="1" ht="12.75" x14ac:dyDescent="0.2">
      <c r="B18" s="113"/>
      <c r="C18" s="113" t="s">
        <v>17</v>
      </c>
      <c r="D18" s="117"/>
      <c r="E18" s="137">
        <v>16611</v>
      </c>
      <c r="F18" s="113">
        <v>16</v>
      </c>
      <c r="G18" s="113">
        <v>32</v>
      </c>
      <c r="H18" s="143">
        <v>1392</v>
      </c>
      <c r="I18" s="113">
        <v>1</v>
      </c>
      <c r="J18" s="143">
        <v>174</v>
      </c>
      <c r="K18" s="143">
        <v>1345</v>
      </c>
      <c r="L18" s="143">
        <v>1345</v>
      </c>
      <c r="M18" s="143">
        <v>4551</v>
      </c>
      <c r="N18" s="143">
        <v>4551</v>
      </c>
      <c r="O18" s="143">
        <v>5896</v>
      </c>
      <c r="P18" s="143">
        <v>5896</v>
      </c>
      <c r="Q18" s="143">
        <v>33.89</v>
      </c>
      <c r="R18" s="143">
        <v>6116.58</v>
      </c>
    </row>
    <row r="19" spans="2:18" customFormat="1" ht="12.75" x14ac:dyDescent="0.2">
      <c r="B19" s="113" t="s">
        <v>18</v>
      </c>
      <c r="C19" s="113"/>
      <c r="D19" s="117"/>
      <c r="E19" s="137"/>
      <c r="F19" s="113"/>
      <c r="G19" s="113"/>
      <c r="H19" s="143"/>
      <c r="I19" s="113"/>
      <c r="J19" s="143"/>
      <c r="K19" s="143"/>
      <c r="L19" s="143"/>
      <c r="M19" s="143"/>
      <c r="N19" s="143"/>
      <c r="O19" s="143"/>
      <c r="P19" s="143"/>
      <c r="Q19" s="143"/>
      <c r="R19" s="143"/>
    </row>
    <row r="20" spans="2:18" customFormat="1" ht="12.75" x14ac:dyDescent="0.2">
      <c r="B20" s="113"/>
      <c r="C20" s="113" t="s">
        <v>19</v>
      </c>
      <c r="D20" s="117"/>
      <c r="E20" s="137">
        <v>5219</v>
      </c>
      <c r="F20" s="113">
        <v>22</v>
      </c>
      <c r="G20" s="113">
        <v>6</v>
      </c>
      <c r="H20" s="143">
        <v>225</v>
      </c>
      <c r="I20" s="113">
        <v>1</v>
      </c>
      <c r="J20" s="143">
        <v>28.125</v>
      </c>
      <c r="K20" s="143">
        <v>176</v>
      </c>
      <c r="L20" s="143">
        <v>176</v>
      </c>
      <c r="M20" s="143">
        <v>597</v>
      </c>
      <c r="N20" s="143">
        <v>597</v>
      </c>
      <c r="O20" s="143">
        <v>773</v>
      </c>
      <c r="P20" s="143">
        <v>773</v>
      </c>
      <c r="Q20" s="143">
        <v>27.48</v>
      </c>
      <c r="R20" s="143">
        <v>0</v>
      </c>
    </row>
    <row r="21" spans="2:18" customFormat="1" ht="12.75" x14ac:dyDescent="0.2">
      <c r="B21" s="113" t="s">
        <v>20</v>
      </c>
      <c r="C21" s="113"/>
      <c r="D21" s="117"/>
      <c r="E21" s="137"/>
      <c r="F21" s="113"/>
      <c r="G21" s="113"/>
      <c r="H21" s="143"/>
      <c r="I21" s="113"/>
      <c r="J21" s="143"/>
      <c r="K21" s="143"/>
      <c r="L21" s="143"/>
      <c r="M21" s="143"/>
      <c r="N21" s="143"/>
      <c r="O21" s="143"/>
      <c r="P21" s="143"/>
      <c r="Q21" s="143"/>
      <c r="R21" s="143"/>
    </row>
    <row r="22" spans="2:18" customFormat="1" ht="12.75" x14ac:dyDescent="0.2">
      <c r="B22" s="113"/>
      <c r="C22" s="113" t="s">
        <v>21</v>
      </c>
      <c r="D22" s="117"/>
      <c r="E22" s="137">
        <v>365</v>
      </c>
      <c r="F22" s="113">
        <v>50</v>
      </c>
      <c r="G22" s="113">
        <v>0</v>
      </c>
      <c r="H22" s="143">
        <v>232</v>
      </c>
      <c r="I22" s="113">
        <v>0</v>
      </c>
      <c r="J22" s="143">
        <v>29</v>
      </c>
      <c r="K22" s="143">
        <v>36</v>
      </c>
      <c r="L22" s="143">
        <v>0</v>
      </c>
      <c r="M22" s="143">
        <v>62</v>
      </c>
      <c r="N22" s="143">
        <v>0</v>
      </c>
      <c r="O22" s="143">
        <v>98</v>
      </c>
      <c r="P22" s="143">
        <v>0</v>
      </c>
      <c r="Q22" s="143">
        <v>3.38</v>
      </c>
      <c r="R22" s="143">
        <v>63</v>
      </c>
    </row>
    <row r="23" spans="2:18" customFormat="1" ht="12.75" x14ac:dyDescent="0.2">
      <c r="B23" s="113"/>
      <c r="C23" s="113" t="s">
        <v>22</v>
      </c>
      <c r="D23" s="117"/>
      <c r="E23" s="137">
        <v>648</v>
      </c>
      <c r="F23" s="113">
        <v>30</v>
      </c>
      <c r="G23" s="113">
        <v>0</v>
      </c>
      <c r="H23" s="143">
        <v>96</v>
      </c>
      <c r="I23" s="113">
        <v>0</v>
      </c>
      <c r="J23" s="143">
        <v>12</v>
      </c>
      <c r="K23" s="143">
        <v>8</v>
      </c>
      <c r="L23" s="143">
        <v>0</v>
      </c>
      <c r="M23" s="143">
        <v>159</v>
      </c>
      <c r="N23" s="143">
        <v>0</v>
      </c>
      <c r="O23" s="143">
        <v>167</v>
      </c>
      <c r="P23" s="143">
        <v>0</v>
      </c>
      <c r="Q23" s="143">
        <v>13.92</v>
      </c>
      <c r="R23" s="143">
        <v>334</v>
      </c>
    </row>
    <row r="24" spans="2:18" customFormat="1" ht="12.75" x14ac:dyDescent="0.2">
      <c r="B24" s="113" t="s">
        <v>23</v>
      </c>
      <c r="C24" s="113"/>
      <c r="D24" s="117"/>
      <c r="E24" s="137"/>
      <c r="F24" s="113"/>
      <c r="G24" s="113"/>
      <c r="H24" s="143"/>
      <c r="I24" s="113"/>
      <c r="J24" s="143"/>
      <c r="K24" s="143"/>
      <c r="L24" s="143"/>
      <c r="M24" s="143"/>
      <c r="N24" s="143"/>
      <c r="O24" s="143"/>
      <c r="P24" s="143"/>
      <c r="Q24" s="143"/>
      <c r="R24" s="143"/>
    </row>
    <row r="25" spans="2:18" customFormat="1" ht="12.75" x14ac:dyDescent="0.2">
      <c r="B25" s="113"/>
      <c r="C25" s="113" t="s">
        <v>24</v>
      </c>
      <c r="D25" s="117"/>
      <c r="E25" s="137">
        <v>7608</v>
      </c>
      <c r="F25" s="113">
        <v>14.1</v>
      </c>
      <c r="G25" s="113">
        <v>6.5</v>
      </c>
      <c r="H25" s="143">
        <v>486</v>
      </c>
      <c r="I25" s="113">
        <v>1</v>
      </c>
      <c r="J25" s="143">
        <v>60.75</v>
      </c>
      <c r="K25" s="143">
        <v>618</v>
      </c>
      <c r="L25" s="143">
        <v>618</v>
      </c>
      <c r="M25" s="143">
        <v>1514</v>
      </c>
      <c r="N25" s="143">
        <v>1514</v>
      </c>
      <c r="O25" s="143">
        <v>2132</v>
      </c>
      <c r="P25" s="143">
        <v>2132</v>
      </c>
      <c r="Q25" s="143">
        <v>35.090000000000003</v>
      </c>
      <c r="R25" s="143">
        <v>1297</v>
      </c>
    </row>
    <row r="26" spans="2:18" customFormat="1" ht="12.75" x14ac:dyDescent="0.2">
      <c r="B26" s="113"/>
      <c r="C26" s="113" t="s">
        <v>25</v>
      </c>
      <c r="D26" s="117"/>
      <c r="E26" s="137">
        <v>627</v>
      </c>
      <c r="F26" s="113">
        <v>30.8</v>
      </c>
      <c r="G26" s="113">
        <v>1.6</v>
      </c>
      <c r="H26" s="143">
        <v>96</v>
      </c>
      <c r="I26" s="113">
        <v>1</v>
      </c>
      <c r="J26" s="143">
        <v>12</v>
      </c>
      <c r="K26" s="143">
        <v>19</v>
      </c>
      <c r="L26" s="143">
        <v>19</v>
      </c>
      <c r="M26" s="143">
        <v>45</v>
      </c>
      <c r="N26" s="143">
        <v>45</v>
      </c>
      <c r="O26" s="143">
        <v>64</v>
      </c>
      <c r="P26" s="143">
        <v>64</v>
      </c>
      <c r="Q26" s="143">
        <v>5.33</v>
      </c>
      <c r="R26" s="143">
        <v>0</v>
      </c>
    </row>
    <row r="27" spans="2:18" customFormat="1" ht="12.75" x14ac:dyDescent="0.2">
      <c r="B27" s="113"/>
      <c r="C27" s="113" t="s">
        <v>26</v>
      </c>
      <c r="D27" s="117"/>
      <c r="E27" s="137">
        <v>5351</v>
      </c>
      <c r="F27" s="113">
        <v>5.4</v>
      </c>
      <c r="G27" s="113">
        <v>0.6</v>
      </c>
      <c r="H27" s="143">
        <v>49</v>
      </c>
      <c r="I27" s="113">
        <v>1</v>
      </c>
      <c r="J27" s="143">
        <v>6.125</v>
      </c>
      <c r="K27" s="143">
        <v>21</v>
      </c>
      <c r="L27" s="143">
        <v>21</v>
      </c>
      <c r="M27" s="143">
        <v>33</v>
      </c>
      <c r="N27" s="143">
        <v>33</v>
      </c>
      <c r="O27" s="143">
        <v>54</v>
      </c>
      <c r="P27" s="143">
        <v>54</v>
      </c>
      <c r="Q27" s="143">
        <v>8.82</v>
      </c>
      <c r="R27" s="143">
        <v>0</v>
      </c>
    </row>
    <row r="28" spans="2:18" customFormat="1" ht="12.75" x14ac:dyDescent="0.2">
      <c r="B28" s="113"/>
      <c r="C28" s="113" t="s">
        <v>27</v>
      </c>
      <c r="D28" s="117"/>
      <c r="E28" s="137">
        <v>3659</v>
      </c>
      <c r="F28" s="113">
        <v>12.8</v>
      </c>
      <c r="G28" s="113">
        <v>2.8</v>
      </c>
      <c r="H28" s="143">
        <v>175</v>
      </c>
      <c r="I28" s="113">
        <v>1</v>
      </c>
      <c r="J28" s="143">
        <v>21.875</v>
      </c>
      <c r="K28" s="143">
        <v>99</v>
      </c>
      <c r="L28" s="143">
        <v>99</v>
      </c>
      <c r="M28" s="143">
        <v>682</v>
      </c>
      <c r="N28" s="143">
        <v>682</v>
      </c>
      <c r="O28" s="143">
        <v>781</v>
      </c>
      <c r="P28" s="143">
        <v>781</v>
      </c>
      <c r="Q28" s="143">
        <v>35.700000000000003</v>
      </c>
      <c r="R28" s="143">
        <v>721</v>
      </c>
    </row>
    <row r="29" spans="2:18" customFormat="1" ht="12.75" x14ac:dyDescent="0.2">
      <c r="B29" s="113"/>
      <c r="C29" s="113" t="s">
        <v>28</v>
      </c>
      <c r="D29" s="117"/>
      <c r="E29" s="137">
        <v>8600</v>
      </c>
      <c r="F29" s="113">
        <v>7</v>
      </c>
      <c r="G29" s="113">
        <v>7</v>
      </c>
      <c r="H29" s="143">
        <v>416</v>
      </c>
      <c r="I29" s="113">
        <v>1</v>
      </c>
      <c r="J29" s="143">
        <v>52</v>
      </c>
      <c r="K29" s="143">
        <v>446</v>
      </c>
      <c r="L29" s="143">
        <v>446</v>
      </c>
      <c r="M29" s="143">
        <v>429</v>
      </c>
      <c r="N29" s="143">
        <v>429</v>
      </c>
      <c r="O29" s="143">
        <v>875</v>
      </c>
      <c r="P29" s="143">
        <v>875</v>
      </c>
      <c r="Q29" s="143">
        <v>16.829999999999998</v>
      </c>
      <c r="R29" s="143">
        <v>861</v>
      </c>
    </row>
    <row r="30" spans="2:18" customFormat="1" ht="12.75" x14ac:dyDescent="0.2">
      <c r="B30" s="113" t="s">
        <v>29</v>
      </c>
      <c r="C30" s="113"/>
      <c r="D30" s="117"/>
      <c r="E30" s="137"/>
      <c r="F30" s="113"/>
      <c r="G30" s="113"/>
      <c r="H30" s="143"/>
      <c r="I30" s="113"/>
      <c r="J30" s="143"/>
      <c r="K30" s="143"/>
      <c r="L30" s="143"/>
      <c r="M30" s="143"/>
      <c r="N30" s="143"/>
      <c r="O30" s="143"/>
      <c r="P30" s="143"/>
      <c r="Q30" s="143"/>
      <c r="R30" s="143"/>
    </row>
    <row r="31" spans="2:18" customFormat="1" ht="12.75" x14ac:dyDescent="0.2">
      <c r="B31" s="113"/>
      <c r="C31" s="113" t="s">
        <v>30</v>
      </c>
      <c r="D31" s="117"/>
      <c r="E31" s="137">
        <v>2437</v>
      </c>
      <c r="F31" s="113">
        <v>15.6</v>
      </c>
      <c r="G31" s="113">
        <v>3.78</v>
      </c>
      <c r="H31" s="143">
        <v>196.5</v>
      </c>
      <c r="I31" s="113">
        <v>0</v>
      </c>
      <c r="J31" s="143">
        <v>24.5625</v>
      </c>
      <c r="K31" s="143">
        <v>73</v>
      </c>
      <c r="L31" s="143">
        <v>0</v>
      </c>
      <c r="M31" s="143">
        <v>880</v>
      </c>
      <c r="N31" s="143">
        <v>0</v>
      </c>
      <c r="O31" s="143">
        <v>953</v>
      </c>
      <c r="P31" s="143">
        <v>0</v>
      </c>
      <c r="Q31" s="143">
        <v>38.799999999999997</v>
      </c>
      <c r="R31" s="143">
        <v>66.760000000000005</v>
      </c>
    </row>
    <row r="32" spans="2:18" customFormat="1" ht="12.75" x14ac:dyDescent="0.2">
      <c r="B32" s="113" t="s">
        <v>31</v>
      </c>
      <c r="C32" s="113"/>
      <c r="D32" s="117"/>
      <c r="E32" s="137"/>
      <c r="F32" s="113"/>
      <c r="G32" s="113"/>
      <c r="H32" s="143"/>
      <c r="I32" s="113"/>
      <c r="J32" s="143"/>
      <c r="K32" s="143"/>
      <c r="L32" s="143"/>
      <c r="M32" s="143"/>
      <c r="N32" s="143"/>
      <c r="O32" s="143"/>
      <c r="P32" s="143"/>
      <c r="Q32" s="143"/>
      <c r="R32" s="143"/>
    </row>
    <row r="33" spans="2:18" customFormat="1" ht="12.75" x14ac:dyDescent="0.2">
      <c r="B33" s="113"/>
      <c r="C33" s="113" t="s">
        <v>32</v>
      </c>
      <c r="D33" s="117"/>
      <c r="E33" s="137">
        <v>4202</v>
      </c>
      <c r="F33" s="113">
        <v>19</v>
      </c>
      <c r="G33" s="113">
        <v>20</v>
      </c>
      <c r="H33" s="143">
        <v>946</v>
      </c>
      <c r="I33" s="113">
        <v>1</v>
      </c>
      <c r="J33" s="143">
        <v>118.25</v>
      </c>
      <c r="K33" s="143">
        <v>1888</v>
      </c>
      <c r="L33" s="143">
        <v>1888</v>
      </c>
      <c r="M33" s="143">
        <v>1635</v>
      </c>
      <c r="N33" s="143">
        <v>1635</v>
      </c>
      <c r="O33" s="143">
        <v>3523</v>
      </c>
      <c r="P33" s="143">
        <v>3523</v>
      </c>
      <c r="Q33" s="143">
        <v>29.79</v>
      </c>
      <c r="R33" s="143">
        <v>3139.37</v>
      </c>
    </row>
    <row r="34" spans="2:18" customFormat="1" ht="12.75" x14ac:dyDescent="0.2">
      <c r="B34" s="113" t="s">
        <v>33</v>
      </c>
      <c r="C34" s="113"/>
      <c r="D34" s="117"/>
      <c r="E34" s="137"/>
      <c r="F34" s="113"/>
      <c r="G34" s="113"/>
      <c r="H34" s="143"/>
      <c r="I34" s="113"/>
      <c r="J34" s="143"/>
      <c r="K34" s="143"/>
      <c r="L34" s="143"/>
      <c r="M34" s="143"/>
      <c r="N34" s="143"/>
      <c r="O34" s="143"/>
      <c r="P34" s="143"/>
      <c r="Q34" s="143"/>
      <c r="R34" s="143"/>
    </row>
    <row r="35" spans="2:18" customFormat="1" ht="12.75" x14ac:dyDescent="0.2">
      <c r="B35" s="113"/>
      <c r="C35" s="113" t="s">
        <v>34</v>
      </c>
      <c r="D35" s="117"/>
      <c r="E35" s="137">
        <v>5591</v>
      </c>
      <c r="F35" s="113">
        <v>15</v>
      </c>
      <c r="G35" s="113">
        <v>35</v>
      </c>
      <c r="H35" s="143">
        <v>1505</v>
      </c>
      <c r="I35" s="113">
        <v>1</v>
      </c>
      <c r="J35" s="143">
        <v>188.125</v>
      </c>
      <c r="K35" s="143">
        <v>626</v>
      </c>
      <c r="L35" s="143">
        <v>626</v>
      </c>
      <c r="M35" s="143">
        <v>2215</v>
      </c>
      <c r="N35" s="143">
        <v>2215</v>
      </c>
      <c r="O35" s="143">
        <v>2841</v>
      </c>
      <c r="P35" s="143">
        <v>2841</v>
      </c>
      <c r="Q35" s="143">
        <v>15.1</v>
      </c>
      <c r="R35" s="143">
        <v>1552.32</v>
      </c>
    </row>
    <row r="36" spans="2:18" customFormat="1" ht="12.75" x14ac:dyDescent="0.2">
      <c r="B36" s="113"/>
      <c r="C36" s="113" t="s">
        <v>35</v>
      </c>
      <c r="D36" s="117"/>
      <c r="E36" s="137">
        <v>2341</v>
      </c>
      <c r="F36" s="113">
        <v>14</v>
      </c>
      <c r="G36" s="113">
        <v>21</v>
      </c>
      <c r="H36" s="143">
        <v>980</v>
      </c>
      <c r="I36" s="113"/>
      <c r="J36" s="143">
        <v>122.5</v>
      </c>
      <c r="K36" s="143">
        <v>108</v>
      </c>
      <c r="L36" s="143"/>
      <c r="M36" s="143">
        <v>1677</v>
      </c>
      <c r="N36" s="143"/>
      <c r="O36" s="143">
        <v>1785</v>
      </c>
      <c r="P36" s="143"/>
      <c r="Q36" s="143">
        <v>14.57</v>
      </c>
      <c r="R36" s="143">
        <v>1098.96</v>
      </c>
    </row>
    <row r="37" spans="2:18" customFormat="1" ht="12.75" x14ac:dyDescent="0.2">
      <c r="B37" s="113"/>
      <c r="C37" s="113" t="s">
        <v>36</v>
      </c>
      <c r="D37" s="117"/>
      <c r="E37" s="137">
        <v>3193</v>
      </c>
      <c r="F37" s="113">
        <v>17</v>
      </c>
      <c r="G37" s="113">
        <v>35</v>
      </c>
      <c r="H37" s="143">
        <v>1442</v>
      </c>
      <c r="I37" s="113">
        <v>1</v>
      </c>
      <c r="J37" s="143">
        <v>180.25</v>
      </c>
      <c r="K37" s="143">
        <v>175</v>
      </c>
      <c r="L37" s="143">
        <v>175</v>
      </c>
      <c r="M37" s="143">
        <v>1263</v>
      </c>
      <c r="N37" s="143">
        <v>1263</v>
      </c>
      <c r="O37" s="143">
        <v>1438</v>
      </c>
      <c r="P37" s="143">
        <v>1438</v>
      </c>
      <c r="Q37" s="143">
        <v>7.98</v>
      </c>
      <c r="R37" s="143">
        <v>2160</v>
      </c>
    </row>
    <row r="38" spans="2:18" customFormat="1" ht="12.75" x14ac:dyDescent="0.2">
      <c r="B38" s="113"/>
      <c r="C38" s="113" t="s">
        <v>37</v>
      </c>
      <c r="D38" s="117"/>
      <c r="E38" s="137">
        <v>1433</v>
      </c>
      <c r="F38" s="113">
        <v>12</v>
      </c>
      <c r="G38" s="113">
        <v>14</v>
      </c>
      <c r="H38" s="143">
        <v>672</v>
      </c>
      <c r="I38" s="113"/>
      <c r="J38" s="143">
        <v>84</v>
      </c>
      <c r="K38" s="143">
        <v>50</v>
      </c>
      <c r="L38" s="143"/>
      <c r="M38" s="143">
        <v>459</v>
      </c>
      <c r="N38" s="143"/>
      <c r="O38" s="143">
        <v>509</v>
      </c>
      <c r="P38" s="143"/>
      <c r="Q38" s="143">
        <v>6.06</v>
      </c>
      <c r="R38" s="143">
        <v>1400.4</v>
      </c>
    </row>
    <row r="39" spans="2:18" customFormat="1" ht="12.75" x14ac:dyDescent="0.2">
      <c r="B39" s="113" t="s">
        <v>38</v>
      </c>
      <c r="C39" s="113"/>
      <c r="D39" s="117"/>
      <c r="E39" s="137"/>
      <c r="F39" s="113"/>
      <c r="G39" s="113"/>
      <c r="H39" s="143"/>
      <c r="I39" s="113"/>
      <c r="J39" s="143"/>
      <c r="K39" s="143"/>
      <c r="L39" s="143"/>
      <c r="M39" s="143"/>
      <c r="N39" s="143"/>
      <c r="O39" s="143"/>
      <c r="P39" s="143"/>
      <c r="Q39" s="143"/>
      <c r="R39" s="143"/>
    </row>
    <row r="40" spans="2:18" customFormat="1" ht="12.75" x14ac:dyDescent="0.2">
      <c r="B40" s="113"/>
      <c r="C40" s="113" t="s">
        <v>39</v>
      </c>
      <c r="D40" s="117"/>
      <c r="E40" s="137">
        <v>7600</v>
      </c>
      <c r="F40" s="113">
        <v>8.9</v>
      </c>
      <c r="G40" s="113">
        <v>8</v>
      </c>
      <c r="H40" s="143">
        <v>429</v>
      </c>
      <c r="I40" s="113">
        <v>1</v>
      </c>
      <c r="J40" s="143">
        <v>53.625</v>
      </c>
      <c r="K40" s="143">
        <v>440</v>
      </c>
      <c r="L40" s="143">
        <v>440</v>
      </c>
      <c r="M40" s="143">
        <v>1357</v>
      </c>
      <c r="N40" s="143">
        <v>1357</v>
      </c>
      <c r="O40" s="143">
        <v>1797</v>
      </c>
      <c r="P40" s="143">
        <v>1797</v>
      </c>
      <c r="Q40" s="143">
        <v>33.51</v>
      </c>
      <c r="R40" s="143">
        <v>914</v>
      </c>
    </row>
    <row r="41" spans="2:18" customFormat="1" ht="12.75" x14ac:dyDescent="0.2">
      <c r="B41" s="113"/>
      <c r="C41" s="113" t="s">
        <v>40</v>
      </c>
      <c r="D41" s="117"/>
      <c r="E41" s="137">
        <v>7210</v>
      </c>
      <c r="F41" s="113">
        <v>11.5</v>
      </c>
      <c r="G41" s="113">
        <v>6</v>
      </c>
      <c r="H41" s="143">
        <v>351</v>
      </c>
      <c r="I41" s="113">
        <v>1</v>
      </c>
      <c r="J41" s="143">
        <v>43.875</v>
      </c>
      <c r="K41" s="143">
        <v>359</v>
      </c>
      <c r="L41" s="143">
        <v>359</v>
      </c>
      <c r="M41" s="143">
        <v>1125</v>
      </c>
      <c r="N41" s="143">
        <v>1125</v>
      </c>
      <c r="O41" s="143">
        <v>1484</v>
      </c>
      <c r="P41" s="143">
        <v>1484</v>
      </c>
      <c r="Q41" s="143">
        <v>33.82</v>
      </c>
      <c r="R41" s="143">
        <v>1072</v>
      </c>
    </row>
    <row r="42" spans="2:18" customFormat="1" ht="12.75" x14ac:dyDescent="0.2">
      <c r="B42" s="113"/>
      <c r="C42" s="113" t="s">
        <v>41</v>
      </c>
      <c r="D42" s="117"/>
      <c r="E42" s="137">
        <v>16120</v>
      </c>
      <c r="F42" s="113">
        <v>13.6</v>
      </c>
      <c r="G42" s="113">
        <v>35</v>
      </c>
      <c r="H42" s="143">
        <v>6117</v>
      </c>
      <c r="I42" s="113">
        <v>3</v>
      </c>
      <c r="J42" s="143">
        <v>764.625</v>
      </c>
      <c r="K42" s="143">
        <v>9977</v>
      </c>
      <c r="L42" s="143">
        <v>3325.67</v>
      </c>
      <c r="M42" s="143">
        <v>11599</v>
      </c>
      <c r="N42" s="143">
        <v>3866.33</v>
      </c>
      <c r="O42" s="143">
        <v>21576</v>
      </c>
      <c r="P42" s="143">
        <v>7192</v>
      </c>
      <c r="Q42" s="143">
        <v>28.22</v>
      </c>
      <c r="R42" s="143">
        <v>13625</v>
      </c>
    </row>
    <row r="43" spans="2:18" customFormat="1" ht="12.75" x14ac:dyDescent="0.2">
      <c r="B43" s="113"/>
      <c r="C43" s="113" t="s">
        <v>394</v>
      </c>
      <c r="D43" s="117"/>
      <c r="E43" s="137">
        <v>12020</v>
      </c>
      <c r="F43" s="113">
        <v>13.1</v>
      </c>
      <c r="G43" s="113">
        <v>13</v>
      </c>
      <c r="H43" s="143">
        <v>1804</v>
      </c>
      <c r="I43" s="113">
        <v>2</v>
      </c>
      <c r="J43" s="143">
        <v>225.5</v>
      </c>
      <c r="K43" s="143">
        <v>1554</v>
      </c>
      <c r="L43" s="143">
        <v>777</v>
      </c>
      <c r="M43" s="143">
        <v>2791</v>
      </c>
      <c r="N43" s="143">
        <v>1395.5</v>
      </c>
      <c r="O43" s="143">
        <v>4345</v>
      </c>
      <c r="P43" s="143">
        <v>2172.5</v>
      </c>
      <c r="Q43" s="143">
        <v>19.27</v>
      </c>
      <c r="R43" s="143">
        <v>3801</v>
      </c>
    </row>
    <row r="44" spans="2:18" customFormat="1" ht="12.75" x14ac:dyDescent="0.2">
      <c r="B44" s="113"/>
      <c r="C44" s="113" t="s">
        <v>42</v>
      </c>
      <c r="D44" s="117"/>
      <c r="E44" s="137">
        <v>10790</v>
      </c>
      <c r="F44" s="113">
        <v>10</v>
      </c>
      <c r="G44" s="113">
        <v>12</v>
      </c>
      <c r="H44" s="143">
        <v>702</v>
      </c>
      <c r="I44" s="113">
        <v>1</v>
      </c>
      <c r="J44" s="143">
        <v>87.75</v>
      </c>
      <c r="K44" s="143">
        <v>712</v>
      </c>
      <c r="L44" s="143">
        <v>712</v>
      </c>
      <c r="M44" s="143">
        <v>2355</v>
      </c>
      <c r="N44" s="143">
        <v>2355</v>
      </c>
      <c r="O44" s="143">
        <v>3067</v>
      </c>
      <c r="P44" s="143">
        <v>3067</v>
      </c>
      <c r="Q44" s="143">
        <v>34.950000000000003</v>
      </c>
      <c r="R44" s="143">
        <v>1713</v>
      </c>
    </row>
    <row r="45" spans="2:18" customFormat="1" ht="12.75" x14ac:dyDescent="0.2">
      <c r="B45" s="113"/>
      <c r="C45" s="113" t="s">
        <v>43</v>
      </c>
      <c r="D45" s="117"/>
      <c r="E45" s="137">
        <v>4290</v>
      </c>
      <c r="F45" s="113">
        <v>28.7</v>
      </c>
      <c r="G45" s="113">
        <v>6</v>
      </c>
      <c r="H45" s="143">
        <v>351</v>
      </c>
      <c r="I45" s="113">
        <v>1</v>
      </c>
      <c r="J45" s="143">
        <v>43.875</v>
      </c>
      <c r="K45" s="143">
        <v>237</v>
      </c>
      <c r="L45" s="143">
        <v>237</v>
      </c>
      <c r="M45" s="143">
        <v>1050</v>
      </c>
      <c r="N45" s="143">
        <v>1050</v>
      </c>
      <c r="O45" s="143">
        <v>1287</v>
      </c>
      <c r="P45" s="143">
        <v>1287</v>
      </c>
      <c r="Q45" s="143">
        <v>29.33</v>
      </c>
      <c r="R45" s="143">
        <v>1251</v>
      </c>
    </row>
    <row r="46" spans="2:18" customFormat="1" ht="12.75" x14ac:dyDescent="0.2">
      <c r="B46" s="113" t="s">
        <v>44</v>
      </c>
      <c r="C46" s="113"/>
      <c r="D46" s="117"/>
      <c r="E46" s="137"/>
      <c r="F46" s="113"/>
      <c r="G46" s="113"/>
      <c r="H46" s="143"/>
      <c r="I46" s="113"/>
      <c r="J46" s="143"/>
      <c r="K46" s="143"/>
      <c r="L46" s="143"/>
      <c r="M46" s="143"/>
      <c r="N46" s="143"/>
      <c r="O46" s="143"/>
      <c r="P46" s="143"/>
      <c r="Q46" s="143"/>
      <c r="R46" s="143"/>
    </row>
    <row r="47" spans="2:18" customFormat="1" ht="12.75" x14ac:dyDescent="0.2">
      <c r="B47" s="113"/>
      <c r="C47" s="113" t="s">
        <v>45</v>
      </c>
      <c r="D47" s="117"/>
      <c r="E47" s="137">
        <v>3574</v>
      </c>
      <c r="F47" s="113">
        <v>7.27</v>
      </c>
      <c r="G47" s="113">
        <v>4</v>
      </c>
      <c r="H47" s="143">
        <v>118</v>
      </c>
      <c r="I47" s="113">
        <v>0</v>
      </c>
      <c r="J47" s="143">
        <v>14.75</v>
      </c>
      <c r="K47" s="143">
        <v>1</v>
      </c>
      <c r="L47" s="143">
        <v>0</v>
      </c>
      <c r="M47" s="143">
        <v>122</v>
      </c>
      <c r="N47" s="143">
        <v>0</v>
      </c>
      <c r="O47" s="143">
        <v>123</v>
      </c>
      <c r="P47" s="143">
        <v>0</v>
      </c>
      <c r="Q47" s="143">
        <v>8.34</v>
      </c>
      <c r="R47" s="143">
        <v>12</v>
      </c>
    </row>
    <row r="48" spans="2:18" customFormat="1" ht="12.75" x14ac:dyDescent="0.2">
      <c r="B48" s="113"/>
      <c r="C48" s="113" t="s">
        <v>46</v>
      </c>
      <c r="D48" s="117"/>
      <c r="E48" s="137">
        <v>1274</v>
      </c>
      <c r="F48" s="113">
        <v>7.64</v>
      </c>
      <c r="G48" s="113">
        <v>2.5</v>
      </c>
      <c r="H48" s="143">
        <v>67</v>
      </c>
      <c r="I48" s="113">
        <v>0</v>
      </c>
      <c r="J48" s="143">
        <v>8.375</v>
      </c>
      <c r="K48" s="143">
        <v>2</v>
      </c>
      <c r="L48" s="143">
        <v>0</v>
      </c>
      <c r="M48" s="143">
        <v>78</v>
      </c>
      <c r="N48" s="143">
        <v>0</v>
      </c>
      <c r="O48" s="143">
        <v>80</v>
      </c>
      <c r="P48" s="143">
        <v>0</v>
      </c>
      <c r="Q48" s="143">
        <v>9.5500000000000007</v>
      </c>
      <c r="R48" s="143">
        <v>334</v>
      </c>
    </row>
    <row r="49" spans="2:18" customFormat="1" ht="12.75" x14ac:dyDescent="0.2">
      <c r="B49" s="113" t="s">
        <v>47</v>
      </c>
      <c r="C49" s="113"/>
      <c r="D49" s="117"/>
      <c r="E49" s="137"/>
      <c r="F49" s="113"/>
      <c r="G49" s="113"/>
      <c r="H49" s="143"/>
      <c r="I49" s="113"/>
      <c r="J49" s="143"/>
      <c r="K49" s="143"/>
      <c r="L49" s="143"/>
      <c r="M49" s="143"/>
      <c r="N49" s="143"/>
      <c r="O49" s="143"/>
      <c r="P49" s="143"/>
      <c r="Q49" s="143"/>
      <c r="R49" s="143"/>
    </row>
    <row r="50" spans="2:18" customFormat="1" ht="12.75" x14ac:dyDescent="0.2">
      <c r="B50" s="113"/>
      <c r="C50" s="113" t="s">
        <v>48</v>
      </c>
      <c r="D50" s="117"/>
      <c r="E50" s="137">
        <v>6600</v>
      </c>
      <c r="F50" s="113">
        <v>12</v>
      </c>
      <c r="G50" s="113">
        <v>6</v>
      </c>
      <c r="H50" s="143">
        <v>240</v>
      </c>
      <c r="I50" s="113">
        <v>1</v>
      </c>
      <c r="J50" s="143">
        <v>30</v>
      </c>
      <c r="K50" s="143">
        <v>276</v>
      </c>
      <c r="L50" s="143">
        <v>276</v>
      </c>
      <c r="M50" s="143">
        <v>1318</v>
      </c>
      <c r="N50" s="143">
        <v>1318</v>
      </c>
      <c r="O50" s="143">
        <v>1594</v>
      </c>
      <c r="P50" s="143">
        <v>1594</v>
      </c>
      <c r="Q50" s="143">
        <v>53.13</v>
      </c>
      <c r="R50" s="143">
        <v>1312</v>
      </c>
    </row>
    <row r="51" spans="2:18" customFormat="1" ht="12.75" x14ac:dyDescent="0.2">
      <c r="B51" s="113"/>
      <c r="C51" s="113" t="s">
        <v>49</v>
      </c>
      <c r="D51" s="117"/>
      <c r="E51" s="137">
        <v>6600</v>
      </c>
      <c r="F51" s="113">
        <v>7.5</v>
      </c>
      <c r="G51" s="113">
        <v>14</v>
      </c>
      <c r="H51" s="143">
        <v>562</v>
      </c>
      <c r="I51" s="113">
        <v>1</v>
      </c>
      <c r="J51" s="143">
        <v>70.25</v>
      </c>
      <c r="K51" s="143">
        <v>936</v>
      </c>
      <c r="L51" s="143">
        <v>936</v>
      </c>
      <c r="M51" s="143">
        <v>4264</v>
      </c>
      <c r="N51" s="143">
        <v>4264</v>
      </c>
      <c r="O51" s="143">
        <v>5200</v>
      </c>
      <c r="P51" s="143">
        <v>5200</v>
      </c>
      <c r="Q51" s="143">
        <v>74.02</v>
      </c>
      <c r="R51" s="143">
        <v>1942</v>
      </c>
    </row>
    <row r="52" spans="2:18" customFormat="1" ht="12.75" x14ac:dyDescent="0.2">
      <c r="B52" s="113"/>
      <c r="C52" s="113" t="s">
        <v>295</v>
      </c>
      <c r="D52" s="117"/>
      <c r="E52" s="137">
        <v>6300</v>
      </c>
      <c r="F52" s="113">
        <v>9.5</v>
      </c>
      <c r="G52" s="113">
        <v>12</v>
      </c>
      <c r="H52" s="143">
        <v>480</v>
      </c>
      <c r="I52" s="113">
        <v>1</v>
      </c>
      <c r="J52" s="143">
        <v>60</v>
      </c>
      <c r="K52" s="143">
        <v>620</v>
      </c>
      <c r="L52" s="143">
        <v>620</v>
      </c>
      <c r="M52" s="143">
        <v>2448</v>
      </c>
      <c r="N52" s="143">
        <v>2448</v>
      </c>
      <c r="O52" s="143">
        <v>3068</v>
      </c>
      <c r="P52" s="143">
        <v>3068</v>
      </c>
      <c r="Q52" s="143">
        <v>51.13</v>
      </c>
      <c r="R52" s="143">
        <v>906</v>
      </c>
    </row>
    <row r="53" spans="2:18" customFormat="1" ht="12.75" x14ac:dyDescent="0.2">
      <c r="B53" s="113"/>
      <c r="C53" s="113" t="s">
        <v>50</v>
      </c>
      <c r="D53" s="117"/>
      <c r="E53" s="137">
        <v>4500</v>
      </c>
      <c r="F53" s="113">
        <v>18</v>
      </c>
      <c r="G53" s="113">
        <v>14</v>
      </c>
      <c r="H53" s="143">
        <v>562</v>
      </c>
      <c r="I53" s="113">
        <v>1</v>
      </c>
      <c r="J53" s="143">
        <v>70.25</v>
      </c>
      <c r="K53" s="143">
        <v>814</v>
      </c>
      <c r="L53" s="143">
        <v>814</v>
      </c>
      <c r="M53" s="143">
        <v>2663</v>
      </c>
      <c r="N53" s="143">
        <v>2663</v>
      </c>
      <c r="O53" s="143">
        <v>3477</v>
      </c>
      <c r="P53" s="143">
        <v>3477</v>
      </c>
      <c r="Q53" s="143">
        <v>49.49</v>
      </c>
      <c r="R53" s="143">
        <v>1481</v>
      </c>
    </row>
    <row r="54" spans="2:18" customFormat="1" ht="12.75" x14ac:dyDescent="0.2">
      <c r="B54" s="113"/>
      <c r="C54" s="114" t="s">
        <v>51</v>
      </c>
      <c r="D54" s="120" t="d">
        <v>2018-01-01</v>
      </c>
      <c r="E54" s="138">
        <v>0</v>
      </c>
      <c r="F54" s="114">
        <v>0</v>
      </c>
      <c r="G54" s="114">
        <v>0</v>
      </c>
      <c r="H54" s="144">
        <v>0</v>
      </c>
      <c r="I54" s="114">
        <v>0</v>
      </c>
      <c r="J54" s="144">
        <v>0</v>
      </c>
      <c r="K54" s="144">
        <v>0</v>
      </c>
      <c r="L54" s="144">
        <v>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</row>
    <row r="55" spans="2:18" customFormat="1" ht="12.75" x14ac:dyDescent="0.2">
      <c r="B55" s="113" t="s">
        <v>52</v>
      </c>
      <c r="C55" s="113"/>
      <c r="D55" s="117"/>
      <c r="E55" s="137"/>
      <c r="F55" s="113"/>
      <c r="G55" s="113"/>
      <c r="H55" s="143"/>
      <c r="I55" s="113"/>
      <c r="J55" s="143"/>
      <c r="K55" s="143"/>
      <c r="L55" s="143"/>
      <c r="M55" s="143"/>
      <c r="N55" s="143"/>
      <c r="O55" s="143"/>
      <c r="P55" s="143"/>
      <c r="Q55" s="143"/>
      <c r="R55" s="143"/>
    </row>
    <row r="56" spans="2:18" customFormat="1" ht="12.75" x14ac:dyDescent="0.2">
      <c r="B56" s="113"/>
      <c r="C56" s="113" t="s">
        <v>53</v>
      </c>
      <c r="D56" s="117"/>
      <c r="E56" s="137">
        <v>8233</v>
      </c>
      <c r="F56" s="113">
        <v>10</v>
      </c>
      <c r="G56" s="113">
        <v>26</v>
      </c>
      <c r="H56" s="143">
        <v>1792</v>
      </c>
      <c r="I56" s="113">
        <v>1</v>
      </c>
      <c r="J56" s="143">
        <v>224</v>
      </c>
      <c r="K56" s="143">
        <v>539</v>
      </c>
      <c r="L56" s="143">
        <v>539</v>
      </c>
      <c r="M56" s="143">
        <v>3042</v>
      </c>
      <c r="N56" s="143">
        <v>3042</v>
      </c>
      <c r="O56" s="143">
        <v>3581</v>
      </c>
      <c r="P56" s="143">
        <v>3581</v>
      </c>
      <c r="Q56" s="143">
        <v>15.99</v>
      </c>
      <c r="R56" s="143">
        <v>344.04</v>
      </c>
    </row>
    <row r="57" spans="2:18" customFormat="1" ht="12.75" x14ac:dyDescent="0.2">
      <c r="B57" s="113"/>
      <c r="C57" s="113" t="s">
        <v>54</v>
      </c>
      <c r="D57" s="117"/>
      <c r="E57" s="137">
        <v>1794</v>
      </c>
      <c r="F57" s="113">
        <v>15</v>
      </c>
      <c r="G57" s="113">
        <v>12</v>
      </c>
      <c r="H57" s="143">
        <v>729</v>
      </c>
      <c r="I57" s="113"/>
      <c r="J57" s="143">
        <v>91.125</v>
      </c>
      <c r="K57" s="143">
        <v>26</v>
      </c>
      <c r="L57" s="143"/>
      <c r="M57" s="143">
        <v>546</v>
      </c>
      <c r="N57" s="143"/>
      <c r="O57" s="143">
        <v>572</v>
      </c>
      <c r="P57" s="143"/>
      <c r="Q57" s="143">
        <v>6.28</v>
      </c>
      <c r="R57" s="143">
        <v>294.14999999999998</v>
      </c>
    </row>
    <row r="58" spans="2:18" customFormat="1" ht="12.75" x14ac:dyDescent="0.2">
      <c r="B58" s="113"/>
      <c r="C58" s="113" t="s">
        <v>55</v>
      </c>
      <c r="D58" s="117"/>
      <c r="E58" s="137">
        <v>2058</v>
      </c>
      <c r="F58" s="113">
        <v>24</v>
      </c>
      <c r="G58" s="113">
        <v>20</v>
      </c>
      <c r="H58" s="143">
        <v>1784</v>
      </c>
      <c r="I58" s="113">
        <v>1</v>
      </c>
      <c r="J58" s="143">
        <v>223</v>
      </c>
      <c r="K58" s="143">
        <v>112</v>
      </c>
      <c r="L58" s="143">
        <v>112</v>
      </c>
      <c r="M58" s="143">
        <v>1542</v>
      </c>
      <c r="N58" s="143">
        <v>1542</v>
      </c>
      <c r="O58" s="143">
        <v>1654</v>
      </c>
      <c r="P58" s="143">
        <v>1654</v>
      </c>
      <c r="Q58" s="143">
        <v>7.42</v>
      </c>
      <c r="R58" s="143">
        <v>225.54</v>
      </c>
    </row>
    <row r="59" spans="2:18" customFormat="1" ht="12.75" x14ac:dyDescent="0.2">
      <c r="B59" s="113"/>
      <c r="C59" s="113" t="s">
        <v>56</v>
      </c>
      <c r="D59" s="117"/>
      <c r="E59" s="137">
        <v>2110</v>
      </c>
      <c r="F59" s="113">
        <v>25</v>
      </c>
      <c r="G59" s="113">
        <v>20</v>
      </c>
      <c r="H59" s="143">
        <v>533</v>
      </c>
      <c r="I59" s="113"/>
      <c r="J59" s="143">
        <v>66.625</v>
      </c>
      <c r="K59" s="143">
        <v>106</v>
      </c>
      <c r="L59" s="143"/>
      <c r="M59" s="143">
        <v>1245</v>
      </c>
      <c r="N59" s="143"/>
      <c r="O59" s="143">
        <v>1351</v>
      </c>
      <c r="P59" s="143"/>
      <c r="Q59" s="143">
        <v>20.28</v>
      </c>
      <c r="R59" s="143">
        <v>277.55</v>
      </c>
    </row>
    <row r="60" spans="2:18" customFormat="1" ht="12.75" x14ac:dyDescent="0.2">
      <c r="B60" s="113"/>
      <c r="C60" s="113" t="s">
        <v>57</v>
      </c>
      <c r="D60" s="117"/>
      <c r="E60" s="137">
        <v>1577</v>
      </c>
      <c r="F60" s="113">
        <v>32</v>
      </c>
      <c r="G60" s="113">
        <v>12</v>
      </c>
      <c r="H60" s="143">
        <v>355</v>
      </c>
      <c r="I60" s="113"/>
      <c r="J60" s="143">
        <v>44.375</v>
      </c>
      <c r="K60" s="143">
        <v>48</v>
      </c>
      <c r="L60" s="143"/>
      <c r="M60" s="143">
        <v>684</v>
      </c>
      <c r="N60" s="143"/>
      <c r="O60" s="143">
        <v>732</v>
      </c>
      <c r="P60" s="143"/>
      <c r="Q60" s="143">
        <v>16.5</v>
      </c>
      <c r="R60" s="143">
        <v>259.88</v>
      </c>
    </row>
    <row r="61" spans="2:18" customFormat="1" ht="12.75" x14ac:dyDescent="0.2">
      <c r="B61" s="113"/>
      <c r="C61" s="113" t="s">
        <v>58</v>
      </c>
      <c r="D61" s="117"/>
      <c r="E61" s="137">
        <v>5831</v>
      </c>
      <c r="F61" s="113">
        <v>20</v>
      </c>
      <c r="G61" s="113">
        <v>20</v>
      </c>
      <c r="H61" s="143">
        <v>1840</v>
      </c>
      <c r="I61" s="113"/>
      <c r="J61" s="143">
        <v>230</v>
      </c>
      <c r="K61" s="143">
        <v>50</v>
      </c>
      <c r="L61" s="143"/>
      <c r="M61" s="143">
        <v>884</v>
      </c>
      <c r="N61" s="143"/>
      <c r="O61" s="143">
        <v>934</v>
      </c>
      <c r="P61" s="143"/>
      <c r="Q61" s="143">
        <v>4.0599999999999996</v>
      </c>
      <c r="R61" s="143">
        <v>292.37</v>
      </c>
    </row>
    <row r="62" spans="2:18" customFormat="1" ht="12.75" x14ac:dyDescent="0.2">
      <c r="B62" s="113"/>
      <c r="C62" s="113" t="s">
        <v>59</v>
      </c>
      <c r="D62" s="117"/>
      <c r="E62" s="137">
        <v>5948</v>
      </c>
      <c r="F62" s="113">
        <v>8</v>
      </c>
      <c r="G62" s="113">
        <v>20</v>
      </c>
      <c r="H62" s="143">
        <v>1095</v>
      </c>
      <c r="I62" s="113"/>
      <c r="J62" s="143">
        <v>136.875</v>
      </c>
      <c r="K62" s="143">
        <v>167</v>
      </c>
      <c r="L62" s="143"/>
      <c r="M62" s="143">
        <v>1645</v>
      </c>
      <c r="N62" s="143"/>
      <c r="O62" s="143">
        <v>1812</v>
      </c>
      <c r="P62" s="143"/>
      <c r="Q62" s="143">
        <v>13.24</v>
      </c>
      <c r="R62" s="143">
        <v>700.75</v>
      </c>
    </row>
    <row r="63" spans="2:18" customFormat="1" ht="12.75" x14ac:dyDescent="0.2">
      <c r="B63" s="113"/>
      <c r="C63" s="113" t="s">
        <v>60</v>
      </c>
      <c r="D63" s="117"/>
      <c r="E63" s="137">
        <v>3065</v>
      </c>
      <c r="F63" s="113">
        <v>25</v>
      </c>
      <c r="G63" s="113">
        <v>15</v>
      </c>
      <c r="H63" s="143">
        <v>1095</v>
      </c>
      <c r="I63" s="113"/>
      <c r="J63" s="143">
        <v>136.875</v>
      </c>
      <c r="K63" s="143">
        <v>101</v>
      </c>
      <c r="L63" s="143"/>
      <c r="M63" s="143">
        <v>1027</v>
      </c>
      <c r="N63" s="143"/>
      <c r="O63" s="143">
        <v>1128</v>
      </c>
      <c r="P63" s="143"/>
      <c r="Q63" s="143">
        <v>8.24</v>
      </c>
      <c r="R63" s="143">
        <v>243.8</v>
      </c>
    </row>
    <row r="64" spans="2:18" customFormat="1" ht="12.75" x14ac:dyDescent="0.2">
      <c r="B64" s="113"/>
      <c r="C64" s="113" t="s">
        <v>61</v>
      </c>
      <c r="D64" s="117"/>
      <c r="E64" s="137">
        <v>1430</v>
      </c>
      <c r="F64" s="113">
        <v>28</v>
      </c>
      <c r="G64" s="113">
        <v>12</v>
      </c>
      <c r="H64" s="143">
        <v>1776</v>
      </c>
      <c r="I64" s="113"/>
      <c r="J64" s="143">
        <v>222</v>
      </c>
      <c r="K64" s="143">
        <v>62</v>
      </c>
      <c r="L64" s="143"/>
      <c r="M64" s="143">
        <v>936</v>
      </c>
      <c r="N64" s="143"/>
      <c r="O64" s="143">
        <v>998</v>
      </c>
      <c r="P64" s="143"/>
      <c r="Q64" s="143">
        <v>4.5</v>
      </c>
      <c r="R64" s="143">
        <v>773.59</v>
      </c>
    </row>
    <row r="65" spans="2:18" customFormat="1" ht="12.75" x14ac:dyDescent="0.2">
      <c r="B65" s="113"/>
      <c r="C65" s="113" t="s">
        <v>62</v>
      </c>
      <c r="D65" s="117"/>
      <c r="E65" s="137">
        <v>4012</v>
      </c>
      <c r="F65" s="113">
        <v>6</v>
      </c>
      <c r="G65" s="113">
        <v>12</v>
      </c>
      <c r="H65" s="143">
        <v>729</v>
      </c>
      <c r="I65" s="113"/>
      <c r="J65" s="143">
        <v>91.125</v>
      </c>
      <c r="K65" s="143">
        <v>73</v>
      </c>
      <c r="L65" s="143"/>
      <c r="M65" s="143">
        <v>957</v>
      </c>
      <c r="N65" s="143"/>
      <c r="O65" s="143">
        <v>1030</v>
      </c>
      <c r="P65" s="143"/>
      <c r="Q65" s="143">
        <v>11.3</v>
      </c>
      <c r="R65" s="143">
        <v>229.35</v>
      </c>
    </row>
    <row r="66" spans="2:18" customFormat="1" ht="12.75" x14ac:dyDescent="0.2">
      <c r="B66" s="113" t="s">
        <v>63</v>
      </c>
      <c r="C66" s="113"/>
      <c r="D66" s="117"/>
      <c r="E66" s="137"/>
      <c r="F66" s="113"/>
      <c r="G66" s="113"/>
      <c r="H66" s="143"/>
      <c r="I66" s="113"/>
      <c r="J66" s="143"/>
      <c r="K66" s="143"/>
      <c r="L66" s="143"/>
      <c r="M66" s="143"/>
      <c r="N66" s="143"/>
      <c r="O66" s="143"/>
      <c r="P66" s="143"/>
      <c r="Q66" s="143"/>
      <c r="R66" s="143"/>
    </row>
    <row r="67" spans="2:18" customFormat="1" ht="12.75" x14ac:dyDescent="0.2">
      <c r="B67" s="113"/>
      <c r="C67" s="113" t="s">
        <v>64</v>
      </c>
      <c r="D67" s="117"/>
      <c r="E67" s="137">
        <v>4817</v>
      </c>
      <c r="F67" s="113">
        <v>9</v>
      </c>
      <c r="G67" s="113">
        <v>16</v>
      </c>
      <c r="H67" s="143">
        <v>576</v>
      </c>
      <c r="I67" s="113">
        <v>0</v>
      </c>
      <c r="J67" s="143">
        <v>72</v>
      </c>
      <c r="K67" s="143">
        <v>164</v>
      </c>
      <c r="L67" s="143">
        <v>0</v>
      </c>
      <c r="M67" s="143">
        <v>1370</v>
      </c>
      <c r="N67" s="143">
        <v>0</v>
      </c>
      <c r="O67" s="143">
        <v>1534</v>
      </c>
      <c r="P67" s="143">
        <v>0</v>
      </c>
      <c r="Q67" s="143">
        <v>21.31</v>
      </c>
      <c r="R67" s="143">
        <v>302.85000000000002</v>
      </c>
    </row>
    <row r="68" spans="2:18" customFormat="1" ht="12.75" x14ac:dyDescent="0.2">
      <c r="B68" s="113"/>
      <c r="C68" s="113" t="s">
        <v>65</v>
      </c>
      <c r="D68" s="117"/>
      <c r="E68" s="137">
        <v>5623</v>
      </c>
      <c r="F68" s="113">
        <v>17</v>
      </c>
      <c r="G68" s="113">
        <v>23.5</v>
      </c>
      <c r="H68" s="143">
        <v>952</v>
      </c>
      <c r="I68" s="113">
        <v>0</v>
      </c>
      <c r="J68" s="143">
        <v>119</v>
      </c>
      <c r="K68" s="143">
        <v>241</v>
      </c>
      <c r="L68" s="143">
        <v>0</v>
      </c>
      <c r="M68" s="143">
        <v>1250</v>
      </c>
      <c r="N68" s="143">
        <v>0</v>
      </c>
      <c r="O68" s="143">
        <v>1491</v>
      </c>
      <c r="P68" s="143">
        <v>0</v>
      </c>
      <c r="Q68" s="143">
        <v>12.53</v>
      </c>
      <c r="R68" s="143">
        <v>514.94000000000005</v>
      </c>
    </row>
    <row r="69" spans="2:18" customFormat="1" ht="12.75" x14ac:dyDescent="0.2">
      <c r="B69" s="113"/>
      <c r="C69" s="113" t="s">
        <v>66</v>
      </c>
      <c r="D69" s="117"/>
      <c r="E69" s="137">
        <v>5311</v>
      </c>
      <c r="F69" s="113">
        <v>20</v>
      </c>
      <c r="G69" s="113">
        <v>16</v>
      </c>
      <c r="H69" s="143">
        <v>592</v>
      </c>
      <c r="I69" s="113">
        <v>0</v>
      </c>
      <c r="J69" s="143">
        <v>74</v>
      </c>
      <c r="K69" s="143">
        <v>181</v>
      </c>
      <c r="L69" s="143">
        <v>0</v>
      </c>
      <c r="M69" s="143">
        <v>717</v>
      </c>
      <c r="N69" s="143">
        <v>0</v>
      </c>
      <c r="O69" s="143">
        <v>898</v>
      </c>
      <c r="P69" s="143">
        <v>0</v>
      </c>
      <c r="Q69" s="143">
        <v>12.14</v>
      </c>
      <c r="R69" s="143">
        <v>488.33</v>
      </c>
    </row>
    <row r="70" spans="2:18" customFormat="1" ht="12.75" x14ac:dyDescent="0.2">
      <c r="B70" s="113"/>
      <c r="C70" s="113" t="s">
        <v>67</v>
      </c>
      <c r="D70" s="117"/>
      <c r="E70" s="137">
        <v>4858</v>
      </c>
      <c r="F70" s="113">
        <v>11</v>
      </c>
      <c r="G70" s="113">
        <v>23.5</v>
      </c>
      <c r="H70" s="143">
        <v>952</v>
      </c>
      <c r="I70" s="113">
        <v>0</v>
      </c>
      <c r="J70" s="143">
        <v>119</v>
      </c>
      <c r="K70" s="143">
        <v>268</v>
      </c>
      <c r="L70" s="143">
        <v>0</v>
      </c>
      <c r="M70" s="143">
        <v>1296</v>
      </c>
      <c r="N70" s="143">
        <v>0</v>
      </c>
      <c r="O70" s="143">
        <v>1564</v>
      </c>
      <c r="P70" s="143">
        <v>0</v>
      </c>
      <c r="Q70" s="143">
        <v>13.14</v>
      </c>
      <c r="R70" s="143">
        <v>570.08000000000004</v>
      </c>
    </row>
    <row r="71" spans="2:18" customFormat="1" ht="12.75" x14ac:dyDescent="0.2">
      <c r="B71" s="113"/>
      <c r="C71" s="113" t="s">
        <v>68</v>
      </c>
      <c r="D71" s="117"/>
      <c r="E71" s="137">
        <v>6168</v>
      </c>
      <c r="F71" s="113">
        <v>4</v>
      </c>
      <c r="G71" s="113">
        <v>23.5</v>
      </c>
      <c r="H71" s="143">
        <v>872</v>
      </c>
      <c r="I71" s="113">
        <v>0</v>
      </c>
      <c r="J71" s="143">
        <v>109</v>
      </c>
      <c r="K71" s="143">
        <v>623</v>
      </c>
      <c r="L71" s="143">
        <v>0</v>
      </c>
      <c r="M71" s="143">
        <v>1751</v>
      </c>
      <c r="N71" s="143">
        <v>0</v>
      </c>
      <c r="O71" s="143">
        <v>2374</v>
      </c>
      <c r="P71" s="143">
        <v>0</v>
      </c>
      <c r="Q71" s="143">
        <v>21.78</v>
      </c>
      <c r="R71" s="143">
        <v>507.35</v>
      </c>
    </row>
    <row r="72" spans="2:18" customFormat="1" ht="12.75" x14ac:dyDescent="0.2">
      <c r="B72" s="113" t="s">
        <v>69</v>
      </c>
      <c r="C72" s="113"/>
      <c r="D72" s="117"/>
      <c r="E72" s="137"/>
      <c r="F72" s="113"/>
      <c r="G72" s="113"/>
      <c r="H72" s="143"/>
      <c r="I72" s="113"/>
      <c r="J72" s="143"/>
      <c r="K72" s="143"/>
      <c r="L72" s="143"/>
      <c r="M72" s="143"/>
      <c r="N72" s="143"/>
      <c r="O72" s="143"/>
      <c r="P72" s="143"/>
      <c r="Q72" s="143"/>
      <c r="R72" s="143"/>
    </row>
    <row r="73" spans="2:18" customFormat="1" ht="12.75" x14ac:dyDescent="0.2">
      <c r="B73" s="113"/>
      <c r="C73" s="113" t="s">
        <v>70</v>
      </c>
      <c r="D73" s="117"/>
      <c r="E73" s="137">
        <v>7107</v>
      </c>
      <c r="F73" s="113">
        <v>17</v>
      </c>
      <c r="G73" s="113">
        <v>13</v>
      </c>
      <c r="H73" s="143">
        <v>583.38</v>
      </c>
      <c r="I73" s="113">
        <v>0</v>
      </c>
      <c r="J73" s="143">
        <v>72.922499999999999</v>
      </c>
      <c r="K73" s="143">
        <v>405</v>
      </c>
      <c r="L73" s="143">
        <v>0</v>
      </c>
      <c r="M73" s="143">
        <v>1667</v>
      </c>
      <c r="N73" s="143">
        <v>0</v>
      </c>
      <c r="O73" s="143">
        <v>2072</v>
      </c>
      <c r="P73" s="143">
        <v>0</v>
      </c>
      <c r="Q73" s="143">
        <v>28.41</v>
      </c>
      <c r="R73" s="143">
        <v>1069</v>
      </c>
    </row>
    <row r="74" spans="2:18" customFormat="1" ht="12.75" x14ac:dyDescent="0.2">
      <c r="B74" s="113"/>
      <c r="C74" s="113" t="s">
        <v>71</v>
      </c>
      <c r="D74" s="117"/>
      <c r="E74" s="137">
        <v>3208</v>
      </c>
      <c r="F74" s="113">
        <v>19</v>
      </c>
      <c r="G74" s="113">
        <v>3</v>
      </c>
      <c r="H74" s="143">
        <v>136.41</v>
      </c>
      <c r="I74" s="113">
        <v>0</v>
      </c>
      <c r="J74" s="143">
        <v>17.05125</v>
      </c>
      <c r="K74" s="143">
        <v>49</v>
      </c>
      <c r="L74" s="143">
        <v>0</v>
      </c>
      <c r="M74" s="143">
        <v>242</v>
      </c>
      <c r="N74" s="143">
        <v>0</v>
      </c>
      <c r="O74" s="143">
        <v>291</v>
      </c>
      <c r="P74" s="143">
        <v>0</v>
      </c>
      <c r="Q74" s="143">
        <v>17.07</v>
      </c>
      <c r="R74" s="143">
        <v>457</v>
      </c>
    </row>
    <row r="75" spans="2:18" customFormat="1" ht="12.75" x14ac:dyDescent="0.2">
      <c r="B75" s="113"/>
      <c r="C75" s="113" t="s">
        <v>72</v>
      </c>
      <c r="D75" s="117"/>
      <c r="E75" s="137">
        <v>3330</v>
      </c>
      <c r="F75" s="113">
        <v>14</v>
      </c>
      <c r="G75" s="113">
        <v>3</v>
      </c>
      <c r="H75" s="143">
        <v>126.01</v>
      </c>
      <c r="I75" s="113">
        <v>0</v>
      </c>
      <c r="J75" s="143">
        <v>15.751250000000001</v>
      </c>
      <c r="K75" s="143">
        <v>28</v>
      </c>
      <c r="L75" s="143">
        <v>0</v>
      </c>
      <c r="M75" s="143">
        <v>515</v>
      </c>
      <c r="N75" s="143">
        <v>0</v>
      </c>
      <c r="O75" s="143">
        <v>543</v>
      </c>
      <c r="P75" s="143">
        <v>0</v>
      </c>
      <c r="Q75" s="143">
        <v>34.47</v>
      </c>
      <c r="R75" s="143">
        <v>153</v>
      </c>
    </row>
    <row r="76" spans="2:18" customFormat="1" ht="12.75" x14ac:dyDescent="0.2">
      <c r="B76" s="113"/>
      <c r="C76" s="113" t="s">
        <v>73</v>
      </c>
      <c r="D76" s="117"/>
      <c r="E76" s="137">
        <v>4631</v>
      </c>
      <c r="F76" s="113">
        <v>24</v>
      </c>
      <c r="G76" s="113">
        <v>11</v>
      </c>
      <c r="H76" s="143">
        <v>485.17</v>
      </c>
      <c r="I76" s="113">
        <v>0</v>
      </c>
      <c r="J76" s="143">
        <v>60.646250000000002</v>
      </c>
      <c r="K76" s="143">
        <v>148</v>
      </c>
      <c r="L76" s="143">
        <v>0</v>
      </c>
      <c r="M76" s="143">
        <v>458</v>
      </c>
      <c r="N76" s="143">
        <v>0</v>
      </c>
      <c r="O76" s="143">
        <v>606</v>
      </c>
      <c r="P76" s="143">
        <v>0</v>
      </c>
      <c r="Q76" s="143">
        <v>9.99</v>
      </c>
      <c r="R76" s="143">
        <v>539</v>
      </c>
    </row>
    <row r="77" spans="2:18" customFormat="1" ht="12.75" x14ac:dyDescent="0.2">
      <c r="B77" s="113" t="s">
        <v>74</v>
      </c>
      <c r="C77" s="113"/>
      <c r="D77" s="117"/>
      <c r="E77" s="137"/>
      <c r="F77" s="113"/>
      <c r="G77" s="113"/>
      <c r="H77" s="143"/>
      <c r="I77" s="113"/>
      <c r="J77" s="143"/>
      <c r="K77" s="143"/>
      <c r="L77" s="143"/>
      <c r="M77" s="143"/>
      <c r="N77" s="143"/>
      <c r="O77" s="143"/>
      <c r="P77" s="143"/>
      <c r="Q77" s="143"/>
      <c r="R77" s="143"/>
    </row>
    <row r="78" spans="2:18" customFormat="1" ht="12.75" x14ac:dyDescent="0.2">
      <c r="B78" s="113"/>
      <c r="C78" s="113" t="s">
        <v>75</v>
      </c>
      <c r="D78" s="117"/>
      <c r="E78" s="137">
        <v>6700</v>
      </c>
      <c r="F78" s="113">
        <v>8</v>
      </c>
      <c r="G78" s="113">
        <v>11</v>
      </c>
      <c r="H78" s="143">
        <v>322</v>
      </c>
      <c r="I78" s="113">
        <v>1</v>
      </c>
      <c r="J78" s="143">
        <v>40.25</v>
      </c>
      <c r="K78" s="143">
        <v>263</v>
      </c>
      <c r="L78" s="143">
        <v>263</v>
      </c>
      <c r="M78" s="143">
        <v>719</v>
      </c>
      <c r="N78" s="143">
        <v>719</v>
      </c>
      <c r="O78" s="143">
        <v>982</v>
      </c>
      <c r="P78" s="143">
        <v>982</v>
      </c>
      <c r="Q78" s="143">
        <v>24.4</v>
      </c>
      <c r="R78" s="143">
        <v>1359.87</v>
      </c>
    </row>
    <row r="79" spans="2:18" customFormat="1" ht="12.75" x14ac:dyDescent="0.2">
      <c r="B79" s="113" t="s">
        <v>76</v>
      </c>
      <c r="C79" s="113"/>
      <c r="D79" s="117"/>
      <c r="E79" s="137"/>
      <c r="F79" s="113"/>
      <c r="G79" s="113"/>
      <c r="H79" s="143"/>
      <c r="I79" s="113"/>
      <c r="J79" s="143"/>
      <c r="K79" s="143"/>
      <c r="L79" s="143"/>
      <c r="M79" s="143"/>
      <c r="N79" s="143"/>
      <c r="O79" s="143"/>
      <c r="P79" s="143"/>
      <c r="Q79" s="143"/>
      <c r="R79" s="143"/>
    </row>
    <row r="80" spans="2:18" customFormat="1" ht="12.75" x14ac:dyDescent="0.2">
      <c r="B80" s="113"/>
      <c r="C80" s="113" t="s">
        <v>77</v>
      </c>
      <c r="D80" s="117"/>
      <c r="E80" s="137">
        <v>6100</v>
      </c>
      <c r="F80" s="113">
        <v>12</v>
      </c>
      <c r="G80" s="113">
        <v>4</v>
      </c>
      <c r="H80" s="143">
        <v>164</v>
      </c>
      <c r="I80" s="113">
        <v>1</v>
      </c>
      <c r="J80" s="143">
        <v>20.5</v>
      </c>
      <c r="K80" s="143">
        <v>84</v>
      </c>
      <c r="L80" s="143">
        <v>84</v>
      </c>
      <c r="M80" s="143">
        <v>281</v>
      </c>
      <c r="N80" s="143">
        <v>281</v>
      </c>
      <c r="O80" s="143">
        <v>365</v>
      </c>
      <c r="P80" s="143">
        <v>365</v>
      </c>
      <c r="Q80" s="143">
        <v>17.8</v>
      </c>
      <c r="R80" s="143">
        <v>271.72000000000003</v>
      </c>
    </row>
    <row r="81" spans="2:18" customFormat="1" ht="12.75" x14ac:dyDescent="0.2">
      <c r="B81" s="113" t="s">
        <v>78</v>
      </c>
      <c r="C81" s="113"/>
      <c r="D81" s="117"/>
      <c r="E81" s="137"/>
      <c r="F81" s="113"/>
      <c r="G81" s="113"/>
      <c r="H81" s="143"/>
      <c r="I81" s="113"/>
      <c r="J81" s="143"/>
      <c r="K81" s="143"/>
      <c r="L81" s="143"/>
      <c r="M81" s="143"/>
      <c r="N81" s="143"/>
      <c r="O81" s="143"/>
      <c r="P81" s="143"/>
      <c r="Q81" s="143"/>
      <c r="R81" s="143"/>
    </row>
    <row r="82" spans="2:18" customFormat="1" ht="12.75" x14ac:dyDescent="0.2">
      <c r="B82" s="113"/>
      <c r="C82" s="113" t="s">
        <v>79</v>
      </c>
      <c r="D82" s="117"/>
      <c r="E82" s="137">
        <v>2300</v>
      </c>
      <c r="F82" s="113">
        <v>15</v>
      </c>
      <c r="G82" s="113">
        <v>6</v>
      </c>
      <c r="H82" s="143">
        <v>344</v>
      </c>
      <c r="I82" s="113">
        <v>0</v>
      </c>
      <c r="J82" s="143">
        <v>43</v>
      </c>
      <c r="K82" s="143">
        <v>36</v>
      </c>
      <c r="L82" s="143">
        <v>0</v>
      </c>
      <c r="M82" s="143">
        <v>487</v>
      </c>
      <c r="N82" s="143">
        <v>0</v>
      </c>
      <c r="O82" s="143">
        <v>523</v>
      </c>
      <c r="P82" s="143">
        <v>0</v>
      </c>
      <c r="Q82" s="143">
        <v>12.16</v>
      </c>
      <c r="R82" s="143">
        <v>42.81</v>
      </c>
    </row>
    <row r="83" spans="2:18" customFormat="1" ht="12.75" x14ac:dyDescent="0.2">
      <c r="B83" s="113"/>
      <c r="C83" s="113" t="s">
        <v>80</v>
      </c>
      <c r="D83" s="117"/>
      <c r="E83" s="137">
        <v>3991</v>
      </c>
      <c r="F83" s="113">
        <v>12</v>
      </c>
      <c r="G83" s="113">
        <v>12</v>
      </c>
      <c r="H83" s="143">
        <v>640</v>
      </c>
      <c r="I83" s="113">
        <v>0</v>
      </c>
      <c r="J83" s="143">
        <v>80</v>
      </c>
      <c r="K83" s="143">
        <v>167</v>
      </c>
      <c r="L83" s="143">
        <v>0</v>
      </c>
      <c r="M83" s="143">
        <v>1135</v>
      </c>
      <c r="N83" s="143">
        <v>0</v>
      </c>
      <c r="O83" s="143">
        <v>1302</v>
      </c>
      <c r="P83" s="143">
        <v>0</v>
      </c>
      <c r="Q83" s="143">
        <v>16.27</v>
      </c>
      <c r="R83" s="143">
        <v>62.27</v>
      </c>
    </row>
    <row r="84" spans="2:18" customFormat="1" ht="12.75" x14ac:dyDescent="0.2">
      <c r="B84" s="113"/>
      <c r="C84" s="113" t="s">
        <v>81</v>
      </c>
      <c r="D84" s="117"/>
      <c r="E84" s="137">
        <v>2406</v>
      </c>
      <c r="F84" s="113">
        <v>13</v>
      </c>
      <c r="G84" s="113">
        <v>3</v>
      </c>
      <c r="H84" s="143">
        <v>88</v>
      </c>
      <c r="I84" s="113">
        <v>0</v>
      </c>
      <c r="J84" s="143">
        <v>11</v>
      </c>
      <c r="K84" s="143">
        <v>0</v>
      </c>
      <c r="L84" s="143">
        <v>0</v>
      </c>
      <c r="M84" s="143">
        <v>128</v>
      </c>
      <c r="N84" s="143">
        <v>0</v>
      </c>
      <c r="O84" s="143">
        <v>128</v>
      </c>
      <c r="P84" s="143">
        <v>0</v>
      </c>
      <c r="Q84" s="143">
        <v>11.64</v>
      </c>
      <c r="R84" s="143">
        <v>56.95</v>
      </c>
    </row>
    <row r="85" spans="2:18" customFormat="1" ht="12.75" x14ac:dyDescent="0.2">
      <c r="B85" s="113"/>
      <c r="C85" s="113" t="s">
        <v>82</v>
      </c>
      <c r="D85" s="117"/>
      <c r="E85" s="137">
        <v>6770</v>
      </c>
      <c r="F85" s="113">
        <v>8</v>
      </c>
      <c r="G85" s="113">
        <v>22</v>
      </c>
      <c r="H85" s="143">
        <v>1168</v>
      </c>
      <c r="I85" s="113">
        <v>0</v>
      </c>
      <c r="J85" s="143">
        <v>146</v>
      </c>
      <c r="K85" s="143">
        <v>429</v>
      </c>
      <c r="L85" s="143">
        <v>0</v>
      </c>
      <c r="M85" s="143">
        <v>5666</v>
      </c>
      <c r="N85" s="143">
        <v>0</v>
      </c>
      <c r="O85" s="143">
        <v>6095</v>
      </c>
      <c r="P85" s="143">
        <v>0</v>
      </c>
      <c r="Q85" s="143">
        <v>41.75</v>
      </c>
      <c r="R85" s="143">
        <v>60.96</v>
      </c>
    </row>
    <row r="86" spans="2:18" customFormat="1" ht="12.75" x14ac:dyDescent="0.2">
      <c r="B86" s="113"/>
      <c r="C86" s="113" t="s">
        <v>83</v>
      </c>
      <c r="D86" s="117"/>
      <c r="E86" s="137">
        <v>4113</v>
      </c>
      <c r="F86" s="113">
        <v>18</v>
      </c>
      <c r="G86" s="113">
        <v>12</v>
      </c>
      <c r="H86" s="143">
        <v>264</v>
      </c>
      <c r="I86" s="113">
        <v>0</v>
      </c>
      <c r="J86" s="143">
        <v>33</v>
      </c>
      <c r="K86" s="143">
        <v>43</v>
      </c>
      <c r="L86" s="143">
        <v>0</v>
      </c>
      <c r="M86" s="143">
        <v>498</v>
      </c>
      <c r="N86" s="143">
        <v>0</v>
      </c>
      <c r="O86" s="143">
        <v>541</v>
      </c>
      <c r="P86" s="143">
        <v>0</v>
      </c>
      <c r="Q86" s="143">
        <v>16.39</v>
      </c>
      <c r="R86" s="143">
        <v>53.18</v>
      </c>
    </row>
    <row r="87" spans="2:18" customFormat="1" ht="12.75" x14ac:dyDescent="0.2">
      <c r="B87" s="113"/>
      <c r="C87" s="113" t="s">
        <v>84</v>
      </c>
      <c r="D87" s="117"/>
      <c r="E87" s="137">
        <v>2100</v>
      </c>
      <c r="F87" s="113">
        <v>15</v>
      </c>
      <c r="G87" s="113">
        <v>6</v>
      </c>
      <c r="H87" s="143">
        <v>328</v>
      </c>
      <c r="I87" s="113">
        <v>0</v>
      </c>
      <c r="J87" s="143">
        <v>41</v>
      </c>
      <c r="K87" s="143">
        <v>30</v>
      </c>
      <c r="L87" s="143">
        <v>0</v>
      </c>
      <c r="M87" s="143">
        <v>771</v>
      </c>
      <c r="N87" s="143">
        <v>0</v>
      </c>
      <c r="O87" s="143">
        <v>801</v>
      </c>
      <c r="P87" s="143">
        <v>0</v>
      </c>
      <c r="Q87" s="143">
        <v>19.54</v>
      </c>
      <c r="R87" s="143">
        <v>66.37</v>
      </c>
    </row>
    <row r="88" spans="2:18" customFormat="1" ht="12.75" x14ac:dyDescent="0.2">
      <c r="B88" s="113"/>
      <c r="C88" s="113" t="s">
        <v>85</v>
      </c>
      <c r="D88" s="117"/>
      <c r="E88" s="137">
        <v>1326</v>
      </c>
      <c r="F88" s="113">
        <v>19</v>
      </c>
      <c r="G88" s="113">
        <v>12</v>
      </c>
      <c r="H88" s="143">
        <v>192</v>
      </c>
      <c r="I88" s="113">
        <v>0</v>
      </c>
      <c r="J88" s="143">
        <v>24</v>
      </c>
      <c r="K88" s="143">
        <v>0</v>
      </c>
      <c r="L88" s="143">
        <v>0</v>
      </c>
      <c r="M88" s="143">
        <v>454</v>
      </c>
      <c r="N88" s="143">
        <v>0</v>
      </c>
      <c r="O88" s="143">
        <v>454</v>
      </c>
      <c r="P88" s="143">
        <v>0</v>
      </c>
      <c r="Q88" s="143">
        <v>18.920000000000002</v>
      </c>
      <c r="R88" s="143">
        <v>61.49</v>
      </c>
    </row>
    <row r="89" spans="2:18" customFormat="1" ht="12.75" x14ac:dyDescent="0.2">
      <c r="B89" s="113"/>
      <c r="C89" s="113" t="s">
        <v>86</v>
      </c>
      <c r="D89" s="117"/>
      <c r="E89" s="137">
        <v>5592</v>
      </c>
      <c r="F89" s="113">
        <v>8</v>
      </c>
      <c r="G89" s="113">
        <v>12</v>
      </c>
      <c r="H89" s="143">
        <v>672</v>
      </c>
      <c r="I89" s="113">
        <v>0</v>
      </c>
      <c r="J89" s="143">
        <v>84</v>
      </c>
      <c r="K89" s="143">
        <v>179</v>
      </c>
      <c r="L89" s="143">
        <v>0</v>
      </c>
      <c r="M89" s="143">
        <v>1751</v>
      </c>
      <c r="N89" s="143">
        <v>0</v>
      </c>
      <c r="O89" s="143">
        <v>1930</v>
      </c>
      <c r="P89" s="143">
        <v>0</v>
      </c>
      <c r="Q89" s="143">
        <v>22.98</v>
      </c>
      <c r="R89" s="143">
        <v>52.58</v>
      </c>
    </row>
    <row r="90" spans="2:18" customFormat="1" ht="12.75" x14ac:dyDescent="0.2">
      <c r="B90" s="113"/>
      <c r="C90" s="113" t="s">
        <v>87</v>
      </c>
      <c r="D90" s="117"/>
      <c r="E90" s="137">
        <v>1529</v>
      </c>
      <c r="F90" s="113">
        <v>20</v>
      </c>
      <c r="G90" s="113">
        <v>3</v>
      </c>
      <c r="H90" s="143">
        <v>64</v>
      </c>
      <c r="I90" s="113">
        <v>0</v>
      </c>
      <c r="J90" s="143">
        <v>8</v>
      </c>
      <c r="K90" s="143">
        <v>0</v>
      </c>
      <c r="L90" s="143">
        <v>0</v>
      </c>
      <c r="M90" s="143">
        <v>186</v>
      </c>
      <c r="N90" s="143">
        <v>0</v>
      </c>
      <c r="O90" s="143">
        <v>186</v>
      </c>
      <c r="P90" s="143">
        <v>0</v>
      </c>
      <c r="Q90" s="143">
        <v>23.25</v>
      </c>
      <c r="R90" s="143">
        <v>55.03</v>
      </c>
    </row>
    <row r="91" spans="2:18" customFormat="1" ht="12.75" x14ac:dyDescent="0.2">
      <c r="B91" s="113"/>
      <c r="C91" s="113" t="s">
        <v>88</v>
      </c>
      <c r="D91" s="117"/>
      <c r="E91" s="137">
        <v>1337</v>
      </c>
      <c r="F91" s="113">
        <v>24</v>
      </c>
      <c r="G91" s="113">
        <v>3</v>
      </c>
      <c r="H91" s="143">
        <v>176</v>
      </c>
      <c r="I91" s="113">
        <v>0</v>
      </c>
      <c r="J91" s="143">
        <v>22</v>
      </c>
      <c r="K91" s="143">
        <v>3</v>
      </c>
      <c r="L91" s="143">
        <v>0</v>
      </c>
      <c r="M91" s="143">
        <v>446</v>
      </c>
      <c r="N91" s="143">
        <v>0</v>
      </c>
      <c r="O91" s="143">
        <v>449</v>
      </c>
      <c r="P91" s="143">
        <v>0</v>
      </c>
      <c r="Q91" s="143">
        <v>20.41</v>
      </c>
      <c r="R91" s="143">
        <v>56.9</v>
      </c>
    </row>
    <row r="92" spans="2:18" customFormat="1" ht="12.75" x14ac:dyDescent="0.2">
      <c r="B92" s="113" t="s">
        <v>89</v>
      </c>
      <c r="C92" s="113"/>
      <c r="D92" s="117"/>
      <c r="E92" s="137"/>
      <c r="F92" s="113"/>
      <c r="G92" s="113"/>
      <c r="H92" s="143"/>
      <c r="I92" s="113"/>
      <c r="J92" s="143"/>
      <c r="K92" s="143"/>
      <c r="L92" s="143"/>
      <c r="M92" s="143"/>
      <c r="N92" s="143"/>
      <c r="O92" s="143"/>
      <c r="P92" s="143"/>
      <c r="Q92" s="143"/>
      <c r="R92" s="143"/>
    </row>
    <row r="93" spans="2:18" customFormat="1" ht="12.75" x14ac:dyDescent="0.2">
      <c r="B93" s="113"/>
      <c r="C93" s="113" t="s">
        <v>90</v>
      </c>
      <c r="D93" s="117"/>
      <c r="E93" s="137">
        <v>3377</v>
      </c>
      <c r="F93" s="113">
        <v>6.5</v>
      </c>
      <c r="G93" s="113">
        <v>6</v>
      </c>
      <c r="H93" s="143">
        <v>224</v>
      </c>
      <c r="I93" s="113">
        <v>0</v>
      </c>
      <c r="J93" s="143">
        <v>28</v>
      </c>
      <c r="K93" s="143">
        <v>33</v>
      </c>
      <c r="L93" s="143">
        <v>0</v>
      </c>
      <c r="M93" s="143">
        <v>603</v>
      </c>
      <c r="N93" s="143">
        <v>0</v>
      </c>
      <c r="O93" s="143">
        <v>636</v>
      </c>
      <c r="P93" s="143">
        <v>0</v>
      </c>
      <c r="Q93" s="143">
        <v>22.71</v>
      </c>
      <c r="R93" s="143">
        <v>410</v>
      </c>
    </row>
    <row r="94" spans="2:18" customFormat="1" ht="12.75" x14ac:dyDescent="0.2">
      <c r="B94" s="113"/>
      <c r="C94" s="113" t="s">
        <v>91</v>
      </c>
      <c r="D94" s="117"/>
      <c r="E94" s="137">
        <v>2354</v>
      </c>
      <c r="F94" s="113">
        <v>11</v>
      </c>
      <c r="G94" s="113">
        <v>6</v>
      </c>
      <c r="H94" s="143">
        <v>312</v>
      </c>
      <c r="I94" s="113">
        <v>0</v>
      </c>
      <c r="J94" s="143">
        <v>39</v>
      </c>
      <c r="K94" s="143">
        <v>55</v>
      </c>
      <c r="L94" s="143">
        <v>0</v>
      </c>
      <c r="M94" s="143">
        <v>700</v>
      </c>
      <c r="N94" s="143">
        <v>0</v>
      </c>
      <c r="O94" s="143">
        <v>755</v>
      </c>
      <c r="P94" s="143">
        <v>0</v>
      </c>
      <c r="Q94" s="143">
        <v>19.36</v>
      </c>
      <c r="R94" s="143">
        <v>917</v>
      </c>
    </row>
    <row r="95" spans="2:18" customFormat="1" ht="12.75" x14ac:dyDescent="0.2">
      <c r="B95" s="113"/>
      <c r="C95" s="113" t="s">
        <v>92</v>
      </c>
      <c r="D95" s="117"/>
      <c r="E95" s="137">
        <v>1138</v>
      </c>
      <c r="F95" s="113">
        <v>13.3</v>
      </c>
      <c r="G95" s="113">
        <v>6</v>
      </c>
      <c r="H95" s="143">
        <v>256</v>
      </c>
      <c r="I95" s="113">
        <v>0</v>
      </c>
      <c r="J95" s="143">
        <v>32</v>
      </c>
      <c r="K95" s="143">
        <v>46</v>
      </c>
      <c r="L95" s="143">
        <v>0</v>
      </c>
      <c r="M95" s="143">
        <v>446</v>
      </c>
      <c r="N95" s="143">
        <v>0</v>
      </c>
      <c r="O95" s="143">
        <v>492</v>
      </c>
      <c r="P95" s="143">
        <v>0</v>
      </c>
      <c r="Q95" s="143">
        <v>15.38</v>
      </c>
      <c r="R95" s="143">
        <v>985</v>
      </c>
    </row>
    <row r="96" spans="2:18" customFormat="1" ht="12.75" x14ac:dyDescent="0.2">
      <c r="B96" s="113"/>
      <c r="C96" s="113" t="s">
        <v>93</v>
      </c>
      <c r="D96" s="117"/>
      <c r="E96" s="137">
        <v>2692</v>
      </c>
      <c r="F96" s="113">
        <v>6.7</v>
      </c>
      <c r="G96" s="113">
        <v>8</v>
      </c>
      <c r="H96" s="143">
        <v>344</v>
      </c>
      <c r="I96" s="113">
        <v>0</v>
      </c>
      <c r="J96" s="143">
        <v>43</v>
      </c>
      <c r="K96" s="143">
        <v>79</v>
      </c>
      <c r="L96" s="143">
        <v>0</v>
      </c>
      <c r="M96" s="143">
        <v>795</v>
      </c>
      <c r="N96" s="143">
        <v>0</v>
      </c>
      <c r="O96" s="143">
        <v>874</v>
      </c>
      <c r="P96" s="143">
        <v>0</v>
      </c>
      <c r="Q96" s="143">
        <v>20.329999999999998</v>
      </c>
      <c r="R96" s="143">
        <v>1268</v>
      </c>
    </row>
    <row r="97" spans="2:18" customFormat="1" ht="12.75" x14ac:dyDescent="0.2">
      <c r="B97" s="113" t="s">
        <v>94</v>
      </c>
      <c r="C97" s="113"/>
      <c r="D97" s="117"/>
      <c r="E97" s="137"/>
      <c r="F97" s="113"/>
      <c r="G97" s="113"/>
      <c r="H97" s="143"/>
      <c r="I97" s="113"/>
      <c r="J97" s="143"/>
      <c r="K97" s="143"/>
      <c r="L97" s="143"/>
      <c r="M97" s="143"/>
      <c r="N97" s="143"/>
      <c r="O97" s="143"/>
      <c r="P97" s="143"/>
      <c r="Q97" s="143"/>
      <c r="R97" s="143"/>
    </row>
    <row r="98" spans="2:18" customFormat="1" ht="12.75" x14ac:dyDescent="0.2">
      <c r="B98" s="113"/>
      <c r="C98" s="113" t="s">
        <v>95</v>
      </c>
      <c r="D98" s="117"/>
      <c r="E98" s="137">
        <v>10611</v>
      </c>
      <c r="F98" s="113">
        <v>7</v>
      </c>
      <c r="G98" s="113">
        <v>16</v>
      </c>
      <c r="H98" s="143">
        <v>688</v>
      </c>
      <c r="I98" s="113">
        <v>1</v>
      </c>
      <c r="J98" s="143">
        <v>86</v>
      </c>
      <c r="K98" s="143">
        <v>339</v>
      </c>
      <c r="L98" s="143">
        <v>339</v>
      </c>
      <c r="M98" s="143">
        <v>2592</v>
      </c>
      <c r="N98" s="143">
        <v>2592</v>
      </c>
      <c r="O98" s="143">
        <v>2931</v>
      </c>
      <c r="P98" s="143">
        <v>2931</v>
      </c>
      <c r="Q98" s="143">
        <v>34.08</v>
      </c>
      <c r="R98" s="143">
        <v>484.72</v>
      </c>
    </row>
    <row r="99" spans="2:18" customFormat="1" ht="12.75" x14ac:dyDescent="0.2">
      <c r="B99" s="113"/>
      <c r="C99" s="113" t="s">
        <v>96</v>
      </c>
      <c r="D99" s="117"/>
      <c r="E99" s="137">
        <v>5103</v>
      </c>
      <c r="F99" s="113">
        <v>30</v>
      </c>
      <c r="G99" s="113">
        <v>18</v>
      </c>
      <c r="H99" s="143">
        <v>788</v>
      </c>
      <c r="I99" s="113">
        <v>1</v>
      </c>
      <c r="J99" s="143">
        <v>98.5</v>
      </c>
      <c r="K99" s="143">
        <v>462</v>
      </c>
      <c r="L99" s="143">
        <v>462</v>
      </c>
      <c r="M99" s="143">
        <v>1170</v>
      </c>
      <c r="N99" s="143">
        <v>1170</v>
      </c>
      <c r="O99" s="143">
        <v>1632</v>
      </c>
      <c r="P99" s="143">
        <v>1632</v>
      </c>
      <c r="Q99" s="143">
        <v>16.57</v>
      </c>
      <c r="R99" s="143">
        <v>798.27</v>
      </c>
    </row>
    <row r="100" spans="2:18" customFormat="1" ht="12.75" x14ac:dyDescent="0.2">
      <c r="B100" s="113" t="s">
        <v>97</v>
      </c>
      <c r="C100" s="113"/>
      <c r="D100" s="117"/>
      <c r="E100" s="137"/>
      <c r="F100" s="113"/>
      <c r="G100" s="113"/>
      <c r="H100" s="143"/>
      <c r="I100" s="11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customFormat="1" ht="12.75" x14ac:dyDescent="0.2">
      <c r="B101" s="113"/>
      <c r="C101" s="113" t="s">
        <v>278</v>
      </c>
      <c r="D101" s="117"/>
      <c r="E101" s="137">
        <v>3314</v>
      </c>
      <c r="F101" s="113">
        <v>20</v>
      </c>
      <c r="G101" s="113">
        <v>6.5</v>
      </c>
      <c r="H101" s="143">
        <v>296</v>
      </c>
      <c r="I101" s="113">
        <v>0</v>
      </c>
      <c r="J101" s="143">
        <v>37</v>
      </c>
      <c r="K101" s="143">
        <v>55</v>
      </c>
      <c r="L101" s="143">
        <v>0</v>
      </c>
      <c r="M101" s="143">
        <v>697</v>
      </c>
      <c r="N101" s="143">
        <v>0</v>
      </c>
      <c r="O101" s="143">
        <v>752</v>
      </c>
      <c r="P101" s="143">
        <v>0</v>
      </c>
      <c r="Q101" s="143">
        <v>20.32</v>
      </c>
      <c r="R101" s="143">
        <v>1030</v>
      </c>
    </row>
    <row r="102" spans="2:18" customFormat="1" ht="12.75" x14ac:dyDescent="0.2">
      <c r="B102" s="113"/>
      <c r="C102" s="113" t="s">
        <v>98</v>
      </c>
      <c r="D102" s="117"/>
      <c r="E102" s="137">
        <v>3541</v>
      </c>
      <c r="F102" s="113">
        <v>12</v>
      </c>
      <c r="G102" s="113">
        <v>6.5</v>
      </c>
      <c r="H102" s="143">
        <v>312</v>
      </c>
      <c r="I102" s="113">
        <v>0</v>
      </c>
      <c r="J102" s="143">
        <v>39</v>
      </c>
      <c r="K102" s="143">
        <v>111</v>
      </c>
      <c r="L102" s="143">
        <v>0</v>
      </c>
      <c r="M102" s="143">
        <v>680</v>
      </c>
      <c r="N102" s="143">
        <v>0</v>
      </c>
      <c r="O102" s="143">
        <v>791</v>
      </c>
      <c r="P102" s="143">
        <v>0</v>
      </c>
      <c r="Q102" s="143">
        <v>20.28</v>
      </c>
      <c r="R102" s="143">
        <v>808</v>
      </c>
    </row>
    <row r="103" spans="2:18" customFormat="1" ht="12.75" x14ac:dyDescent="0.2">
      <c r="B103" s="113"/>
      <c r="C103" s="113" t="s">
        <v>99</v>
      </c>
      <c r="D103" s="117"/>
      <c r="E103" s="137">
        <v>6797</v>
      </c>
      <c r="F103" s="113">
        <v>5</v>
      </c>
      <c r="G103" s="113">
        <v>9</v>
      </c>
      <c r="H103" s="143">
        <v>370</v>
      </c>
      <c r="I103" s="113">
        <v>0</v>
      </c>
      <c r="J103" s="143">
        <v>46.25</v>
      </c>
      <c r="K103" s="143">
        <v>137</v>
      </c>
      <c r="L103" s="143">
        <v>0</v>
      </c>
      <c r="M103" s="143">
        <v>830</v>
      </c>
      <c r="N103" s="143">
        <v>0</v>
      </c>
      <c r="O103" s="143">
        <v>967</v>
      </c>
      <c r="P103" s="143">
        <v>0</v>
      </c>
      <c r="Q103" s="143">
        <v>20.91</v>
      </c>
      <c r="R103" s="143">
        <v>950</v>
      </c>
    </row>
    <row r="104" spans="2:18" customFormat="1" ht="12.75" x14ac:dyDescent="0.2">
      <c r="B104" s="113" t="s">
        <v>92</v>
      </c>
      <c r="C104" s="113"/>
      <c r="D104" s="117"/>
      <c r="E104" s="137"/>
      <c r="F104" s="113"/>
      <c r="G104" s="113"/>
      <c r="H104" s="143"/>
      <c r="I104" s="11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customFormat="1" ht="12.75" x14ac:dyDescent="0.2">
      <c r="B105" s="113"/>
      <c r="C105" s="113" t="s">
        <v>100</v>
      </c>
      <c r="D105" s="117"/>
      <c r="E105" s="137">
        <v>1830</v>
      </c>
      <c r="F105" s="113">
        <v>23</v>
      </c>
      <c r="G105" s="113">
        <v>6</v>
      </c>
      <c r="H105" s="143">
        <v>368</v>
      </c>
      <c r="I105" s="113">
        <v>1</v>
      </c>
      <c r="J105" s="143">
        <v>46</v>
      </c>
      <c r="K105" s="143">
        <v>67</v>
      </c>
      <c r="L105" s="143">
        <v>67</v>
      </c>
      <c r="M105" s="143">
        <v>246</v>
      </c>
      <c r="N105" s="143">
        <v>246</v>
      </c>
      <c r="O105" s="143">
        <v>313</v>
      </c>
      <c r="P105" s="143">
        <v>313</v>
      </c>
      <c r="Q105" s="143">
        <v>6.8</v>
      </c>
      <c r="R105" s="143">
        <v>220</v>
      </c>
    </row>
    <row r="106" spans="2:18" customFormat="1" ht="12.75" x14ac:dyDescent="0.2">
      <c r="B106" s="113" t="s">
        <v>101</v>
      </c>
      <c r="C106" s="113"/>
      <c r="D106" s="117"/>
      <c r="E106" s="137"/>
      <c r="F106" s="113"/>
      <c r="G106" s="113"/>
      <c r="H106" s="143"/>
      <c r="I106" s="11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customFormat="1" ht="12.75" x14ac:dyDescent="0.2">
      <c r="B107" s="113"/>
      <c r="C107" s="113" t="s">
        <v>102</v>
      </c>
      <c r="D107" s="117"/>
      <c r="E107" s="137">
        <v>2998</v>
      </c>
      <c r="F107" s="113">
        <v>13</v>
      </c>
      <c r="G107" s="113">
        <v>7</v>
      </c>
      <c r="H107" s="143">
        <v>63</v>
      </c>
      <c r="I107" s="113">
        <v>0</v>
      </c>
      <c r="J107" s="143">
        <v>7.875</v>
      </c>
      <c r="K107" s="143">
        <v>4</v>
      </c>
      <c r="L107" s="143">
        <v>0</v>
      </c>
      <c r="M107" s="143">
        <v>20</v>
      </c>
      <c r="N107" s="143">
        <v>0</v>
      </c>
      <c r="O107" s="143">
        <v>24</v>
      </c>
      <c r="P107" s="143">
        <v>0</v>
      </c>
      <c r="Q107" s="143">
        <v>3.05</v>
      </c>
      <c r="R107" s="143">
        <v>54.96</v>
      </c>
    </row>
    <row r="108" spans="2:18" customFormat="1" ht="12.75" x14ac:dyDescent="0.2">
      <c r="B108" s="113"/>
      <c r="C108" s="113" t="s">
        <v>103</v>
      </c>
      <c r="D108" s="117"/>
      <c r="E108" s="137">
        <v>4478</v>
      </c>
      <c r="F108" s="113">
        <v>3.5</v>
      </c>
      <c r="G108" s="113">
        <v>3.5</v>
      </c>
      <c r="H108" s="143">
        <v>38.5</v>
      </c>
      <c r="I108" s="113">
        <v>0</v>
      </c>
      <c r="J108" s="143">
        <v>4.8125</v>
      </c>
      <c r="K108" s="143">
        <v>9</v>
      </c>
      <c r="L108" s="143">
        <v>0</v>
      </c>
      <c r="M108" s="143">
        <v>18</v>
      </c>
      <c r="N108" s="143">
        <v>0</v>
      </c>
      <c r="O108" s="143">
        <v>27</v>
      </c>
      <c r="P108" s="143">
        <v>0</v>
      </c>
      <c r="Q108" s="143">
        <v>5.61</v>
      </c>
      <c r="R108" s="143">
        <v>57.24</v>
      </c>
    </row>
    <row r="109" spans="2:18" customFormat="1" ht="12.75" x14ac:dyDescent="0.2">
      <c r="B109" s="113" t="s">
        <v>104</v>
      </c>
      <c r="C109" s="113"/>
      <c r="D109" s="117"/>
      <c r="E109" s="137"/>
      <c r="F109" s="113"/>
      <c r="G109" s="113"/>
      <c r="H109" s="143"/>
      <c r="I109" s="11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customFormat="1" ht="12.75" x14ac:dyDescent="0.2">
      <c r="B110" s="113"/>
      <c r="C110" s="113" t="s">
        <v>105</v>
      </c>
      <c r="D110" s="117"/>
      <c r="E110" s="137">
        <v>4085</v>
      </c>
      <c r="F110" s="113">
        <v>10.1</v>
      </c>
      <c r="G110" s="113">
        <v>0.97</v>
      </c>
      <c r="H110" s="143">
        <v>60.8</v>
      </c>
      <c r="I110" s="113">
        <v>0</v>
      </c>
      <c r="J110" s="143">
        <v>7.6</v>
      </c>
      <c r="K110" s="143">
        <v>0</v>
      </c>
      <c r="L110" s="143">
        <v>0</v>
      </c>
      <c r="M110" s="143">
        <v>298</v>
      </c>
      <c r="N110" s="143">
        <v>0</v>
      </c>
      <c r="O110" s="143">
        <v>298</v>
      </c>
      <c r="P110" s="143">
        <v>0</v>
      </c>
      <c r="Q110" s="143">
        <v>39.21</v>
      </c>
      <c r="R110" s="143">
        <v>0</v>
      </c>
    </row>
    <row r="111" spans="2:18" customFormat="1" ht="12.75" x14ac:dyDescent="0.2">
      <c r="B111" s="113"/>
      <c r="C111" s="113" t="s">
        <v>106</v>
      </c>
      <c r="D111" s="117"/>
      <c r="E111" s="137">
        <v>4402</v>
      </c>
      <c r="F111" s="113">
        <v>22.4</v>
      </c>
      <c r="G111" s="113">
        <v>1.7</v>
      </c>
      <c r="H111" s="143">
        <v>105.25</v>
      </c>
      <c r="I111" s="113">
        <v>0</v>
      </c>
      <c r="J111" s="143">
        <v>13.15625</v>
      </c>
      <c r="K111" s="143">
        <v>6</v>
      </c>
      <c r="L111" s="143">
        <v>0</v>
      </c>
      <c r="M111" s="143">
        <v>291</v>
      </c>
      <c r="N111" s="143">
        <v>0</v>
      </c>
      <c r="O111" s="143">
        <v>297</v>
      </c>
      <c r="P111" s="143">
        <v>0</v>
      </c>
      <c r="Q111" s="143">
        <v>22.57</v>
      </c>
      <c r="R111" s="143">
        <v>0</v>
      </c>
    </row>
    <row r="112" spans="2:18" customFormat="1" ht="12.75" x14ac:dyDescent="0.2">
      <c r="B112" s="113"/>
      <c r="C112" s="113" t="s">
        <v>107</v>
      </c>
      <c r="D112" s="117"/>
      <c r="E112" s="137">
        <v>3537</v>
      </c>
      <c r="F112" s="113">
        <v>19.600000000000001</v>
      </c>
      <c r="G112" s="113">
        <v>0.96</v>
      </c>
      <c r="H112" s="143">
        <v>61.25</v>
      </c>
      <c r="I112" s="113">
        <v>0</v>
      </c>
      <c r="J112" s="143">
        <v>7.65625</v>
      </c>
      <c r="K112" s="143">
        <v>4</v>
      </c>
      <c r="L112" s="143">
        <v>0</v>
      </c>
      <c r="M112" s="143">
        <v>290</v>
      </c>
      <c r="N112" s="143">
        <v>0</v>
      </c>
      <c r="O112" s="143">
        <v>294</v>
      </c>
      <c r="P112" s="143">
        <v>0</v>
      </c>
      <c r="Q112" s="143">
        <v>38.4</v>
      </c>
      <c r="R112" s="143">
        <v>0</v>
      </c>
    </row>
    <row r="113" spans="2:18" customFormat="1" ht="12.75" x14ac:dyDescent="0.2">
      <c r="B113" s="113" t="s">
        <v>108</v>
      </c>
      <c r="C113" s="113"/>
      <c r="D113" s="117"/>
      <c r="E113" s="137"/>
      <c r="F113" s="113"/>
      <c r="G113" s="113"/>
      <c r="H113" s="143"/>
      <c r="I113" s="11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customFormat="1" ht="12.75" x14ac:dyDescent="0.2">
      <c r="B114" s="113"/>
      <c r="C114" s="113" t="s">
        <v>296</v>
      </c>
      <c r="D114" s="117"/>
      <c r="E114" s="137">
        <v>4105</v>
      </c>
      <c r="F114" s="113">
        <v>13</v>
      </c>
      <c r="G114" s="113">
        <v>16</v>
      </c>
      <c r="H114" s="143">
        <v>692</v>
      </c>
      <c r="I114" s="113">
        <v>0</v>
      </c>
      <c r="J114" s="143">
        <v>86.5</v>
      </c>
      <c r="K114" s="143">
        <v>231</v>
      </c>
      <c r="L114" s="143">
        <v>0</v>
      </c>
      <c r="M114" s="143">
        <v>2555</v>
      </c>
      <c r="N114" s="143">
        <v>0</v>
      </c>
      <c r="O114" s="143">
        <v>2786</v>
      </c>
      <c r="P114" s="143">
        <v>0</v>
      </c>
      <c r="Q114" s="143">
        <v>32.21</v>
      </c>
      <c r="R114" s="143">
        <v>1107</v>
      </c>
    </row>
    <row r="115" spans="2:18" customFormat="1" ht="12.75" x14ac:dyDescent="0.2">
      <c r="B115" s="113"/>
      <c r="C115" s="113" t="s">
        <v>109</v>
      </c>
      <c r="D115" s="117"/>
      <c r="E115" s="137">
        <v>4560</v>
      </c>
      <c r="F115" s="113">
        <v>10</v>
      </c>
      <c r="G115" s="113">
        <v>14</v>
      </c>
      <c r="H115" s="143">
        <v>604</v>
      </c>
      <c r="I115" s="113">
        <v>0</v>
      </c>
      <c r="J115" s="143">
        <v>75.5</v>
      </c>
      <c r="K115" s="143">
        <v>344</v>
      </c>
      <c r="L115" s="143">
        <v>0</v>
      </c>
      <c r="M115" s="143">
        <v>2335</v>
      </c>
      <c r="N115" s="143">
        <v>0</v>
      </c>
      <c r="O115" s="143">
        <v>2679</v>
      </c>
      <c r="P115" s="143">
        <v>0</v>
      </c>
      <c r="Q115" s="143">
        <v>35.479999999999997</v>
      </c>
      <c r="R115" s="143">
        <v>1083</v>
      </c>
    </row>
    <row r="116" spans="2:18" customFormat="1" ht="12.75" x14ac:dyDescent="0.2">
      <c r="B116" s="113" t="s">
        <v>110</v>
      </c>
      <c r="C116" s="113"/>
      <c r="D116" s="117"/>
      <c r="E116" s="137"/>
      <c r="F116" s="113"/>
      <c r="G116" s="113"/>
      <c r="H116" s="143"/>
      <c r="I116" s="11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customFormat="1" ht="12.75" x14ac:dyDescent="0.2">
      <c r="B117" s="113"/>
      <c r="C117" s="113" t="s">
        <v>111</v>
      </c>
      <c r="D117" s="117"/>
      <c r="E117" s="137">
        <v>6451</v>
      </c>
      <c r="F117" s="113">
        <v>5.15</v>
      </c>
      <c r="G117" s="113">
        <v>16</v>
      </c>
      <c r="H117" s="143">
        <v>518</v>
      </c>
      <c r="I117" s="113">
        <v>0</v>
      </c>
      <c r="J117" s="143">
        <v>64.75</v>
      </c>
      <c r="K117" s="143">
        <v>44</v>
      </c>
      <c r="L117" s="143">
        <v>0</v>
      </c>
      <c r="M117" s="143">
        <v>639</v>
      </c>
      <c r="N117" s="143">
        <v>0</v>
      </c>
      <c r="O117" s="143">
        <v>683</v>
      </c>
      <c r="P117" s="143">
        <v>0</v>
      </c>
      <c r="Q117" s="143">
        <v>10.55</v>
      </c>
      <c r="R117" s="143">
        <v>291.33</v>
      </c>
    </row>
    <row r="118" spans="2:18" customFormat="1" ht="12.75" x14ac:dyDescent="0.2">
      <c r="B118" s="113" t="s">
        <v>112</v>
      </c>
      <c r="C118" s="113"/>
      <c r="D118" s="117"/>
      <c r="E118" s="137"/>
      <c r="F118" s="113"/>
      <c r="G118" s="113"/>
      <c r="H118" s="143"/>
      <c r="I118" s="11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customFormat="1" ht="12.75" x14ac:dyDescent="0.2">
      <c r="B119" s="113"/>
      <c r="C119" s="113" t="s">
        <v>113</v>
      </c>
      <c r="D119" s="117"/>
      <c r="E119" s="137">
        <v>962</v>
      </c>
      <c r="F119" s="113">
        <v>13</v>
      </c>
      <c r="G119" s="113">
        <v>0</v>
      </c>
      <c r="H119" s="143">
        <v>18</v>
      </c>
      <c r="I119" s="113">
        <v>0</v>
      </c>
      <c r="J119" s="143">
        <v>2.25</v>
      </c>
      <c r="K119" s="143">
        <v>0</v>
      </c>
      <c r="L119" s="143">
        <v>0</v>
      </c>
      <c r="M119" s="143">
        <v>60</v>
      </c>
      <c r="N119" s="143">
        <v>0</v>
      </c>
      <c r="O119" s="143">
        <v>60</v>
      </c>
      <c r="P119" s="143">
        <v>0</v>
      </c>
      <c r="Q119" s="143">
        <v>26.67</v>
      </c>
      <c r="R119" s="143">
        <v>85.81</v>
      </c>
    </row>
    <row r="120" spans="2:18" customFormat="1" ht="12.75" x14ac:dyDescent="0.2">
      <c r="B120" s="113" t="s">
        <v>114</v>
      </c>
      <c r="C120" s="113"/>
      <c r="D120" s="117"/>
      <c r="E120" s="137"/>
      <c r="F120" s="113"/>
      <c r="G120" s="113"/>
      <c r="H120" s="143"/>
      <c r="I120" s="11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customFormat="1" ht="12.75" x14ac:dyDescent="0.2">
      <c r="B121" s="113"/>
      <c r="C121" s="113" t="s">
        <v>115</v>
      </c>
      <c r="D121" s="117"/>
      <c r="E121" s="137">
        <v>7944</v>
      </c>
      <c r="F121" s="113">
        <v>18</v>
      </c>
      <c r="G121" s="113">
        <v>7.5</v>
      </c>
      <c r="H121" s="143">
        <v>300</v>
      </c>
      <c r="I121" s="113">
        <v>1</v>
      </c>
      <c r="J121" s="143">
        <v>37.5</v>
      </c>
      <c r="K121" s="143">
        <v>142</v>
      </c>
      <c r="L121" s="143">
        <v>142</v>
      </c>
      <c r="M121" s="143">
        <v>190</v>
      </c>
      <c r="N121" s="143">
        <v>190</v>
      </c>
      <c r="O121" s="143">
        <v>332</v>
      </c>
      <c r="P121" s="143">
        <v>332</v>
      </c>
      <c r="Q121" s="143">
        <v>8.85</v>
      </c>
      <c r="R121" s="143">
        <v>12</v>
      </c>
    </row>
    <row r="122" spans="2:18" customFormat="1" ht="12.75" x14ac:dyDescent="0.2">
      <c r="B122" s="113"/>
      <c r="C122" s="113" t="s">
        <v>116</v>
      </c>
      <c r="D122" s="117"/>
      <c r="E122" s="137">
        <v>7070</v>
      </c>
      <c r="F122" s="113">
        <v>17</v>
      </c>
      <c r="G122" s="113">
        <v>7.5</v>
      </c>
      <c r="H122" s="143">
        <v>300</v>
      </c>
      <c r="I122" s="113">
        <v>1</v>
      </c>
      <c r="J122" s="143">
        <v>37.5</v>
      </c>
      <c r="K122" s="143">
        <v>147</v>
      </c>
      <c r="L122" s="143">
        <v>147</v>
      </c>
      <c r="M122" s="143">
        <v>165</v>
      </c>
      <c r="N122" s="143">
        <v>165</v>
      </c>
      <c r="O122" s="143">
        <v>312</v>
      </c>
      <c r="P122" s="143">
        <v>312</v>
      </c>
      <c r="Q122" s="143">
        <v>8.32</v>
      </c>
      <c r="R122" s="143">
        <v>12</v>
      </c>
    </row>
    <row r="123" spans="2:18" customFormat="1" ht="12.75" x14ac:dyDescent="0.2">
      <c r="B123" s="113"/>
      <c r="C123" s="113" t="s">
        <v>117</v>
      </c>
      <c r="D123" s="117"/>
      <c r="E123" s="137">
        <v>5218</v>
      </c>
      <c r="F123" s="113">
        <v>30</v>
      </c>
      <c r="G123" s="113">
        <v>9.5</v>
      </c>
      <c r="H123" s="143">
        <v>465.5</v>
      </c>
      <c r="I123" s="113">
        <v>1</v>
      </c>
      <c r="J123" s="143">
        <v>58.1875</v>
      </c>
      <c r="K123" s="143">
        <v>931</v>
      </c>
      <c r="L123" s="143">
        <v>931</v>
      </c>
      <c r="M123" s="143">
        <v>776</v>
      </c>
      <c r="N123" s="143">
        <v>776</v>
      </c>
      <c r="O123" s="143">
        <v>1707</v>
      </c>
      <c r="P123" s="143">
        <v>1707</v>
      </c>
      <c r="Q123" s="143">
        <v>29.34</v>
      </c>
      <c r="R123" s="143">
        <v>17</v>
      </c>
    </row>
    <row r="124" spans="2:18" customFormat="1" ht="12.75" x14ac:dyDescent="0.2">
      <c r="B124" s="113" t="s">
        <v>118</v>
      </c>
      <c r="C124" s="113"/>
      <c r="D124" s="117"/>
      <c r="E124" s="137"/>
      <c r="F124" s="113"/>
      <c r="G124" s="113"/>
      <c r="H124" s="143"/>
      <c r="I124" s="11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customFormat="1" ht="12.75" x14ac:dyDescent="0.2">
      <c r="B125" s="113"/>
      <c r="C125" s="113" t="s">
        <v>119</v>
      </c>
      <c r="D125" s="117"/>
      <c r="E125" s="137">
        <v>1350</v>
      </c>
      <c r="F125" s="113">
        <v>34</v>
      </c>
      <c r="G125" s="113">
        <v>2</v>
      </c>
      <c r="H125" s="143">
        <v>88</v>
      </c>
      <c r="I125" s="113">
        <v>0</v>
      </c>
      <c r="J125" s="143">
        <v>11</v>
      </c>
      <c r="K125" s="143">
        <v>62</v>
      </c>
      <c r="L125" s="143">
        <v>0</v>
      </c>
      <c r="M125" s="143">
        <v>427</v>
      </c>
      <c r="N125" s="143">
        <v>0</v>
      </c>
      <c r="O125" s="143">
        <v>489</v>
      </c>
      <c r="P125" s="143">
        <v>0</v>
      </c>
      <c r="Q125" s="143">
        <v>44.45</v>
      </c>
      <c r="R125" s="143">
        <v>0</v>
      </c>
    </row>
    <row r="126" spans="2:18" customFormat="1" ht="12.75" x14ac:dyDescent="0.2">
      <c r="B126" s="113"/>
      <c r="C126" s="113" t="s">
        <v>120</v>
      </c>
      <c r="D126" s="117"/>
      <c r="E126" s="137">
        <v>3049</v>
      </c>
      <c r="F126" s="113">
        <v>38</v>
      </c>
      <c r="G126" s="113">
        <v>5.5</v>
      </c>
      <c r="H126" s="143">
        <v>243.5</v>
      </c>
      <c r="I126" s="113">
        <v>0</v>
      </c>
      <c r="J126" s="143">
        <v>30.4375</v>
      </c>
      <c r="K126" s="143">
        <v>120</v>
      </c>
      <c r="L126" s="143">
        <v>0</v>
      </c>
      <c r="M126" s="143">
        <v>1117</v>
      </c>
      <c r="N126" s="143">
        <v>0</v>
      </c>
      <c r="O126" s="143">
        <v>1237</v>
      </c>
      <c r="P126" s="143">
        <v>0</v>
      </c>
      <c r="Q126" s="143">
        <v>40.64</v>
      </c>
      <c r="R126" s="143">
        <v>0</v>
      </c>
    </row>
    <row r="127" spans="2:18" customFormat="1" ht="12.75" x14ac:dyDescent="0.2">
      <c r="B127" s="113"/>
      <c r="C127" s="113" t="s">
        <v>121</v>
      </c>
      <c r="D127" s="117"/>
      <c r="E127" s="137">
        <v>3406</v>
      </c>
      <c r="F127" s="113">
        <v>15.5</v>
      </c>
      <c r="G127" s="113">
        <v>4</v>
      </c>
      <c r="H127" s="143">
        <v>172</v>
      </c>
      <c r="I127" s="113">
        <v>0</v>
      </c>
      <c r="J127" s="143">
        <v>21.5</v>
      </c>
      <c r="K127" s="143">
        <v>41</v>
      </c>
      <c r="L127" s="143">
        <v>0</v>
      </c>
      <c r="M127" s="143">
        <v>601</v>
      </c>
      <c r="N127" s="143">
        <v>0</v>
      </c>
      <c r="O127" s="143">
        <v>642</v>
      </c>
      <c r="P127" s="143">
        <v>0</v>
      </c>
      <c r="Q127" s="143">
        <v>29.86</v>
      </c>
      <c r="R127" s="143">
        <v>0</v>
      </c>
    </row>
    <row r="128" spans="2:18" customFormat="1" ht="12.75" x14ac:dyDescent="0.2">
      <c r="B128" s="113"/>
      <c r="C128" s="113" t="s">
        <v>122</v>
      </c>
      <c r="D128" s="117"/>
      <c r="E128" s="137">
        <v>11070</v>
      </c>
      <c r="F128" s="113">
        <v>12.3</v>
      </c>
      <c r="G128" s="113">
        <v>17</v>
      </c>
      <c r="H128" s="143">
        <v>822.5</v>
      </c>
      <c r="I128" s="113">
        <v>0</v>
      </c>
      <c r="J128" s="143">
        <v>102.8125</v>
      </c>
      <c r="K128" s="143">
        <v>1231</v>
      </c>
      <c r="L128" s="143">
        <v>0</v>
      </c>
      <c r="M128" s="143">
        <v>4938</v>
      </c>
      <c r="N128" s="143">
        <v>0</v>
      </c>
      <c r="O128" s="143">
        <v>6169</v>
      </c>
      <c r="P128" s="143">
        <v>0</v>
      </c>
      <c r="Q128" s="143">
        <v>60</v>
      </c>
      <c r="R128" s="143">
        <v>2016</v>
      </c>
    </row>
    <row r="129" spans="2:18" customFormat="1" ht="12.75" x14ac:dyDescent="0.2">
      <c r="B129" s="113"/>
      <c r="C129" s="113" t="s">
        <v>123</v>
      </c>
      <c r="D129" s="117"/>
      <c r="E129" s="137">
        <v>3047</v>
      </c>
      <c r="F129" s="113">
        <v>18.8</v>
      </c>
      <c r="G129" s="113">
        <v>5.5</v>
      </c>
      <c r="H129" s="143">
        <v>242</v>
      </c>
      <c r="I129" s="113">
        <v>0</v>
      </c>
      <c r="J129" s="143">
        <v>30.25</v>
      </c>
      <c r="K129" s="143">
        <v>197</v>
      </c>
      <c r="L129" s="143">
        <v>0</v>
      </c>
      <c r="M129" s="143">
        <v>1063</v>
      </c>
      <c r="N129" s="143">
        <v>0</v>
      </c>
      <c r="O129" s="143">
        <v>1260</v>
      </c>
      <c r="P129" s="143">
        <v>0</v>
      </c>
      <c r="Q129" s="143">
        <v>41.65</v>
      </c>
      <c r="R129" s="143">
        <v>0</v>
      </c>
    </row>
    <row r="130" spans="2:18" customFormat="1" ht="12.75" x14ac:dyDescent="0.2">
      <c r="B130" s="113" t="s">
        <v>124</v>
      </c>
      <c r="C130" s="113"/>
      <c r="D130" s="117"/>
      <c r="E130" s="137"/>
      <c r="F130" s="113"/>
      <c r="G130" s="113"/>
      <c r="H130" s="143"/>
      <c r="I130" s="11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customFormat="1" ht="12.75" x14ac:dyDescent="0.2">
      <c r="B131" s="113"/>
      <c r="C131" s="113" t="s">
        <v>125</v>
      </c>
      <c r="D131" s="117"/>
      <c r="E131" s="137">
        <v>3049</v>
      </c>
      <c r="F131" s="113">
        <v>37</v>
      </c>
      <c r="G131" s="113">
        <v>19</v>
      </c>
      <c r="H131" s="143">
        <v>1198</v>
      </c>
      <c r="I131" s="113">
        <v>0</v>
      </c>
      <c r="J131" s="143">
        <v>149.75</v>
      </c>
      <c r="K131" s="143">
        <v>326</v>
      </c>
      <c r="L131" s="143">
        <v>0</v>
      </c>
      <c r="M131" s="143">
        <v>2530</v>
      </c>
      <c r="N131" s="143">
        <v>0</v>
      </c>
      <c r="O131" s="143">
        <v>2856</v>
      </c>
      <c r="P131" s="143">
        <v>0</v>
      </c>
      <c r="Q131" s="143">
        <v>19.07</v>
      </c>
      <c r="R131" s="143">
        <v>694.83</v>
      </c>
    </row>
    <row r="132" spans="2:18" customFormat="1" ht="12.75" x14ac:dyDescent="0.2">
      <c r="B132" s="113"/>
      <c r="C132" s="113" t="s">
        <v>126</v>
      </c>
      <c r="D132" s="117"/>
      <c r="E132" s="137">
        <v>4104</v>
      </c>
      <c r="F132" s="113">
        <v>15</v>
      </c>
      <c r="G132" s="113">
        <v>14.5</v>
      </c>
      <c r="H132" s="143">
        <v>956</v>
      </c>
      <c r="I132" s="113">
        <v>0</v>
      </c>
      <c r="J132" s="143">
        <v>119.5</v>
      </c>
      <c r="K132" s="143">
        <v>245</v>
      </c>
      <c r="L132" s="143">
        <v>0</v>
      </c>
      <c r="M132" s="143">
        <v>1727</v>
      </c>
      <c r="N132" s="143">
        <v>0</v>
      </c>
      <c r="O132" s="143">
        <v>1972</v>
      </c>
      <c r="P132" s="143">
        <v>0</v>
      </c>
      <c r="Q132" s="143">
        <v>16.5</v>
      </c>
      <c r="R132" s="143">
        <v>465.07</v>
      </c>
    </row>
    <row r="133" spans="2:18" customFormat="1" ht="12.75" x14ac:dyDescent="0.2">
      <c r="B133" s="113" t="s">
        <v>127</v>
      </c>
      <c r="C133" s="113"/>
      <c r="D133" s="117"/>
      <c r="E133" s="137"/>
      <c r="F133" s="113"/>
      <c r="G133" s="113"/>
      <c r="H133" s="143"/>
      <c r="I133" s="11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customFormat="1" ht="12.75" x14ac:dyDescent="0.2">
      <c r="B134" s="113"/>
      <c r="C134" s="113" t="s">
        <v>128</v>
      </c>
      <c r="D134" s="117"/>
      <c r="E134" s="137">
        <v>8667</v>
      </c>
      <c r="F134" s="113">
        <v>6</v>
      </c>
      <c r="G134" s="113">
        <v>8</v>
      </c>
      <c r="H134" s="143">
        <v>336</v>
      </c>
      <c r="I134" s="113">
        <v>1</v>
      </c>
      <c r="J134" s="143">
        <v>42</v>
      </c>
      <c r="K134" s="143">
        <v>375</v>
      </c>
      <c r="L134" s="143">
        <v>375</v>
      </c>
      <c r="M134" s="143">
        <v>567</v>
      </c>
      <c r="N134" s="143">
        <v>567</v>
      </c>
      <c r="O134" s="143">
        <v>942</v>
      </c>
      <c r="P134" s="143">
        <v>942</v>
      </c>
      <c r="Q134" s="143">
        <v>22.43</v>
      </c>
      <c r="R134" s="143">
        <v>0</v>
      </c>
    </row>
    <row r="135" spans="2:18" customFormat="1" ht="12.75" x14ac:dyDescent="0.2">
      <c r="B135" s="113" t="s">
        <v>129</v>
      </c>
      <c r="C135" s="113"/>
      <c r="D135" s="117"/>
      <c r="E135" s="137"/>
      <c r="F135" s="113"/>
      <c r="G135" s="113"/>
      <c r="H135" s="143"/>
      <c r="I135" s="11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customFormat="1" ht="12.75" x14ac:dyDescent="0.2">
      <c r="B136" s="113"/>
      <c r="C136" s="113" t="s">
        <v>130</v>
      </c>
      <c r="D136" s="117"/>
      <c r="E136" s="137">
        <v>2609</v>
      </c>
      <c r="F136" s="113">
        <v>18.3</v>
      </c>
      <c r="G136" s="113">
        <v>7</v>
      </c>
      <c r="H136" s="143">
        <v>392</v>
      </c>
      <c r="I136" s="113">
        <v>1</v>
      </c>
      <c r="J136" s="143">
        <v>49</v>
      </c>
      <c r="K136" s="143">
        <v>952</v>
      </c>
      <c r="L136" s="143">
        <v>952</v>
      </c>
      <c r="M136" s="143">
        <v>546</v>
      </c>
      <c r="N136" s="143">
        <v>546</v>
      </c>
      <c r="O136" s="143">
        <v>1498</v>
      </c>
      <c r="P136" s="143">
        <v>1498</v>
      </c>
      <c r="Q136" s="143">
        <v>30.57</v>
      </c>
      <c r="R136" s="143">
        <v>0</v>
      </c>
    </row>
    <row r="137" spans="2:18" ht="12.75" thickBot="1" x14ac:dyDescent="0.25">
      <c r="J137" s="7"/>
    </row>
    <row r="138" spans="2:18" x14ac:dyDescent="0.2">
      <c r="B138" s="29" t="s">
        <v>145</v>
      </c>
      <c r="C138" s="30" t="s">
        <v>398</v>
      </c>
      <c r="D138" s="118"/>
      <c r="E138" s="35">
        <f>SUM(E5:E136)</f>
        <v>447673</v>
      </c>
      <c r="F138" s="35">
        <f>SUM(F5:F136)</f>
        <v>1518.06</v>
      </c>
      <c r="G138" s="35">
        <f>SUM(G5:G136)</f>
        <v>1037.4100000000001</v>
      </c>
      <c r="H138" s="35">
        <f>SUM(H5:H136)</f>
        <v>56176.22</v>
      </c>
      <c r="I138" s="36"/>
      <c r="J138" s="35">
        <f>SUM(J5:J136)</f>
        <v>7022.0275000000001</v>
      </c>
      <c r="K138" s="35">
        <f>SUM(K5:K136)</f>
        <v>33792</v>
      </c>
      <c r="L138" s="35"/>
      <c r="M138" s="35">
        <f>SUM(M5:M136)</f>
        <v>114533</v>
      </c>
      <c r="N138" s="35"/>
      <c r="O138" s="35">
        <f>SUM(O5:O136)</f>
        <v>148325</v>
      </c>
      <c r="P138" s="35"/>
      <c r="Q138" s="35"/>
      <c r="R138" s="37">
        <f>SUM(R5:R136)</f>
        <v>72417.320000000022</v>
      </c>
    </row>
    <row r="139" spans="2:18" x14ac:dyDescent="0.2">
      <c r="B139" s="31"/>
      <c r="C139" s="32"/>
      <c r="D139" s="119"/>
      <c r="E139" s="139"/>
      <c r="F139" s="3"/>
      <c r="G139" s="3"/>
      <c r="H139" s="145"/>
      <c r="I139" s="3"/>
      <c r="J139" s="3"/>
      <c r="K139" s="3"/>
      <c r="L139" s="3"/>
      <c r="M139" s="3"/>
      <c r="N139" s="3"/>
      <c r="O139" s="3"/>
      <c r="P139" s="3"/>
      <c r="Q139" s="3"/>
      <c r="R139" s="32"/>
    </row>
    <row r="140" spans="2:18" s="28" customFormat="1" ht="12.75" thickBot="1" x14ac:dyDescent="0.25">
      <c r="B140" s="33" t="s">
        <v>144</v>
      </c>
      <c r="C140" s="147" t="s">
        <v>401</v>
      </c>
      <c r="D140" s="38"/>
      <c r="E140" s="39">
        <f>E138/96</f>
        <v>4663.260416666667</v>
      </c>
      <c r="F140" s="39">
        <f>F138/96</f>
        <v>15.813124999999999</v>
      </c>
      <c r="G140" s="39">
        <f>G138/96</f>
        <v>10.806354166666667</v>
      </c>
      <c r="H140" s="146">
        <f>H138/96</f>
        <v>585.16895833333331</v>
      </c>
      <c r="I140" s="39"/>
      <c r="J140" s="39">
        <f>J138/96</f>
        <v>73.146119791666663</v>
      </c>
      <c r="K140" s="39">
        <f>K138/96</f>
        <v>352</v>
      </c>
      <c r="L140" s="39"/>
      <c r="M140" s="39">
        <f>M138/96</f>
        <v>1193.0520833333333</v>
      </c>
      <c r="N140" s="39"/>
      <c r="O140" s="39">
        <f>O138/96</f>
        <v>1545.0520833333333</v>
      </c>
      <c r="P140" s="39"/>
      <c r="Q140" s="39"/>
      <c r="R140" s="39">
        <f>R138/96</f>
        <v>754.34708333333356</v>
      </c>
    </row>
  </sheetData>
  <phoneticPr fontId="2" type="noConversion"/>
  <pageMargins left="0.15748031496062992" right="0.15748031496062992" top="0.19685039370078741" bottom="0.39370078740157483" header="0" footer="0"/>
  <pageSetup paperSize="9" scale="89" orientation="landscape" r:id="rId1"/>
  <headerFooter alignWithMargins="0">
    <oddHeader>&amp;RPreglednica 1a</oddHeader>
    <oddFooter>&amp;L&amp;7POROČILO O DELU UE 2018/&amp;F&amp;C&amp;P&amp;R&amp;7Pripravila: C. Vidmar 3.6.2019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04"/>
  <sheetViews>
    <sheetView workbookViewId="0">
      <pane xSplit="3" ySplit="4" topLeftCell="D20" activePane="bottomRight" state="frozen"/>
      <selection pane="topRight" activeCell="D1" sqref="D1"/>
      <selection pane="bottomLeft" activeCell="A5" sqref="A5"/>
      <selection pane="bottomRight" activeCell="E22" sqref="E22"/>
    </sheetView>
  </sheetViews>
  <sheetFormatPr defaultColWidth="8.85546875" defaultRowHeight="12" x14ac:dyDescent="0.2"/>
  <cols>
    <col min="1" max="1" width="3.7109375" style="1" customWidth="1"/>
    <col min="2" max="2" width="20.28515625" style="1" customWidth="1"/>
    <col min="3" max="3" width="18.28515625" style="1" customWidth="1"/>
    <col min="4" max="4" width="9.85546875" style="1" bestFit="1" customWidth="1"/>
    <col min="5" max="5" width="7.5703125" style="1" customWidth="1"/>
    <col min="6" max="6" width="6.7109375" style="1" customWidth="1"/>
    <col min="7" max="7" width="8.140625" style="1" customWidth="1"/>
    <col min="8" max="8" width="8.5703125" style="1" customWidth="1"/>
    <col min="9" max="9" width="6.28515625" style="1" customWidth="1"/>
    <col min="10" max="10" width="7.7109375" style="1" customWidth="1"/>
    <col min="11" max="11" width="8" style="1" customWidth="1"/>
    <col min="12" max="12" width="8.140625" style="1" customWidth="1"/>
    <col min="13" max="13" width="7.85546875" style="1" customWidth="1"/>
    <col min="14" max="14" width="9.85546875" style="1" customWidth="1"/>
    <col min="15" max="16" width="7.85546875" style="1" customWidth="1"/>
    <col min="17" max="17" width="8.85546875" style="1"/>
    <col min="18" max="18" width="8.5703125" style="1" customWidth="1"/>
    <col min="19" max="16384" width="8.85546875" style="1"/>
  </cols>
  <sheetData>
    <row r="1" spans="1:18" x14ac:dyDescent="0.2">
      <c r="B1" s="6" t="s">
        <v>395</v>
      </c>
      <c r="C1" s="6"/>
    </row>
    <row r="3" spans="1:18" s="2" customFormat="1" ht="140.44999999999999" customHeight="1" x14ac:dyDescent="0.2">
      <c r="B3" s="4" t="s">
        <v>142</v>
      </c>
      <c r="C3" s="4" t="s">
        <v>141</v>
      </c>
      <c r="D3" s="4" t="s">
        <v>143</v>
      </c>
      <c r="E3" s="4" t="s">
        <v>0</v>
      </c>
      <c r="F3" s="4" t="s">
        <v>1</v>
      </c>
      <c r="G3" s="4" t="s">
        <v>140</v>
      </c>
      <c r="H3" s="4" t="s">
        <v>139</v>
      </c>
      <c r="I3" s="4" t="s">
        <v>2</v>
      </c>
      <c r="J3" s="4" t="s">
        <v>3</v>
      </c>
      <c r="K3" s="4" t="s">
        <v>132</v>
      </c>
      <c r="L3" s="4" t="s">
        <v>133</v>
      </c>
      <c r="M3" s="4" t="s">
        <v>134</v>
      </c>
      <c r="N3" s="4" t="s">
        <v>135</v>
      </c>
      <c r="O3" s="4" t="s">
        <v>136</v>
      </c>
      <c r="P3" s="4" t="s">
        <v>137</v>
      </c>
      <c r="Q3" s="4" t="s">
        <v>138</v>
      </c>
      <c r="R3" s="4" t="s">
        <v>131</v>
      </c>
    </row>
    <row r="4" spans="1:18" s="11" customFormat="1" ht="12.6" customHeight="1" x14ac:dyDescent="0.2">
      <c r="B4" s="9"/>
      <c r="C4" s="8"/>
      <c r="D4" s="9"/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</row>
    <row r="5" spans="1:18" s="5" customFormat="1" ht="12.75" x14ac:dyDescent="0.2">
      <c r="A5" s="84" t="s">
        <v>298</v>
      </c>
      <c r="B5" s="113" t="s">
        <v>5</v>
      </c>
      <c r="C5" s="81" t="s">
        <v>146</v>
      </c>
      <c r="D5" s="117"/>
      <c r="E5" s="137">
        <v>5593</v>
      </c>
      <c r="F5" s="113">
        <v>6</v>
      </c>
      <c r="G5" s="113">
        <v>3</v>
      </c>
      <c r="H5" s="143">
        <v>117</v>
      </c>
      <c r="I5" s="113">
        <v>0</v>
      </c>
      <c r="J5" s="143">
        <v>14.625</v>
      </c>
      <c r="K5" s="143">
        <v>16</v>
      </c>
      <c r="L5" s="143">
        <v>0</v>
      </c>
      <c r="M5" s="143">
        <v>124</v>
      </c>
      <c r="N5" s="143">
        <v>0</v>
      </c>
      <c r="O5" s="143">
        <v>140</v>
      </c>
      <c r="P5" s="143">
        <v>0</v>
      </c>
      <c r="Q5" s="143">
        <v>9.57</v>
      </c>
      <c r="R5" s="143">
        <v>0</v>
      </c>
    </row>
    <row r="6" spans="1:18" s="5" customFormat="1" ht="12.75" x14ac:dyDescent="0.2">
      <c r="A6" s="84" t="s">
        <v>182</v>
      </c>
      <c r="B6" s="113" t="s">
        <v>7</v>
      </c>
      <c r="C6" s="3" t="s">
        <v>147</v>
      </c>
      <c r="D6" s="117"/>
      <c r="E6" s="137">
        <v>2230</v>
      </c>
      <c r="F6" s="113">
        <v>18</v>
      </c>
      <c r="G6" s="113">
        <v>3</v>
      </c>
      <c r="H6" s="143">
        <v>152</v>
      </c>
      <c r="I6" s="113">
        <v>0</v>
      </c>
      <c r="J6" s="143">
        <v>19</v>
      </c>
      <c r="K6" s="143">
        <v>61</v>
      </c>
      <c r="L6" s="143">
        <v>0</v>
      </c>
      <c r="M6" s="143">
        <v>194</v>
      </c>
      <c r="N6" s="143">
        <v>0</v>
      </c>
      <c r="O6" s="143">
        <v>255</v>
      </c>
      <c r="P6" s="143">
        <v>0</v>
      </c>
      <c r="Q6" s="143">
        <v>13.42</v>
      </c>
      <c r="R6" s="143">
        <v>0</v>
      </c>
    </row>
    <row r="7" spans="1:18" s="5" customFormat="1" ht="12.75" x14ac:dyDescent="0.2">
      <c r="A7" s="84" t="s">
        <v>300</v>
      </c>
      <c r="B7" s="113" t="s">
        <v>8</v>
      </c>
      <c r="C7" s="3" t="s">
        <v>147</v>
      </c>
      <c r="D7" s="117"/>
      <c r="E7" s="137">
        <v>8720</v>
      </c>
      <c r="F7" s="113">
        <v>9</v>
      </c>
      <c r="G7" s="113">
        <v>18</v>
      </c>
      <c r="H7" s="143">
        <v>846</v>
      </c>
      <c r="I7" s="113">
        <v>0</v>
      </c>
      <c r="J7" s="143">
        <v>105.75</v>
      </c>
      <c r="K7" s="143">
        <v>514</v>
      </c>
      <c r="L7" s="143">
        <v>0</v>
      </c>
      <c r="M7" s="143">
        <v>1075</v>
      </c>
      <c r="N7" s="143">
        <v>0</v>
      </c>
      <c r="O7" s="143">
        <v>1589</v>
      </c>
      <c r="P7" s="143">
        <v>0</v>
      </c>
      <c r="Q7" s="143">
        <v>15.03</v>
      </c>
      <c r="R7" s="143">
        <v>240</v>
      </c>
    </row>
    <row r="8" spans="1:18" s="5" customFormat="1" ht="12.75" x14ac:dyDescent="0.2">
      <c r="A8" s="84" t="s">
        <v>301</v>
      </c>
      <c r="B8" s="113" t="s">
        <v>10</v>
      </c>
      <c r="C8" s="3" t="s">
        <v>148</v>
      </c>
      <c r="D8" s="117"/>
      <c r="E8" s="137">
        <v>3640</v>
      </c>
      <c r="F8" s="113">
        <v>14</v>
      </c>
      <c r="G8" s="113">
        <v>5</v>
      </c>
      <c r="H8" s="143">
        <v>205</v>
      </c>
      <c r="I8" s="113">
        <v>0</v>
      </c>
      <c r="J8" s="143">
        <v>25.625</v>
      </c>
      <c r="K8" s="143">
        <v>18</v>
      </c>
      <c r="L8" s="143">
        <v>0</v>
      </c>
      <c r="M8" s="143">
        <v>123</v>
      </c>
      <c r="N8" s="143">
        <v>0</v>
      </c>
      <c r="O8" s="143">
        <v>141</v>
      </c>
      <c r="P8" s="143">
        <v>0</v>
      </c>
      <c r="Q8" s="143">
        <v>5.5</v>
      </c>
      <c r="R8" s="143">
        <v>0</v>
      </c>
    </row>
    <row r="9" spans="1:18" s="5" customFormat="1" ht="12.75" x14ac:dyDescent="0.2">
      <c r="A9" s="84" t="s">
        <v>304</v>
      </c>
      <c r="B9" s="113" t="s">
        <v>12</v>
      </c>
      <c r="C9" s="3" t="s">
        <v>149</v>
      </c>
      <c r="D9" s="117"/>
      <c r="E9" s="137">
        <v>3766</v>
      </c>
      <c r="F9" s="113">
        <v>10</v>
      </c>
      <c r="G9" s="113">
        <v>11</v>
      </c>
      <c r="H9" s="143">
        <v>379</v>
      </c>
      <c r="I9" s="113">
        <v>0</v>
      </c>
      <c r="J9" s="143">
        <v>47.375</v>
      </c>
      <c r="K9" s="143">
        <v>50</v>
      </c>
      <c r="L9" s="143">
        <v>0</v>
      </c>
      <c r="M9" s="143">
        <v>310</v>
      </c>
      <c r="N9" s="143">
        <v>0</v>
      </c>
      <c r="O9" s="143">
        <v>360</v>
      </c>
      <c r="P9" s="143">
        <v>0</v>
      </c>
      <c r="Q9" s="143">
        <v>7.6</v>
      </c>
      <c r="R9" s="143">
        <v>0</v>
      </c>
    </row>
    <row r="10" spans="1:18" s="5" customFormat="1" ht="12.75" x14ac:dyDescent="0.2">
      <c r="A10" s="84" t="s">
        <v>305</v>
      </c>
      <c r="B10" s="113" t="s">
        <v>14</v>
      </c>
      <c r="C10" s="3" t="s">
        <v>150</v>
      </c>
      <c r="D10" s="117"/>
      <c r="E10" s="137">
        <v>2821</v>
      </c>
      <c r="F10" s="113">
        <v>13.5</v>
      </c>
      <c r="G10" s="113">
        <v>10.5</v>
      </c>
      <c r="H10" s="143">
        <v>358.45</v>
      </c>
      <c r="I10" s="113">
        <v>0</v>
      </c>
      <c r="J10" s="143">
        <v>44.806249999999999</v>
      </c>
      <c r="K10" s="143">
        <v>39</v>
      </c>
      <c r="L10" s="143">
        <v>0</v>
      </c>
      <c r="M10" s="143">
        <v>571</v>
      </c>
      <c r="N10" s="143">
        <v>0</v>
      </c>
      <c r="O10" s="143">
        <v>610</v>
      </c>
      <c r="P10" s="143">
        <v>0</v>
      </c>
      <c r="Q10" s="143">
        <v>13.61</v>
      </c>
      <c r="R10" s="143">
        <v>794</v>
      </c>
    </row>
    <row r="11" spans="1:18" s="5" customFormat="1" ht="12.75" x14ac:dyDescent="0.2">
      <c r="A11" s="84" t="s">
        <v>303</v>
      </c>
      <c r="B11" s="113" t="s">
        <v>16</v>
      </c>
      <c r="C11" s="3" t="s">
        <v>151</v>
      </c>
      <c r="D11" s="117"/>
      <c r="E11" s="137">
        <v>3847</v>
      </c>
      <c r="F11" s="113">
        <v>15</v>
      </c>
      <c r="G11" s="113">
        <v>6.5</v>
      </c>
      <c r="H11" s="143">
        <v>368</v>
      </c>
      <c r="I11" s="113">
        <v>1</v>
      </c>
      <c r="J11" s="143">
        <v>46</v>
      </c>
      <c r="K11" s="143">
        <v>58</v>
      </c>
      <c r="L11" s="143">
        <v>58</v>
      </c>
      <c r="M11" s="143">
        <v>557</v>
      </c>
      <c r="N11" s="143">
        <v>557</v>
      </c>
      <c r="O11" s="143">
        <v>615</v>
      </c>
      <c r="P11" s="143">
        <v>615</v>
      </c>
      <c r="Q11" s="143">
        <v>13.37</v>
      </c>
      <c r="R11" s="143">
        <v>0</v>
      </c>
    </row>
    <row r="12" spans="1:18" s="5" customFormat="1" ht="12.75" x14ac:dyDescent="0.2">
      <c r="A12" s="84" t="s">
        <v>299</v>
      </c>
      <c r="B12" s="113" t="s">
        <v>17</v>
      </c>
      <c r="C12" s="3" t="s">
        <v>151</v>
      </c>
      <c r="D12" s="117"/>
      <c r="E12" s="137">
        <v>16611</v>
      </c>
      <c r="F12" s="113">
        <v>16</v>
      </c>
      <c r="G12" s="113">
        <v>32</v>
      </c>
      <c r="H12" s="143">
        <v>1392</v>
      </c>
      <c r="I12" s="113">
        <v>1</v>
      </c>
      <c r="J12" s="143">
        <v>174</v>
      </c>
      <c r="K12" s="143">
        <v>1345</v>
      </c>
      <c r="L12" s="143">
        <v>1345</v>
      </c>
      <c r="M12" s="143">
        <v>4551</v>
      </c>
      <c r="N12" s="143">
        <v>4551</v>
      </c>
      <c r="O12" s="143">
        <v>5896</v>
      </c>
      <c r="P12" s="143">
        <v>5896</v>
      </c>
      <c r="Q12" s="143">
        <v>33.89</v>
      </c>
      <c r="R12" s="143">
        <v>6116.58</v>
      </c>
    </row>
    <row r="13" spans="1:18" s="5" customFormat="1" ht="12.75" x14ac:dyDescent="0.2">
      <c r="A13" s="84" t="s">
        <v>302</v>
      </c>
      <c r="B13" s="113" t="s">
        <v>19</v>
      </c>
      <c r="C13" s="3" t="s">
        <v>152</v>
      </c>
      <c r="D13" s="117"/>
      <c r="E13" s="137">
        <v>5219</v>
      </c>
      <c r="F13" s="113">
        <v>22</v>
      </c>
      <c r="G13" s="113">
        <v>6</v>
      </c>
      <c r="H13" s="143">
        <v>225</v>
      </c>
      <c r="I13" s="113">
        <v>1</v>
      </c>
      <c r="J13" s="143">
        <v>28.125</v>
      </c>
      <c r="K13" s="143">
        <v>176</v>
      </c>
      <c r="L13" s="143">
        <v>176</v>
      </c>
      <c r="M13" s="143">
        <v>597</v>
      </c>
      <c r="N13" s="143">
        <v>597</v>
      </c>
      <c r="O13" s="143">
        <v>773</v>
      </c>
      <c r="P13" s="143">
        <v>773</v>
      </c>
      <c r="Q13" s="143">
        <v>27.48</v>
      </c>
      <c r="R13" s="143">
        <v>0</v>
      </c>
    </row>
    <row r="14" spans="1:18" s="5" customFormat="1" ht="12.75" x14ac:dyDescent="0.2">
      <c r="A14" s="84" t="s">
        <v>306</v>
      </c>
      <c r="B14" s="113" t="s">
        <v>21</v>
      </c>
      <c r="C14" s="3" t="s">
        <v>153</v>
      </c>
      <c r="D14" s="117"/>
      <c r="E14" s="137">
        <v>365</v>
      </c>
      <c r="F14" s="113">
        <v>50</v>
      </c>
      <c r="G14" s="113">
        <v>0</v>
      </c>
      <c r="H14" s="143">
        <v>232</v>
      </c>
      <c r="I14" s="113">
        <v>0</v>
      </c>
      <c r="J14" s="143">
        <v>29</v>
      </c>
      <c r="K14" s="143">
        <v>36</v>
      </c>
      <c r="L14" s="143">
        <v>0</v>
      </c>
      <c r="M14" s="143">
        <v>62</v>
      </c>
      <c r="N14" s="143">
        <v>0</v>
      </c>
      <c r="O14" s="143">
        <v>98</v>
      </c>
      <c r="P14" s="143">
        <v>0</v>
      </c>
      <c r="Q14" s="143">
        <v>3.38</v>
      </c>
      <c r="R14" s="143">
        <v>63</v>
      </c>
    </row>
    <row r="15" spans="1:18" s="5" customFormat="1" ht="12.75" x14ac:dyDescent="0.2">
      <c r="A15" s="84" t="s">
        <v>307</v>
      </c>
      <c r="B15" s="113" t="s">
        <v>22</v>
      </c>
      <c r="C15" s="3" t="s">
        <v>153</v>
      </c>
      <c r="D15" s="117"/>
      <c r="E15" s="137">
        <v>648</v>
      </c>
      <c r="F15" s="113">
        <v>30</v>
      </c>
      <c r="G15" s="113">
        <v>0</v>
      </c>
      <c r="H15" s="143">
        <v>96</v>
      </c>
      <c r="I15" s="113">
        <v>0</v>
      </c>
      <c r="J15" s="143">
        <v>12</v>
      </c>
      <c r="K15" s="143">
        <v>8</v>
      </c>
      <c r="L15" s="143">
        <v>0</v>
      </c>
      <c r="M15" s="143">
        <v>159</v>
      </c>
      <c r="N15" s="143">
        <v>0</v>
      </c>
      <c r="O15" s="143">
        <v>167</v>
      </c>
      <c r="P15" s="143">
        <v>0</v>
      </c>
      <c r="Q15" s="143">
        <v>13.92</v>
      </c>
      <c r="R15" s="143">
        <v>334</v>
      </c>
    </row>
    <row r="16" spans="1:18" s="5" customFormat="1" ht="12.75" x14ac:dyDescent="0.2">
      <c r="A16" s="84" t="s">
        <v>308</v>
      </c>
      <c r="B16" s="113" t="s">
        <v>24</v>
      </c>
      <c r="C16" s="3" t="s">
        <v>154</v>
      </c>
      <c r="D16" s="117"/>
      <c r="E16" s="137">
        <v>7608</v>
      </c>
      <c r="F16" s="113">
        <v>14.1</v>
      </c>
      <c r="G16" s="113">
        <v>6.5</v>
      </c>
      <c r="H16" s="143">
        <v>486</v>
      </c>
      <c r="I16" s="113">
        <v>1</v>
      </c>
      <c r="J16" s="143">
        <v>60.75</v>
      </c>
      <c r="K16" s="143">
        <v>618</v>
      </c>
      <c r="L16" s="143">
        <v>618</v>
      </c>
      <c r="M16" s="143">
        <v>1514</v>
      </c>
      <c r="N16" s="143">
        <v>1514</v>
      </c>
      <c r="O16" s="143">
        <v>2132</v>
      </c>
      <c r="P16" s="143">
        <v>2132</v>
      </c>
      <c r="Q16" s="143">
        <v>35.090000000000003</v>
      </c>
      <c r="R16" s="143">
        <v>1297</v>
      </c>
    </row>
    <row r="17" spans="1:18" s="5" customFormat="1" ht="12.75" x14ac:dyDescent="0.2">
      <c r="A17" s="84" t="s">
        <v>309</v>
      </c>
      <c r="B17" s="113" t="s">
        <v>25</v>
      </c>
      <c r="C17" s="3" t="s">
        <v>154</v>
      </c>
      <c r="D17" s="117"/>
      <c r="E17" s="137">
        <v>627</v>
      </c>
      <c r="F17" s="113">
        <v>30.8</v>
      </c>
      <c r="G17" s="113">
        <v>1.6</v>
      </c>
      <c r="H17" s="143">
        <v>96</v>
      </c>
      <c r="I17" s="113">
        <v>1</v>
      </c>
      <c r="J17" s="143">
        <v>12</v>
      </c>
      <c r="K17" s="143">
        <v>19</v>
      </c>
      <c r="L17" s="143">
        <v>19</v>
      </c>
      <c r="M17" s="143">
        <v>45</v>
      </c>
      <c r="N17" s="143">
        <v>45</v>
      </c>
      <c r="O17" s="143">
        <v>64</v>
      </c>
      <c r="P17" s="143">
        <v>64</v>
      </c>
      <c r="Q17" s="143">
        <v>5.33</v>
      </c>
      <c r="R17" s="143">
        <v>0</v>
      </c>
    </row>
    <row r="18" spans="1:18" s="5" customFormat="1" ht="12.75" x14ac:dyDescent="0.2">
      <c r="A18" s="84" t="s">
        <v>310</v>
      </c>
      <c r="B18" s="113" t="s">
        <v>26</v>
      </c>
      <c r="C18" s="3" t="s">
        <v>154</v>
      </c>
      <c r="D18" s="117"/>
      <c r="E18" s="137">
        <v>5351</v>
      </c>
      <c r="F18" s="113">
        <v>5.4</v>
      </c>
      <c r="G18" s="113">
        <v>0.6</v>
      </c>
      <c r="H18" s="143">
        <v>49</v>
      </c>
      <c r="I18" s="113">
        <v>1</v>
      </c>
      <c r="J18" s="143">
        <v>6.125</v>
      </c>
      <c r="K18" s="143">
        <v>21</v>
      </c>
      <c r="L18" s="143">
        <v>21</v>
      </c>
      <c r="M18" s="143">
        <v>33</v>
      </c>
      <c r="N18" s="143">
        <v>33</v>
      </c>
      <c r="O18" s="143">
        <v>54</v>
      </c>
      <c r="P18" s="143">
        <v>54</v>
      </c>
      <c r="Q18" s="143">
        <v>8.82</v>
      </c>
      <c r="R18" s="143">
        <v>0</v>
      </c>
    </row>
    <row r="19" spans="1:18" s="5" customFormat="1" ht="12.75" x14ac:dyDescent="0.2">
      <c r="A19" s="84" t="s">
        <v>311</v>
      </c>
      <c r="B19" s="113" t="s">
        <v>27</v>
      </c>
      <c r="C19" s="3" t="s">
        <v>154</v>
      </c>
      <c r="D19" s="117"/>
      <c r="E19" s="137">
        <v>3659</v>
      </c>
      <c r="F19" s="113">
        <v>12.8</v>
      </c>
      <c r="G19" s="113">
        <v>2.8</v>
      </c>
      <c r="H19" s="143">
        <v>175</v>
      </c>
      <c r="I19" s="113">
        <v>1</v>
      </c>
      <c r="J19" s="143">
        <v>21.875</v>
      </c>
      <c r="K19" s="143">
        <v>99</v>
      </c>
      <c r="L19" s="143">
        <v>99</v>
      </c>
      <c r="M19" s="143">
        <v>682</v>
      </c>
      <c r="N19" s="143">
        <v>682</v>
      </c>
      <c r="O19" s="143">
        <v>781</v>
      </c>
      <c r="P19" s="143">
        <v>781</v>
      </c>
      <c r="Q19" s="143">
        <v>35.700000000000003</v>
      </c>
      <c r="R19" s="143">
        <v>721</v>
      </c>
    </row>
    <row r="20" spans="1:18" s="5" customFormat="1" ht="12.75" x14ac:dyDescent="0.2">
      <c r="A20" s="84" t="s">
        <v>312</v>
      </c>
      <c r="B20" s="113" t="s">
        <v>28</v>
      </c>
      <c r="C20" s="3" t="s">
        <v>154</v>
      </c>
      <c r="D20" s="117"/>
      <c r="E20" s="137">
        <v>8600</v>
      </c>
      <c r="F20" s="113">
        <v>7</v>
      </c>
      <c r="G20" s="113">
        <v>7</v>
      </c>
      <c r="H20" s="143">
        <v>416</v>
      </c>
      <c r="I20" s="113">
        <v>1</v>
      </c>
      <c r="J20" s="143">
        <v>52</v>
      </c>
      <c r="K20" s="143">
        <v>446</v>
      </c>
      <c r="L20" s="143">
        <v>446</v>
      </c>
      <c r="M20" s="143">
        <v>429</v>
      </c>
      <c r="N20" s="143">
        <v>429</v>
      </c>
      <c r="O20" s="143">
        <v>875</v>
      </c>
      <c r="P20" s="143">
        <v>875</v>
      </c>
      <c r="Q20" s="143">
        <v>16.829999999999998</v>
      </c>
      <c r="R20" s="143">
        <v>861</v>
      </c>
    </row>
    <row r="21" spans="1:18" s="5" customFormat="1" ht="12.75" x14ac:dyDescent="0.2">
      <c r="A21" s="84" t="s">
        <v>313</v>
      </c>
      <c r="B21" s="113" t="s">
        <v>30</v>
      </c>
      <c r="C21" s="3" t="s">
        <v>155</v>
      </c>
      <c r="D21" s="117"/>
      <c r="E21" s="137">
        <v>2437</v>
      </c>
      <c r="F21" s="113">
        <v>15.6</v>
      </c>
      <c r="G21" s="113">
        <v>3.78</v>
      </c>
      <c r="H21" s="143">
        <v>196.5</v>
      </c>
      <c r="I21" s="113">
        <v>0</v>
      </c>
      <c r="J21" s="143">
        <v>24.5625</v>
      </c>
      <c r="K21" s="143">
        <v>73</v>
      </c>
      <c r="L21" s="143">
        <v>0</v>
      </c>
      <c r="M21" s="143">
        <v>880</v>
      </c>
      <c r="N21" s="143">
        <v>0</v>
      </c>
      <c r="O21" s="143">
        <v>953</v>
      </c>
      <c r="P21" s="143">
        <v>0</v>
      </c>
      <c r="Q21" s="143">
        <v>38.799999999999997</v>
      </c>
      <c r="R21" s="143">
        <v>66.760000000000005</v>
      </c>
    </row>
    <row r="22" spans="1:18" s="5" customFormat="1" ht="12.75" x14ac:dyDescent="0.2">
      <c r="A22" s="84" t="s">
        <v>314</v>
      </c>
      <c r="B22" s="113" t="s">
        <v>32</v>
      </c>
      <c r="C22" s="3" t="s">
        <v>156</v>
      </c>
      <c r="D22" s="117"/>
      <c r="E22" s="137">
        <v>4202</v>
      </c>
      <c r="F22" s="113">
        <v>19</v>
      </c>
      <c r="G22" s="113">
        <v>20</v>
      </c>
      <c r="H22" s="143">
        <v>946</v>
      </c>
      <c r="I22" s="113">
        <v>1</v>
      </c>
      <c r="J22" s="143">
        <v>118.25</v>
      </c>
      <c r="K22" s="143">
        <v>1888</v>
      </c>
      <c r="L22" s="143">
        <v>1888</v>
      </c>
      <c r="M22" s="143">
        <v>1635</v>
      </c>
      <c r="N22" s="143">
        <v>1635</v>
      </c>
      <c r="O22" s="143">
        <v>3523</v>
      </c>
      <c r="P22" s="143">
        <v>3523</v>
      </c>
      <c r="Q22" s="143">
        <v>29.79</v>
      </c>
      <c r="R22" s="143">
        <v>3139.37</v>
      </c>
    </row>
    <row r="23" spans="1:18" s="5" customFormat="1" ht="12.75" x14ac:dyDescent="0.2">
      <c r="A23" s="84" t="s">
        <v>315</v>
      </c>
      <c r="B23" s="113" t="s">
        <v>34</v>
      </c>
      <c r="C23" s="3" t="s">
        <v>157</v>
      </c>
      <c r="D23" s="117"/>
      <c r="E23" s="137">
        <v>5591</v>
      </c>
      <c r="F23" s="113">
        <v>15</v>
      </c>
      <c r="G23" s="113">
        <v>35</v>
      </c>
      <c r="H23" s="143">
        <v>1505</v>
      </c>
      <c r="I23" s="113">
        <v>1</v>
      </c>
      <c r="J23" s="143">
        <v>188.125</v>
      </c>
      <c r="K23" s="143">
        <v>626</v>
      </c>
      <c r="L23" s="143">
        <v>626</v>
      </c>
      <c r="M23" s="143">
        <v>2215</v>
      </c>
      <c r="N23" s="143">
        <v>2215</v>
      </c>
      <c r="O23" s="143">
        <v>2841</v>
      </c>
      <c r="P23" s="143">
        <v>2841</v>
      </c>
      <c r="Q23" s="143">
        <v>15.1</v>
      </c>
      <c r="R23" s="143">
        <v>1552.32</v>
      </c>
    </row>
    <row r="24" spans="1:18" s="5" customFormat="1" ht="12.75" x14ac:dyDescent="0.2">
      <c r="A24" s="84" t="s">
        <v>316</v>
      </c>
      <c r="B24" s="113" t="s">
        <v>35</v>
      </c>
      <c r="C24" s="3" t="s">
        <v>157</v>
      </c>
      <c r="D24" s="117"/>
      <c r="E24" s="137">
        <v>2341</v>
      </c>
      <c r="F24" s="113">
        <v>14</v>
      </c>
      <c r="G24" s="113">
        <v>21</v>
      </c>
      <c r="H24" s="143">
        <v>980</v>
      </c>
      <c r="I24" s="113"/>
      <c r="J24" s="143">
        <v>122.5</v>
      </c>
      <c r="K24" s="143">
        <v>108</v>
      </c>
      <c r="L24" s="143"/>
      <c r="M24" s="143">
        <v>1677</v>
      </c>
      <c r="N24" s="143"/>
      <c r="O24" s="143">
        <v>1785</v>
      </c>
      <c r="P24" s="143"/>
      <c r="Q24" s="143">
        <v>14.57</v>
      </c>
      <c r="R24" s="143">
        <v>1098.96</v>
      </c>
    </row>
    <row r="25" spans="1:18" s="5" customFormat="1" ht="12.75" x14ac:dyDescent="0.2">
      <c r="A25" s="84" t="s">
        <v>317</v>
      </c>
      <c r="B25" s="113" t="s">
        <v>36</v>
      </c>
      <c r="C25" s="3" t="s">
        <v>157</v>
      </c>
      <c r="D25" s="117"/>
      <c r="E25" s="137">
        <v>3193</v>
      </c>
      <c r="F25" s="113">
        <v>17</v>
      </c>
      <c r="G25" s="113">
        <v>35</v>
      </c>
      <c r="H25" s="143">
        <v>1442</v>
      </c>
      <c r="I25" s="113">
        <v>1</v>
      </c>
      <c r="J25" s="143">
        <v>180.25</v>
      </c>
      <c r="K25" s="143">
        <v>175</v>
      </c>
      <c r="L25" s="143">
        <v>175</v>
      </c>
      <c r="M25" s="143">
        <v>1263</v>
      </c>
      <c r="N25" s="143">
        <v>1263</v>
      </c>
      <c r="O25" s="143">
        <v>1438</v>
      </c>
      <c r="P25" s="143">
        <v>1438</v>
      </c>
      <c r="Q25" s="143">
        <v>7.98</v>
      </c>
      <c r="R25" s="143">
        <v>2160</v>
      </c>
    </row>
    <row r="26" spans="1:18" s="5" customFormat="1" ht="12.75" x14ac:dyDescent="0.2">
      <c r="A26" s="84" t="s">
        <v>318</v>
      </c>
      <c r="B26" s="113" t="s">
        <v>37</v>
      </c>
      <c r="C26" s="3" t="s">
        <v>157</v>
      </c>
      <c r="D26" s="117"/>
      <c r="E26" s="137">
        <v>1433</v>
      </c>
      <c r="F26" s="113">
        <v>12</v>
      </c>
      <c r="G26" s="113">
        <v>14</v>
      </c>
      <c r="H26" s="143">
        <v>672</v>
      </c>
      <c r="I26" s="113"/>
      <c r="J26" s="143">
        <v>84</v>
      </c>
      <c r="K26" s="143">
        <v>50</v>
      </c>
      <c r="L26" s="143"/>
      <c r="M26" s="143">
        <v>459</v>
      </c>
      <c r="N26" s="143"/>
      <c r="O26" s="143">
        <v>509</v>
      </c>
      <c r="P26" s="143"/>
      <c r="Q26" s="143">
        <v>6.06</v>
      </c>
      <c r="R26" s="143">
        <v>1400.4</v>
      </c>
    </row>
    <row r="27" spans="1:18" s="5" customFormat="1" ht="12.75" customHeight="1" x14ac:dyDescent="0.2">
      <c r="A27" s="84" t="s">
        <v>319</v>
      </c>
      <c r="B27" s="113" t="s">
        <v>39</v>
      </c>
      <c r="C27" s="3" t="s">
        <v>158</v>
      </c>
      <c r="D27" s="117"/>
      <c r="E27" s="137">
        <v>7600</v>
      </c>
      <c r="F27" s="113">
        <v>8.9</v>
      </c>
      <c r="G27" s="113">
        <v>8</v>
      </c>
      <c r="H27" s="143">
        <v>429</v>
      </c>
      <c r="I27" s="113">
        <v>1</v>
      </c>
      <c r="J27" s="143">
        <v>53.625</v>
      </c>
      <c r="K27" s="143">
        <v>440</v>
      </c>
      <c r="L27" s="143">
        <v>440</v>
      </c>
      <c r="M27" s="143">
        <v>1357</v>
      </c>
      <c r="N27" s="143">
        <v>1357</v>
      </c>
      <c r="O27" s="143">
        <v>1797</v>
      </c>
      <c r="P27" s="143">
        <v>1797</v>
      </c>
      <c r="Q27" s="143">
        <v>33.51</v>
      </c>
      <c r="R27" s="143">
        <v>914</v>
      </c>
    </row>
    <row r="28" spans="1:18" s="5" customFormat="1" ht="12.75" x14ac:dyDescent="0.2">
      <c r="A28" s="84" t="s">
        <v>320</v>
      </c>
      <c r="B28" s="113" t="s">
        <v>40</v>
      </c>
      <c r="C28" s="3" t="s">
        <v>158</v>
      </c>
      <c r="D28" s="117"/>
      <c r="E28" s="137">
        <v>7210</v>
      </c>
      <c r="F28" s="113">
        <v>11.5</v>
      </c>
      <c r="G28" s="113">
        <v>6</v>
      </c>
      <c r="H28" s="143">
        <v>351</v>
      </c>
      <c r="I28" s="113">
        <v>1</v>
      </c>
      <c r="J28" s="143">
        <v>43.875</v>
      </c>
      <c r="K28" s="143">
        <v>359</v>
      </c>
      <c r="L28" s="143">
        <v>359</v>
      </c>
      <c r="M28" s="143">
        <v>1125</v>
      </c>
      <c r="N28" s="143">
        <v>1125</v>
      </c>
      <c r="O28" s="143">
        <v>1484</v>
      </c>
      <c r="P28" s="143">
        <v>1484</v>
      </c>
      <c r="Q28" s="143">
        <v>33.82</v>
      </c>
      <c r="R28" s="143">
        <v>1072</v>
      </c>
    </row>
    <row r="29" spans="1:18" s="5" customFormat="1" ht="12.75" x14ac:dyDescent="0.2">
      <c r="A29" s="84" t="s">
        <v>321</v>
      </c>
      <c r="B29" s="113" t="s">
        <v>41</v>
      </c>
      <c r="C29" s="3" t="s">
        <v>158</v>
      </c>
      <c r="D29" s="117"/>
      <c r="E29" s="137">
        <v>16120</v>
      </c>
      <c r="F29" s="113">
        <v>13.6</v>
      </c>
      <c r="G29" s="113">
        <v>35</v>
      </c>
      <c r="H29" s="143">
        <v>6117</v>
      </c>
      <c r="I29" s="113">
        <v>3</v>
      </c>
      <c r="J29" s="143">
        <v>764.625</v>
      </c>
      <c r="K29" s="143">
        <v>9977</v>
      </c>
      <c r="L29" s="143">
        <v>3325.67</v>
      </c>
      <c r="M29" s="143">
        <v>11599</v>
      </c>
      <c r="N29" s="143">
        <v>3866.33</v>
      </c>
      <c r="O29" s="143">
        <v>21576</v>
      </c>
      <c r="P29" s="143">
        <v>7192</v>
      </c>
      <c r="Q29" s="143">
        <v>28.22</v>
      </c>
      <c r="R29" s="143">
        <v>13625</v>
      </c>
    </row>
    <row r="30" spans="1:18" s="5" customFormat="1" ht="12.75" x14ac:dyDescent="0.2">
      <c r="A30" s="84" t="s">
        <v>322</v>
      </c>
      <c r="B30" s="113" t="s">
        <v>394</v>
      </c>
      <c r="C30" s="3" t="s">
        <v>158</v>
      </c>
      <c r="D30" s="117"/>
      <c r="E30" s="137">
        <v>12020</v>
      </c>
      <c r="F30" s="113">
        <v>13.1</v>
      </c>
      <c r="G30" s="113">
        <v>13</v>
      </c>
      <c r="H30" s="143">
        <v>1804</v>
      </c>
      <c r="I30" s="113">
        <v>2</v>
      </c>
      <c r="J30" s="143">
        <v>225.5</v>
      </c>
      <c r="K30" s="143">
        <v>1554</v>
      </c>
      <c r="L30" s="143">
        <v>777</v>
      </c>
      <c r="M30" s="143">
        <v>2791</v>
      </c>
      <c r="N30" s="143">
        <v>1395.5</v>
      </c>
      <c r="O30" s="143">
        <v>4345</v>
      </c>
      <c r="P30" s="143">
        <v>2172.5</v>
      </c>
      <c r="Q30" s="143">
        <v>19.27</v>
      </c>
      <c r="R30" s="143">
        <v>3801</v>
      </c>
    </row>
    <row r="31" spans="1:18" s="5" customFormat="1" ht="12.75" x14ac:dyDescent="0.2">
      <c r="A31" s="84" t="s">
        <v>323</v>
      </c>
      <c r="B31" s="113" t="s">
        <v>42</v>
      </c>
      <c r="C31" s="3" t="s">
        <v>158</v>
      </c>
      <c r="D31" s="117"/>
      <c r="E31" s="137">
        <v>10790</v>
      </c>
      <c r="F31" s="113">
        <v>10</v>
      </c>
      <c r="G31" s="113">
        <v>12</v>
      </c>
      <c r="H31" s="143">
        <v>702</v>
      </c>
      <c r="I31" s="113">
        <v>1</v>
      </c>
      <c r="J31" s="143">
        <v>87.75</v>
      </c>
      <c r="K31" s="143">
        <v>712</v>
      </c>
      <c r="L31" s="143">
        <v>712</v>
      </c>
      <c r="M31" s="143">
        <v>2355</v>
      </c>
      <c r="N31" s="143">
        <v>2355</v>
      </c>
      <c r="O31" s="143">
        <v>3067</v>
      </c>
      <c r="P31" s="143">
        <v>3067</v>
      </c>
      <c r="Q31" s="143">
        <v>34.950000000000003</v>
      </c>
      <c r="R31" s="143">
        <v>1713</v>
      </c>
    </row>
    <row r="32" spans="1:18" s="5" customFormat="1" ht="12.75" x14ac:dyDescent="0.2">
      <c r="A32" s="84" t="s">
        <v>324</v>
      </c>
      <c r="B32" s="113" t="s">
        <v>43</v>
      </c>
      <c r="C32" s="3" t="s">
        <v>158</v>
      </c>
      <c r="D32" s="117"/>
      <c r="E32" s="137">
        <v>4290</v>
      </c>
      <c r="F32" s="113">
        <v>28.7</v>
      </c>
      <c r="G32" s="113">
        <v>6</v>
      </c>
      <c r="H32" s="143">
        <v>351</v>
      </c>
      <c r="I32" s="113">
        <v>1</v>
      </c>
      <c r="J32" s="143">
        <v>43.875</v>
      </c>
      <c r="K32" s="143">
        <v>237</v>
      </c>
      <c r="L32" s="143">
        <v>237</v>
      </c>
      <c r="M32" s="143">
        <v>1050</v>
      </c>
      <c r="N32" s="143">
        <v>1050</v>
      </c>
      <c r="O32" s="143">
        <v>1287</v>
      </c>
      <c r="P32" s="143">
        <v>1287</v>
      </c>
      <c r="Q32" s="143">
        <v>29.33</v>
      </c>
      <c r="R32" s="143">
        <v>1251</v>
      </c>
    </row>
    <row r="33" spans="1:18" s="5" customFormat="1" ht="12.75" x14ac:dyDescent="0.2">
      <c r="A33" s="84" t="s">
        <v>325</v>
      </c>
      <c r="B33" s="113" t="s">
        <v>45</v>
      </c>
      <c r="C33" s="3" t="s">
        <v>159</v>
      </c>
      <c r="D33" s="117"/>
      <c r="E33" s="137">
        <v>3574</v>
      </c>
      <c r="F33" s="113">
        <v>7.27</v>
      </c>
      <c r="G33" s="113">
        <v>4</v>
      </c>
      <c r="H33" s="143">
        <v>118</v>
      </c>
      <c r="I33" s="113">
        <v>0</v>
      </c>
      <c r="J33" s="143">
        <v>14.75</v>
      </c>
      <c r="K33" s="143">
        <v>1</v>
      </c>
      <c r="L33" s="143">
        <v>0</v>
      </c>
      <c r="M33" s="143">
        <v>122</v>
      </c>
      <c r="N33" s="143">
        <v>0</v>
      </c>
      <c r="O33" s="143">
        <v>123</v>
      </c>
      <c r="P33" s="143">
        <v>0</v>
      </c>
      <c r="Q33" s="143">
        <v>8.34</v>
      </c>
      <c r="R33" s="143">
        <v>12</v>
      </c>
    </row>
    <row r="34" spans="1:18" s="5" customFormat="1" ht="12.75" x14ac:dyDescent="0.2">
      <c r="A34" s="84" t="s">
        <v>326</v>
      </c>
      <c r="B34" s="113" t="s">
        <v>46</v>
      </c>
      <c r="C34" s="3" t="s">
        <v>159</v>
      </c>
      <c r="D34" s="117"/>
      <c r="E34" s="137">
        <v>1274</v>
      </c>
      <c r="F34" s="113">
        <v>7.64</v>
      </c>
      <c r="G34" s="113">
        <v>2.5</v>
      </c>
      <c r="H34" s="143">
        <v>67</v>
      </c>
      <c r="I34" s="113">
        <v>0</v>
      </c>
      <c r="J34" s="143">
        <v>8.375</v>
      </c>
      <c r="K34" s="143">
        <v>2</v>
      </c>
      <c r="L34" s="143">
        <v>0</v>
      </c>
      <c r="M34" s="143">
        <v>78</v>
      </c>
      <c r="N34" s="143">
        <v>0</v>
      </c>
      <c r="O34" s="143">
        <v>80</v>
      </c>
      <c r="P34" s="143">
        <v>0</v>
      </c>
      <c r="Q34" s="143">
        <v>9.5500000000000007</v>
      </c>
      <c r="R34" s="143">
        <v>334</v>
      </c>
    </row>
    <row r="35" spans="1:18" s="5" customFormat="1" ht="12.75" x14ac:dyDescent="0.2">
      <c r="A35" s="84" t="s">
        <v>327</v>
      </c>
      <c r="B35" s="113" t="s">
        <v>48</v>
      </c>
      <c r="C35" s="3" t="s">
        <v>160</v>
      </c>
      <c r="D35" s="117"/>
      <c r="E35" s="137">
        <v>6600</v>
      </c>
      <c r="F35" s="113">
        <v>12</v>
      </c>
      <c r="G35" s="113">
        <v>6</v>
      </c>
      <c r="H35" s="143">
        <v>240</v>
      </c>
      <c r="I35" s="113">
        <v>1</v>
      </c>
      <c r="J35" s="143">
        <v>30</v>
      </c>
      <c r="K35" s="143">
        <v>276</v>
      </c>
      <c r="L35" s="143">
        <v>276</v>
      </c>
      <c r="M35" s="143">
        <v>1318</v>
      </c>
      <c r="N35" s="143">
        <v>1318</v>
      </c>
      <c r="O35" s="143">
        <v>1594</v>
      </c>
      <c r="P35" s="143">
        <v>1594</v>
      </c>
      <c r="Q35" s="143">
        <v>53.13</v>
      </c>
      <c r="R35" s="143">
        <v>1312</v>
      </c>
    </row>
    <row r="36" spans="1:18" s="5" customFormat="1" ht="12.75" x14ac:dyDescent="0.2">
      <c r="A36" s="84" t="s">
        <v>328</v>
      </c>
      <c r="B36" s="113" t="s">
        <v>49</v>
      </c>
      <c r="C36" s="3" t="s">
        <v>160</v>
      </c>
      <c r="D36" s="117"/>
      <c r="E36" s="137">
        <v>6600</v>
      </c>
      <c r="F36" s="113">
        <v>7.5</v>
      </c>
      <c r="G36" s="113">
        <v>14</v>
      </c>
      <c r="H36" s="143">
        <v>562</v>
      </c>
      <c r="I36" s="113">
        <v>1</v>
      </c>
      <c r="J36" s="143">
        <v>70.25</v>
      </c>
      <c r="K36" s="143">
        <v>936</v>
      </c>
      <c r="L36" s="143">
        <v>936</v>
      </c>
      <c r="M36" s="143">
        <v>4264</v>
      </c>
      <c r="N36" s="143">
        <v>4264</v>
      </c>
      <c r="O36" s="143">
        <v>5200</v>
      </c>
      <c r="P36" s="143">
        <v>5200</v>
      </c>
      <c r="Q36" s="143">
        <v>74.02</v>
      </c>
      <c r="R36" s="143">
        <v>1942</v>
      </c>
    </row>
    <row r="37" spans="1:18" s="5" customFormat="1" ht="12.75" x14ac:dyDescent="0.2">
      <c r="A37" s="84" t="s">
        <v>329</v>
      </c>
      <c r="B37" s="113" t="s">
        <v>295</v>
      </c>
      <c r="C37" s="3" t="s">
        <v>160</v>
      </c>
      <c r="D37" s="117"/>
      <c r="E37" s="137">
        <v>6300</v>
      </c>
      <c r="F37" s="113">
        <v>9.5</v>
      </c>
      <c r="G37" s="113">
        <v>12</v>
      </c>
      <c r="H37" s="143">
        <v>480</v>
      </c>
      <c r="I37" s="113">
        <v>1</v>
      </c>
      <c r="J37" s="143">
        <v>60</v>
      </c>
      <c r="K37" s="143">
        <v>620</v>
      </c>
      <c r="L37" s="143">
        <v>620</v>
      </c>
      <c r="M37" s="143">
        <v>2448</v>
      </c>
      <c r="N37" s="143">
        <v>2448</v>
      </c>
      <c r="O37" s="143">
        <v>3068</v>
      </c>
      <c r="P37" s="143">
        <v>3068</v>
      </c>
      <c r="Q37" s="143">
        <v>51.13</v>
      </c>
      <c r="R37" s="143">
        <v>906</v>
      </c>
    </row>
    <row r="38" spans="1:18" s="5" customFormat="1" ht="12.75" x14ac:dyDescent="0.2">
      <c r="A38" s="84" t="s">
        <v>330</v>
      </c>
      <c r="B38" s="113" t="s">
        <v>50</v>
      </c>
      <c r="C38" s="3" t="s">
        <v>160</v>
      </c>
      <c r="D38" s="117"/>
      <c r="E38" s="137">
        <v>4500</v>
      </c>
      <c r="F38" s="113">
        <v>18</v>
      </c>
      <c r="G38" s="113">
        <v>14</v>
      </c>
      <c r="H38" s="143">
        <v>562</v>
      </c>
      <c r="I38" s="113">
        <v>1</v>
      </c>
      <c r="J38" s="143">
        <v>70.25</v>
      </c>
      <c r="K38" s="143">
        <v>814</v>
      </c>
      <c r="L38" s="143">
        <v>814</v>
      </c>
      <c r="M38" s="143">
        <v>2663</v>
      </c>
      <c r="N38" s="143">
        <v>2663</v>
      </c>
      <c r="O38" s="143">
        <v>3477</v>
      </c>
      <c r="P38" s="143">
        <v>3477</v>
      </c>
      <c r="Q38" s="143">
        <v>49.49</v>
      </c>
      <c r="R38" s="143">
        <v>1481</v>
      </c>
    </row>
    <row r="39" spans="1:18" s="5" customFormat="1" ht="12.75" x14ac:dyDescent="0.2">
      <c r="A39" s="84" t="s">
        <v>331</v>
      </c>
      <c r="B39" s="114" t="s">
        <v>51</v>
      </c>
      <c r="C39" s="98" t="s">
        <v>160</v>
      </c>
      <c r="D39" s="120" t="d">
        <v>2018-01-01</v>
      </c>
      <c r="E39" s="138">
        <v>0</v>
      </c>
      <c r="F39" s="114">
        <v>0</v>
      </c>
      <c r="G39" s="114">
        <v>0</v>
      </c>
      <c r="H39" s="144">
        <v>0</v>
      </c>
      <c r="I39" s="11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4">
        <v>0</v>
      </c>
      <c r="Q39" s="144">
        <v>0</v>
      </c>
      <c r="R39" s="144">
        <v>0</v>
      </c>
    </row>
    <row r="40" spans="1:18" s="5" customFormat="1" ht="12.75" x14ac:dyDescent="0.2">
      <c r="A40" s="84" t="s">
        <v>332</v>
      </c>
      <c r="B40" s="113" t="s">
        <v>53</v>
      </c>
      <c r="C40" s="3" t="s">
        <v>161</v>
      </c>
      <c r="D40" s="117"/>
      <c r="E40" s="137">
        <v>8233</v>
      </c>
      <c r="F40" s="113">
        <v>10</v>
      </c>
      <c r="G40" s="113">
        <v>26</v>
      </c>
      <c r="H40" s="143">
        <v>1792</v>
      </c>
      <c r="I40" s="113">
        <v>1</v>
      </c>
      <c r="J40" s="143">
        <v>224</v>
      </c>
      <c r="K40" s="143">
        <v>539</v>
      </c>
      <c r="L40" s="143">
        <v>539</v>
      </c>
      <c r="M40" s="143">
        <v>3042</v>
      </c>
      <c r="N40" s="143">
        <v>3042</v>
      </c>
      <c r="O40" s="143">
        <v>3581</v>
      </c>
      <c r="P40" s="143">
        <v>3581</v>
      </c>
      <c r="Q40" s="143">
        <v>15.99</v>
      </c>
      <c r="R40" s="143">
        <v>344.04</v>
      </c>
    </row>
    <row r="41" spans="1:18" s="5" customFormat="1" ht="12.75" x14ac:dyDescent="0.2">
      <c r="A41" s="84" t="s">
        <v>333</v>
      </c>
      <c r="B41" s="113" t="s">
        <v>54</v>
      </c>
      <c r="C41" s="3" t="s">
        <v>161</v>
      </c>
      <c r="D41" s="117"/>
      <c r="E41" s="137">
        <v>1794</v>
      </c>
      <c r="F41" s="113">
        <v>15</v>
      </c>
      <c r="G41" s="113">
        <v>12</v>
      </c>
      <c r="H41" s="143">
        <v>729</v>
      </c>
      <c r="I41" s="113"/>
      <c r="J41" s="143">
        <v>91.125</v>
      </c>
      <c r="K41" s="143">
        <v>26</v>
      </c>
      <c r="L41" s="143"/>
      <c r="M41" s="143">
        <v>546</v>
      </c>
      <c r="N41" s="143"/>
      <c r="O41" s="143">
        <v>572</v>
      </c>
      <c r="P41" s="143"/>
      <c r="Q41" s="143">
        <v>6.28</v>
      </c>
      <c r="R41" s="143">
        <v>294.14999999999998</v>
      </c>
    </row>
    <row r="42" spans="1:18" s="5" customFormat="1" ht="12.75" x14ac:dyDescent="0.2">
      <c r="A42" s="84" t="s">
        <v>334</v>
      </c>
      <c r="B42" s="113" t="s">
        <v>55</v>
      </c>
      <c r="C42" s="3" t="s">
        <v>161</v>
      </c>
      <c r="D42" s="117"/>
      <c r="E42" s="137">
        <v>2058</v>
      </c>
      <c r="F42" s="113">
        <v>24</v>
      </c>
      <c r="G42" s="113">
        <v>20</v>
      </c>
      <c r="H42" s="143">
        <v>1784</v>
      </c>
      <c r="I42" s="113">
        <v>1</v>
      </c>
      <c r="J42" s="143">
        <v>223</v>
      </c>
      <c r="K42" s="143">
        <v>112</v>
      </c>
      <c r="L42" s="143">
        <v>112</v>
      </c>
      <c r="M42" s="143">
        <v>1542</v>
      </c>
      <c r="N42" s="143">
        <v>1542</v>
      </c>
      <c r="O42" s="143">
        <v>1654</v>
      </c>
      <c r="P42" s="143">
        <v>1654</v>
      </c>
      <c r="Q42" s="143">
        <v>7.42</v>
      </c>
      <c r="R42" s="143">
        <v>225.54</v>
      </c>
    </row>
    <row r="43" spans="1:18" s="5" customFormat="1" ht="12.75" x14ac:dyDescent="0.2">
      <c r="A43" s="84" t="s">
        <v>335</v>
      </c>
      <c r="B43" s="113" t="s">
        <v>56</v>
      </c>
      <c r="C43" s="3" t="s">
        <v>161</v>
      </c>
      <c r="D43" s="117"/>
      <c r="E43" s="137">
        <v>2110</v>
      </c>
      <c r="F43" s="113">
        <v>25</v>
      </c>
      <c r="G43" s="113">
        <v>20</v>
      </c>
      <c r="H43" s="143">
        <v>533</v>
      </c>
      <c r="I43" s="113"/>
      <c r="J43" s="143">
        <v>66.625</v>
      </c>
      <c r="K43" s="143">
        <v>106</v>
      </c>
      <c r="L43" s="143"/>
      <c r="M43" s="143">
        <v>1245</v>
      </c>
      <c r="N43" s="143"/>
      <c r="O43" s="143">
        <v>1351</v>
      </c>
      <c r="P43" s="143"/>
      <c r="Q43" s="143">
        <v>20.28</v>
      </c>
      <c r="R43" s="143">
        <v>277.55</v>
      </c>
    </row>
    <row r="44" spans="1:18" s="5" customFormat="1" ht="12.75" x14ac:dyDescent="0.2">
      <c r="A44" s="84" t="s">
        <v>336</v>
      </c>
      <c r="B44" s="113" t="s">
        <v>57</v>
      </c>
      <c r="C44" s="3" t="s">
        <v>161</v>
      </c>
      <c r="D44" s="117"/>
      <c r="E44" s="137">
        <v>1577</v>
      </c>
      <c r="F44" s="113">
        <v>32</v>
      </c>
      <c r="G44" s="113">
        <v>12</v>
      </c>
      <c r="H44" s="143">
        <v>355</v>
      </c>
      <c r="I44" s="113"/>
      <c r="J44" s="143">
        <v>44.375</v>
      </c>
      <c r="K44" s="143">
        <v>48</v>
      </c>
      <c r="L44" s="143"/>
      <c r="M44" s="143">
        <v>684</v>
      </c>
      <c r="N44" s="143"/>
      <c r="O44" s="143">
        <v>732</v>
      </c>
      <c r="P44" s="143"/>
      <c r="Q44" s="143">
        <v>16.5</v>
      </c>
      <c r="R44" s="143">
        <v>259.88</v>
      </c>
    </row>
    <row r="45" spans="1:18" s="5" customFormat="1" ht="12.75" x14ac:dyDescent="0.2">
      <c r="A45" s="84" t="s">
        <v>337</v>
      </c>
      <c r="B45" s="113" t="s">
        <v>58</v>
      </c>
      <c r="C45" s="3" t="s">
        <v>161</v>
      </c>
      <c r="D45" s="117"/>
      <c r="E45" s="137">
        <v>5831</v>
      </c>
      <c r="F45" s="113">
        <v>20</v>
      </c>
      <c r="G45" s="113">
        <v>20</v>
      </c>
      <c r="H45" s="143">
        <v>1840</v>
      </c>
      <c r="I45" s="113"/>
      <c r="J45" s="143">
        <v>230</v>
      </c>
      <c r="K45" s="143">
        <v>50</v>
      </c>
      <c r="L45" s="143"/>
      <c r="M45" s="143">
        <v>884</v>
      </c>
      <c r="N45" s="143"/>
      <c r="O45" s="143">
        <v>934</v>
      </c>
      <c r="P45" s="143"/>
      <c r="Q45" s="143">
        <v>4.0599999999999996</v>
      </c>
      <c r="R45" s="143">
        <v>292.37</v>
      </c>
    </row>
    <row r="46" spans="1:18" s="5" customFormat="1" ht="12.75" x14ac:dyDescent="0.2">
      <c r="A46" s="84" t="s">
        <v>338</v>
      </c>
      <c r="B46" s="113" t="s">
        <v>59</v>
      </c>
      <c r="C46" s="3" t="s">
        <v>161</v>
      </c>
      <c r="D46" s="117"/>
      <c r="E46" s="137">
        <v>5948</v>
      </c>
      <c r="F46" s="113">
        <v>8</v>
      </c>
      <c r="G46" s="113">
        <v>20</v>
      </c>
      <c r="H46" s="143">
        <v>1095</v>
      </c>
      <c r="I46" s="113"/>
      <c r="J46" s="143">
        <v>136.875</v>
      </c>
      <c r="K46" s="143">
        <v>167</v>
      </c>
      <c r="L46" s="143"/>
      <c r="M46" s="143">
        <v>1645</v>
      </c>
      <c r="N46" s="143"/>
      <c r="O46" s="143">
        <v>1812</v>
      </c>
      <c r="P46" s="143"/>
      <c r="Q46" s="143">
        <v>13.24</v>
      </c>
      <c r="R46" s="143">
        <v>700.75</v>
      </c>
    </row>
    <row r="47" spans="1:18" s="5" customFormat="1" ht="12.75" x14ac:dyDescent="0.2">
      <c r="A47" s="84" t="s">
        <v>339</v>
      </c>
      <c r="B47" s="113" t="s">
        <v>60</v>
      </c>
      <c r="C47" s="3" t="s">
        <v>161</v>
      </c>
      <c r="D47" s="117"/>
      <c r="E47" s="137">
        <v>3065</v>
      </c>
      <c r="F47" s="113">
        <v>25</v>
      </c>
      <c r="G47" s="113">
        <v>15</v>
      </c>
      <c r="H47" s="143">
        <v>1095</v>
      </c>
      <c r="I47" s="113"/>
      <c r="J47" s="143">
        <v>136.875</v>
      </c>
      <c r="K47" s="143">
        <v>101</v>
      </c>
      <c r="L47" s="143"/>
      <c r="M47" s="143">
        <v>1027</v>
      </c>
      <c r="N47" s="143"/>
      <c r="O47" s="143">
        <v>1128</v>
      </c>
      <c r="P47" s="143"/>
      <c r="Q47" s="143">
        <v>8.24</v>
      </c>
      <c r="R47" s="143">
        <v>243.8</v>
      </c>
    </row>
    <row r="48" spans="1:18" s="5" customFormat="1" ht="12.75" x14ac:dyDescent="0.2">
      <c r="A48" s="84" t="s">
        <v>340</v>
      </c>
      <c r="B48" s="113" t="s">
        <v>61</v>
      </c>
      <c r="C48" s="3" t="s">
        <v>161</v>
      </c>
      <c r="D48" s="117"/>
      <c r="E48" s="137">
        <v>1430</v>
      </c>
      <c r="F48" s="113">
        <v>28</v>
      </c>
      <c r="G48" s="113">
        <v>12</v>
      </c>
      <c r="H48" s="143">
        <v>1776</v>
      </c>
      <c r="I48" s="113"/>
      <c r="J48" s="143">
        <v>222</v>
      </c>
      <c r="K48" s="143">
        <v>62</v>
      </c>
      <c r="L48" s="143"/>
      <c r="M48" s="143">
        <v>936</v>
      </c>
      <c r="N48" s="143"/>
      <c r="O48" s="143">
        <v>998</v>
      </c>
      <c r="P48" s="143"/>
      <c r="Q48" s="143">
        <v>4.5</v>
      </c>
      <c r="R48" s="143">
        <v>773.59</v>
      </c>
    </row>
    <row r="49" spans="1:18" s="5" customFormat="1" ht="12.75" x14ac:dyDescent="0.2">
      <c r="A49" s="84" t="s">
        <v>341</v>
      </c>
      <c r="B49" s="113" t="s">
        <v>62</v>
      </c>
      <c r="C49" s="3" t="s">
        <v>161</v>
      </c>
      <c r="D49" s="117"/>
      <c r="E49" s="137">
        <v>4012</v>
      </c>
      <c r="F49" s="113">
        <v>6</v>
      </c>
      <c r="G49" s="113">
        <v>12</v>
      </c>
      <c r="H49" s="143">
        <v>729</v>
      </c>
      <c r="I49" s="113"/>
      <c r="J49" s="143">
        <v>91.125</v>
      </c>
      <c r="K49" s="143">
        <v>73</v>
      </c>
      <c r="L49" s="143"/>
      <c r="M49" s="143">
        <v>957</v>
      </c>
      <c r="N49" s="143"/>
      <c r="O49" s="143">
        <v>1030</v>
      </c>
      <c r="P49" s="143"/>
      <c r="Q49" s="143">
        <v>11.3</v>
      </c>
      <c r="R49" s="143">
        <v>229.35</v>
      </c>
    </row>
    <row r="50" spans="1:18" s="5" customFormat="1" ht="12.75" x14ac:dyDescent="0.2">
      <c r="A50" s="84" t="s">
        <v>342</v>
      </c>
      <c r="B50" s="113" t="s">
        <v>64</v>
      </c>
      <c r="C50" s="3" t="s">
        <v>162</v>
      </c>
      <c r="D50" s="117"/>
      <c r="E50" s="137">
        <v>4817</v>
      </c>
      <c r="F50" s="113">
        <v>9</v>
      </c>
      <c r="G50" s="113">
        <v>16</v>
      </c>
      <c r="H50" s="143">
        <v>576</v>
      </c>
      <c r="I50" s="113">
        <v>0</v>
      </c>
      <c r="J50" s="143">
        <v>72</v>
      </c>
      <c r="K50" s="143">
        <v>164</v>
      </c>
      <c r="L50" s="143">
        <v>0</v>
      </c>
      <c r="M50" s="143">
        <v>1370</v>
      </c>
      <c r="N50" s="143">
        <v>0</v>
      </c>
      <c r="O50" s="143">
        <v>1534</v>
      </c>
      <c r="P50" s="143">
        <v>0</v>
      </c>
      <c r="Q50" s="143">
        <v>21.31</v>
      </c>
      <c r="R50" s="143">
        <v>302.85000000000002</v>
      </c>
    </row>
    <row r="51" spans="1:18" s="5" customFormat="1" ht="12.75" x14ac:dyDescent="0.2">
      <c r="A51" s="84" t="s">
        <v>343</v>
      </c>
      <c r="B51" s="113" t="s">
        <v>65</v>
      </c>
      <c r="C51" s="3" t="s">
        <v>162</v>
      </c>
      <c r="D51" s="117"/>
      <c r="E51" s="137">
        <v>5623</v>
      </c>
      <c r="F51" s="113">
        <v>17</v>
      </c>
      <c r="G51" s="113">
        <v>23.5</v>
      </c>
      <c r="H51" s="143">
        <v>952</v>
      </c>
      <c r="I51" s="113">
        <v>0</v>
      </c>
      <c r="J51" s="143">
        <v>119</v>
      </c>
      <c r="K51" s="143">
        <v>241</v>
      </c>
      <c r="L51" s="143">
        <v>0</v>
      </c>
      <c r="M51" s="143">
        <v>1250</v>
      </c>
      <c r="N51" s="143">
        <v>0</v>
      </c>
      <c r="O51" s="143">
        <v>1491</v>
      </c>
      <c r="P51" s="143">
        <v>0</v>
      </c>
      <c r="Q51" s="143">
        <v>12.53</v>
      </c>
      <c r="R51" s="143">
        <v>514.94000000000005</v>
      </c>
    </row>
    <row r="52" spans="1:18" s="5" customFormat="1" ht="12.75" x14ac:dyDescent="0.2">
      <c r="A52" s="84" t="s">
        <v>344</v>
      </c>
      <c r="B52" s="113" t="s">
        <v>66</v>
      </c>
      <c r="C52" s="3" t="s">
        <v>162</v>
      </c>
      <c r="D52" s="117"/>
      <c r="E52" s="137">
        <v>5311</v>
      </c>
      <c r="F52" s="113">
        <v>20</v>
      </c>
      <c r="G52" s="113">
        <v>16</v>
      </c>
      <c r="H52" s="143">
        <v>592</v>
      </c>
      <c r="I52" s="113">
        <v>0</v>
      </c>
      <c r="J52" s="143">
        <v>74</v>
      </c>
      <c r="K52" s="143">
        <v>181</v>
      </c>
      <c r="L52" s="143">
        <v>0</v>
      </c>
      <c r="M52" s="143">
        <v>717</v>
      </c>
      <c r="N52" s="143">
        <v>0</v>
      </c>
      <c r="O52" s="143">
        <v>898</v>
      </c>
      <c r="P52" s="143">
        <v>0</v>
      </c>
      <c r="Q52" s="143">
        <v>12.14</v>
      </c>
      <c r="R52" s="143">
        <v>488.33</v>
      </c>
    </row>
    <row r="53" spans="1:18" s="5" customFormat="1" ht="12.75" x14ac:dyDescent="0.2">
      <c r="A53" s="84" t="s">
        <v>345</v>
      </c>
      <c r="B53" s="113" t="s">
        <v>67</v>
      </c>
      <c r="C53" s="3" t="s">
        <v>162</v>
      </c>
      <c r="D53" s="117"/>
      <c r="E53" s="137">
        <v>4858</v>
      </c>
      <c r="F53" s="113">
        <v>11</v>
      </c>
      <c r="G53" s="113">
        <v>23.5</v>
      </c>
      <c r="H53" s="143">
        <v>952</v>
      </c>
      <c r="I53" s="113">
        <v>0</v>
      </c>
      <c r="J53" s="143">
        <v>119</v>
      </c>
      <c r="K53" s="143">
        <v>268</v>
      </c>
      <c r="L53" s="143">
        <v>0</v>
      </c>
      <c r="M53" s="143">
        <v>1296</v>
      </c>
      <c r="N53" s="143">
        <v>0</v>
      </c>
      <c r="O53" s="143">
        <v>1564</v>
      </c>
      <c r="P53" s="143">
        <v>0</v>
      </c>
      <c r="Q53" s="143">
        <v>13.14</v>
      </c>
      <c r="R53" s="143">
        <v>570.08000000000004</v>
      </c>
    </row>
    <row r="54" spans="1:18" s="5" customFormat="1" ht="12.75" x14ac:dyDescent="0.2">
      <c r="A54" s="84" t="s">
        <v>346</v>
      </c>
      <c r="B54" s="113" t="s">
        <v>68</v>
      </c>
      <c r="C54" s="3" t="s">
        <v>162</v>
      </c>
      <c r="D54" s="117"/>
      <c r="E54" s="137">
        <v>6168</v>
      </c>
      <c r="F54" s="113">
        <v>4</v>
      </c>
      <c r="G54" s="113">
        <v>23.5</v>
      </c>
      <c r="H54" s="143">
        <v>872</v>
      </c>
      <c r="I54" s="113">
        <v>0</v>
      </c>
      <c r="J54" s="143">
        <v>109</v>
      </c>
      <c r="K54" s="143">
        <v>623</v>
      </c>
      <c r="L54" s="143">
        <v>0</v>
      </c>
      <c r="M54" s="143">
        <v>1751</v>
      </c>
      <c r="N54" s="143">
        <v>0</v>
      </c>
      <c r="O54" s="143">
        <v>2374</v>
      </c>
      <c r="P54" s="143">
        <v>0</v>
      </c>
      <c r="Q54" s="143">
        <v>21.78</v>
      </c>
      <c r="R54" s="143">
        <v>507.35</v>
      </c>
    </row>
    <row r="55" spans="1:18" s="5" customFormat="1" ht="12.75" x14ac:dyDescent="0.2">
      <c r="A55" s="84" t="s">
        <v>347</v>
      </c>
      <c r="B55" s="113" t="s">
        <v>70</v>
      </c>
      <c r="C55" s="3" t="s">
        <v>163</v>
      </c>
      <c r="D55" s="117"/>
      <c r="E55" s="137">
        <v>7107</v>
      </c>
      <c r="F55" s="113">
        <v>17</v>
      </c>
      <c r="G55" s="113">
        <v>13</v>
      </c>
      <c r="H55" s="143">
        <v>583.38</v>
      </c>
      <c r="I55" s="113">
        <v>0</v>
      </c>
      <c r="J55" s="143">
        <v>72.922499999999999</v>
      </c>
      <c r="K55" s="143">
        <v>405</v>
      </c>
      <c r="L55" s="143">
        <v>0</v>
      </c>
      <c r="M55" s="143">
        <v>1667</v>
      </c>
      <c r="N55" s="143">
        <v>0</v>
      </c>
      <c r="O55" s="143">
        <v>2072</v>
      </c>
      <c r="P55" s="143">
        <v>0</v>
      </c>
      <c r="Q55" s="143">
        <v>28.41</v>
      </c>
      <c r="R55" s="143">
        <v>1069</v>
      </c>
    </row>
    <row r="56" spans="1:18" s="5" customFormat="1" ht="12.75" x14ac:dyDescent="0.2">
      <c r="A56" s="84" t="s">
        <v>348</v>
      </c>
      <c r="B56" s="113" t="s">
        <v>71</v>
      </c>
      <c r="C56" s="3" t="s">
        <v>163</v>
      </c>
      <c r="D56" s="117"/>
      <c r="E56" s="137">
        <v>3208</v>
      </c>
      <c r="F56" s="113">
        <v>19</v>
      </c>
      <c r="G56" s="113">
        <v>3</v>
      </c>
      <c r="H56" s="143">
        <v>136.41</v>
      </c>
      <c r="I56" s="113">
        <v>0</v>
      </c>
      <c r="J56" s="143">
        <v>17.05125</v>
      </c>
      <c r="K56" s="143">
        <v>49</v>
      </c>
      <c r="L56" s="143">
        <v>0</v>
      </c>
      <c r="M56" s="143">
        <v>242</v>
      </c>
      <c r="N56" s="143">
        <v>0</v>
      </c>
      <c r="O56" s="143">
        <v>291</v>
      </c>
      <c r="P56" s="143">
        <v>0</v>
      </c>
      <c r="Q56" s="143">
        <v>17.07</v>
      </c>
      <c r="R56" s="143">
        <v>457</v>
      </c>
    </row>
    <row r="57" spans="1:18" s="5" customFormat="1" ht="12.75" x14ac:dyDescent="0.2">
      <c r="A57" s="84" t="s">
        <v>349</v>
      </c>
      <c r="B57" s="113" t="s">
        <v>72</v>
      </c>
      <c r="C57" s="3" t="s">
        <v>163</v>
      </c>
      <c r="D57" s="117"/>
      <c r="E57" s="137">
        <v>3330</v>
      </c>
      <c r="F57" s="113">
        <v>14</v>
      </c>
      <c r="G57" s="113">
        <v>3</v>
      </c>
      <c r="H57" s="143">
        <v>126.01</v>
      </c>
      <c r="I57" s="113">
        <v>0</v>
      </c>
      <c r="J57" s="143">
        <v>15.751250000000001</v>
      </c>
      <c r="K57" s="143">
        <v>28</v>
      </c>
      <c r="L57" s="143">
        <v>0</v>
      </c>
      <c r="M57" s="143">
        <v>515</v>
      </c>
      <c r="N57" s="143">
        <v>0</v>
      </c>
      <c r="O57" s="143">
        <v>543</v>
      </c>
      <c r="P57" s="143">
        <v>0</v>
      </c>
      <c r="Q57" s="143">
        <v>34.47</v>
      </c>
      <c r="R57" s="143">
        <v>153</v>
      </c>
    </row>
    <row r="58" spans="1:18" s="5" customFormat="1" ht="12.75" x14ac:dyDescent="0.2">
      <c r="A58" s="84" t="s">
        <v>350</v>
      </c>
      <c r="B58" s="113" t="s">
        <v>73</v>
      </c>
      <c r="C58" s="3" t="s">
        <v>163</v>
      </c>
      <c r="D58" s="117"/>
      <c r="E58" s="137">
        <v>4631</v>
      </c>
      <c r="F58" s="113">
        <v>24</v>
      </c>
      <c r="G58" s="113">
        <v>11</v>
      </c>
      <c r="H58" s="143">
        <v>485.17</v>
      </c>
      <c r="I58" s="113">
        <v>0</v>
      </c>
      <c r="J58" s="143">
        <v>60.646250000000002</v>
      </c>
      <c r="K58" s="143">
        <v>148</v>
      </c>
      <c r="L58" s="143">
        <v>0</v>
      </c>
      <c r="M58" s="143">
        <v>458</v>
      </c>
      <c r="N58" s="143">
        <v>0</v>
      </c>
      <c r="O58" s="143">
        <v>606</v>
      </c>
      <c r="P58" s="143">
        <v>0</v>
      </c>
      <c r="Q58" s="143">
        <v>9.99</v>
      </c>
      <c r="R58" s="143">
        <v>539</v>
      </c>
    </row>
    <row r="59" spans="1:18" s="5" customFormat="1" ht="12.75" x14ac:dyDescent="0.2">
      <c r="A59" s="84" t="s">
        <v>351</v>
      </c>
      <c r="B59" s="113" t="s">
        <v>75</v>
      </c>
      <c r="C59" s="3" t="s">
        <v>164</v>
      </c>
      <c r="D59" s="117"/>
      <c r="E59" s="137">
        <v>6700</v>
      </c>
      <c r="F59" s="113">
        <v>8</v>
      </c>
      <c r="G59" s="113">
        <v>11</v>
      </c>
      <c r="H59" s="143">
        <v>322</v>
      </c>
      <c r="I59" s="113">
        <v>1</v>
      </c>
      <c r="J59" s="143">
        <v>40.25</v>
      </c>
      <c r="K59" s="143">
        <v>263</v>
      </c>
      <c r="L59" s="143">
        <v>263</v>
      </c>
      <c r="M59" s="143">
        <v>719</v>
      </c>
      <c r="N59" s="143">
        <v>719</v>
      </c>
      <c r="O59" s="143">
        <v>982</v>
      </c>
      <c r="P59" s="143">
        <v>982</v>
      </c>
      <c r="Q59" s="143">
        <v>24.4</v>
      </c>
      <c r="R59" s="143">
        <v>1359.87</v>
      </c>
    </row>
    <row r="60" spans="1:18" s="5" customFormat="1" ht="12.75" x14ac:dyDescent="0.2">
      <c r="A60" s="84" t="s">
        <v>352</v>
      </c>
      <c r="B60" s="113" t="s">
        <v>77</v>
      </c>
      <c r="C60" s="3" t="s">
        <v>165</v>
      </c>
      <c r="D60" s="117"/>
      <c r="E60" s="137">
        <v>6100</v>
      </c>
      <c r="F60" s="113">
        <v>12</v>
      </c>
      <c r="G60" s="113">
        <v>4</v>
      </c>
      <c r="H60" s="143">
        <v>164</v>
      </c>
      <c r="I60" s="113">
        <v>1</v>
      </c>
      <c r="J60" s="143">
        <v>20.5</v>
      </c>
      <c r="K60" s="143">
        <v>84</v>
      </c>
      <c r="L60" s="143">
        <v>84</v>
      </c>
      <c r="M60" s="143">
        <v>281</v>
      </c>
      <c r="N60" s="143">
        <v>281</v>
      </c>
      <c r="O60" s="143">
        <v>365</v>
      </c>
      <c r="P60" s="143">
        <v>365</v>
      </c>
      <c r="Q60" s="143">
        <v>17.8</v>
      </c>
      <c r="R60" s="143">
        <v>271.72000000000003</v>
      </c>
    </row>
    <row r="61" spans="1:18" s="5" customFormat="1" ht="12.75" x14ac:dyDescent="0.2">
      <c r="A61" s="84" t="s">
        <v>353</v>
      </c>
      <c r="B61" s="113" t="s">
        <v>79</v>
      </c>
      <c r="C61" s="3" t="s">
        <v>166</v>
      </c>
      <c r="D61" s="117"/>
      <c r="E61" s="137">
        <v>2300</v>
      </c>
      <c r="F61" s="113">
        <v>15</v>
      </c>
      <c r="G61" s="113">
        <v>6</v>
      </c>
      <c r="H61" s="143">
        <v>344</v>
      </c>
      <c r="I61" s="113">
        <v>0</v>
      </c>
      <c r="J61" s="143">
        <v>43</v>
      </c>
      <c r="K61" s="143">
        <v>36</v>
      </c>
      <c r="L61" s="143">
        <v>0</v>
      </c>
      <c r="M61" s="143">
        <v>487</v>
      </c>
      <c r="N61" s="143">
        <v>0</v>
      </c>
      <c r="O61" s="143">
        <v>523</v>
      </c>
      <c r="P61" s="143">
        <v>0</v>
      </c>
      <c r="Q61" s="143">
        <v>12.16</v>
      </c>
      <c r="R61" s="143">
        <v>42.81</v>
      </c>
    </row>
    <row r="62" spans="1:18" s="5" customFormat="1" ht="12.75" x14ac:dyDescent="0.2">
      <c r="A62" s="84" t="s">
        <v>354</v>
      </c>
      <c r="B62" s="113" t="s">
        <v>80</v>
      </c>
      <c r="C62" s="3" t="s">
        <v>166</v>
      </c>
      <c r="D62" s="117"/>
      <c r="E62" s="137">
        <v>3991</v>
      </c>
      <c r="F62" s="113">
        <v>12</v>
      </c>
      <c r="G62" s="113">
        <v>12</v>
      </c>
      <c r="H62" s="143">
        <v>640</v>
      </c>
      <c r="I62" s="113">
        <v>0</v>
      </c>
      <c r="J62" s="143">
        <v>80</v>
      </c>
      <c r="K62" s="143">
        <v>167</v>
      </c>
      <c r="L62" s="143">
        <v>0</v>
      </c>
      <c r="M62" s="143">
        <v>1135</v>
      </c>
      <c r="N62" s="143">
        <v>0</v>
      </c>
      <c r="O62" s="143">
        <v>1302</v>
      </c>
      <c r="P62" s="143">
        <v>0</v>
      </c>
      <c r="Q62" s="143">
        <v>16.27</v>
      </c>
      <c r="R62" s="143">
        <v>62.27</v>
      </c>
    </row>
    <row r="63" spans="1:18" s="5" customFormat="1" ht="12.75" x14ac:dyDescent="0.2">
      <c r="A63" s="84" t="s">
        <v>355</v>
      </c>
      <c r="B63" s="113" t="s">
        <v>81</v>
      </c>
      <c r="C63" s="3" t="s">
        <v>166</v>
      </c>
      <c r="D63" s="117"/>
      <c r="E63" s="137">
        <v>2406</v>
      </c>
      <c r="F63" s="113">
        <v>13</v>
      </c>
      <c r="G63" s="113">
        <v>3</v>
      </c>
      <c r="H63" s="143">
        <v>88</v>
      </c>
      <c r="I63" s="113">
        <v>0</v>
      </c>
      <c r="J63" s="143">
        <v>11</v>
      </c>
      <c r="K63" s="143">
        <v>0</v>
      </c>
      <c r="L63" s="143">
        <v>0</v>
      </c>
      <c r="M63" s="143">
        <v>128</v>
      </c>
      <c r="N63" s="143">
        <v>0</v>
      </c>
      <c r="O63" s="143">
        <v>128</v>
      </c>
      <c r="P63" s="143">
        <v>0</v>
      </c>
      <c r="Q63" s="143">
        <v>11.64</v>
      </c>
      <c r="R63" s="143">
        <v>56.95</v>
      </c>
    </row>
    <row r="64" spans="1:18" s="5" customFormat="1" ht="12.75" x14ac:dyDescent="0.2">
      <c r="A64" s="84" t="s">
        <v>356</v>
      </c>
      <c r="B64" s="113" t="s">
        <v>82</v>
      </c>
      <c r="C64" s="3" t="s">
        <v>166</v>
      </c>
      <c r="D64" s="117"/>
      <c r="E64" s="137">
        <v>6770</v>
      </c>
      <c r="F64" s="113">
        <v>8</v>
      </c>
      <c r="G64" s="113">
        <v>22</v>
      </c>
      <c r="H64" s="143">
        <v>1168</v>
      </c>
      <c r="I64" s="113">
        <v>0</v>
      </c>
      <c r="J64" s="143">
        <v>146</v>
      </c>
      <c r="K64" s="143">
        <v>429</v>
      </c>
      <c r="L64" s="143">
        <v>0</v>
      </c>
      <c r="M64" s="143">
        <v>5666</v>
      </c>
      <c r="N64" s="143">
        <v>0</v>
      </c>
      <c r="O64" s="143">
        <v>6095</v>
      </c>
      <c r="P64" s="143">
        <v>0</v>
      </c>
      <c r="Q64" s="143">
        <v>41.75</v>
      </c>
      <c r="R64" s="143">
        <v>60.96</v>
      </c>
    </row>
    <row r="65" spans="1:18" s="5" customFormat="1" ht="12.75" x14ac:dyDescent="0.2">
      <c r="A65" s="84" t="s">
        <v>357</v>
      </c>
      <c r="B65" s="113" t="s">
        <v>83</v>
      </c>
      <c r="C65" s="3" t="s">
        <v>166</v>
      </c>
      <c r="D65" s="117"/>
      <c r="E65" s="137">
        <v>4113</v>
      </c>
      <c r="F65" s="113">
        <v>18</v>
      </c>
      <c r="G65" s="113">
        <v>12</v>
      </c>
      <c r="H65" s="143">
        <v>264</v>
      </c>
      <c r="I65" s="113">
        <v>0</v>
      </c>
      <c r="J65" s="143">
        <v>33</v>
      </c>
      <c r="K65" s="143">
        <v>43</v>
      </c>
      <c r="L65" s="143">
        <v>0</v>
      </c>
      <c r="M65" s="143">
        <v>498</v>
      </c>
      <c r="N65" s="143">
        <v>0</v>
      </c>
      <c r="O65" s="143">
        <v>541</v>
      </c>
      <c r="P65" s="143">
        <v>0</v>
      </c>
      <c r="Q65" s="143">
        <v>16.39</v>
      </c>
      <c r="R65" s="143">
        <v>53.18</v>
      </c>
    </row>
    <row r="66" spans="1:18" s="5" customFormat="1" ht="12.75" x14ac:dyDescent="0.2">
      <c r="A66" s="84" t="s">
        <v>358</v>
      </c>
      <c r="B66" s="113" t="s">
        <v>84</v>
      </c>
      <c r="C66" s="3" t="s">
        <v>166</v>
      </c>
      <c r="D66" s="117"/>
      <c r="E66" s="137">
        <v>2100</v>
      </c>
      <c r="F66" s="113">
        <v>15</v>
      </c>
      <c r="G66" s="113">
        <v>6</v>
      </c>
      <c r="H66" s="143">
        <v>328</v>
      </c>
      <c r="I66" s="113">
        <v>0</v>
      </c>
      <c r="J66" s="143">
        <v>41</v>
      </c>
      <c r="K66" s="143">
        <v>30</v>
      </c>
      <c r="L66" s="143">
        <v>0</v>
      </c>
      <c r="M66" s="143">
        <v>771</v>
      </c>
      <c r="N66" s="143">
        <v>0</v>
      </c>
      <c r="O66" s="143">
        <v>801</v>
      </c>
      <c r="P66" s="143">
        <v>0</v>
      </c>
      <c r="Q66" s="143">
        <v>19.54</v>
      </c>
      <c r="R66" s="143">
        <v>66.37</v>
      </c>
    </row>
    <row r="67" spans="1:18" s="5" customFormat="1" ht="12.75" x14ac:dyDescent="0.2">
      <c r="A67" s="84" t="s">
        <v>359</v>
      </c>
      <c r="B67" s="113" t="s">
        <v>85</v>
      </c>
      <c r="C67" s="3" t="s">
        <v>166</v>
      </c>
      <c r="D67" s="117"/>
      <c r="E67" s="137">
        <v>1326</v>
      </c>
      <c r="F67" s="113">
        <v>19</v>
      </c>
      <c r="G67" s="113">
        <v>12</v>
      </c>
      <c r="H67" s="143">
        <v>192</v>
      </c>
      <c r="I67" s="113">
        <v>0</v>
      </c>
      <c r="J67" s="143">
        <v>24</v>
      </c>
      <c r="K67" s="143">
        <v>0</v>
      </c>
      <c r="L67" s="143">
        <v>0</v>
      </c>
      <c r="M67" s="143">
        <v>454</v>
      </c>
      <c r="N67" s="143">
        <v>0</v>
      </c>
      <c r="O67" s="143">
        <v>454</v>
      </c>
      <c r="P67" s="143">
        <v>0</v>
      </c>
      <c r="Q67" s="143">
        <v>18.920000000000002</v>
      </c>
      <c r="R67" s="143">
        <v>61.49</v>
      </c>
    </row>
    <row r="68" spans="1:18" s="5" customFormat="1" ht="12.75" x14ac:dyDescent="0.2">
      <c r="A68" s="84" t="s">
        <v>360</v>
      </c>
      <c r="B68" s="113" t="s">
        <v>86</v>
      </c>
      <c r="C68" s="3" t="s">
        <v>166</v>
      </c>
      <c r="D68" s="117"/>
      <c r="E68" s="137">
        <v>5592</v>
      </c>
      <c r="F68" s="113">
        <v>8</v>
      </c>
      <c r="G68" s="113">
        <v>12</v>
      </c>
      <c r="H68" s="143">
        <v>672</v>
      </c>
      <c r="I68" s="113">
        <v>0</v>
      </c>
      <c r="J68" s="143">
        <v>84</v>
      </c>
      <c r="K68" s="143">
        <v>179</v>
      </c>
      <c r="L68" s="143">
        <v>0</v>
      </c>
      <c r="M68" s="143">
        <v>1751</v>
      </c>
      <c r="N68" s="143">
        <v>0</v>
      </c>
      <c r="O68" s="143">
        <v>1930</v>
      </c>
      <c r="P68" s="143">
        <v>0</v>
      </c>
      <c r="Q68" s="143">
        <v>22.98</v>
      </c>
      <c r="R68" s="143">
        <v>52.58</v>
      </c>
    </row>
    <row r="69" spans="1:18" s="5" customFormat="1" ht="12.75" x14ac:dyDescent="0.2">
      <c r="A69" s="84" t="s">
        <v>361</v>
      </c>
      <c r="B69" s="113" t="s">
        <v>87</v>
      </c>
      <c r="C69" s="3" t="s">
        <v>166</v>
      </c>
      <c r="D69" s="117"/>
      <c r="E69" s="137">
        <v>1529</v>
      </c>
      <c r="F69" s="113">
        <v>20</v>
      </c>
      <c r="G69" s="113">
        <v>3</v>
      </c>
      <c r="H69" s="143">
        <v>64</v>
      </c>
      <c r="I69" s="113">
        <v>0</v>
      </c>
      <c r="J69" s="143">
        <v>8</v>
      </c>
      <c r="K69" s="143">
        <v>0</v>
      </c>
      <c r="L69" s="143">
        <v>0</v>
      </c>
      <c r="M69" s="143">
        <v>186</v>
      </c>
      <c r="N69" s="143">
        <v>0</v>
      </c>
      <c r="O69" s="143">
        <v>186</v>
      </c>
      <c r="P69" s="143">
        <v>0</v>
      </c>
      <c r="Q69" s="143">
        <v>23.25</v>
      </c>
      <c r="R69" s="143">
        <v>55.03</v>
      </c>
    </row>
    <row r="70" spans="1:18" s="5" customFormat="1" ht="12.75" x14ac:dyDescent="0.2">
      <c r="A70" s="84" t="s">
        <v>362</v>
      </c>
      <c r="B70" s="113" t="s">
        <v>88</v>
      </c>
      <c r="C70" s="3" t="s">
        <v>166</v>
      </c>
      <c r="D70" s="117"/>
      <c r="E70" s="137">
        <v>1337</v>
      </c>
      <c r="F70" s="113">
        <v>24</v>
      </c>
      <c r="G70" s="113">
        <v>3</v>
      </c>
      <c r="H70" s="143">
        <v>176</v>
      </c>
      <c r="I70" s="113">
        <v>0</v>
      </c>
      <c r="J70" s="143">
        <v>22</v>
      </c>
      <c r="K70" s="143">
        <v>3</v>
      </c>
      <c r="L70" s="143">
        <v>0</v>
      </c>
      <c r="M70" s="143">
        <v>446</v>
      </c>
      <c r="N70" s="143">
        <v>0</v>
      </c>
      <c r="O70" s="143">
        <v>449</v>
      </c>
      <c r="P70" s="143">
        <v>0</v>
      </c>
      <c r="Q70" s="143">
        <v>20.41</v>
      </c>
      <c r="R70" s="143">
        <v>56.9</v>
      </c>
    </row>
    <row r="71" spans="1:18" s="5" customFormat="1" ht="12.75" x14ac:dyDescent="0.2">
      <c r="A71" s="84" t="s">
        <v>363</v>
      </c>
      <c r="B71" s="113" t="s">
        <v>90</v>
      </c>
      <c r="C71" s="3" t="s">
        <v>167</v>
      </c>
      <c r="D71" s="117"/>
      <c r="E71" s="137">
        <v>3377</v>
      </c>
      <c r="F71" s="113">
        <v>6.5</v>
      </c>
      <c r="G71" s="113">
        <v>6</v>
      </c>
      <c r="H71" s="143">
        <v>224</v>
      </c>
      <c r="I71" s="113">
        <v>0</v>
      </c>
      <c r="J71" s="143">
        <v>28</v>
      </c>
      <c r="K71" s="143">
        <v>33</v>
      </c>
      <c r="L71" s="143">
        <v>0</v>
      </c>
      <c r="M71" s="143">
        <v>603</v>
      </c>
      <c r="N71" s="143">
        <v>0</v>
      </c>
      <c r="O71" s="143">
        <v>636</v>
      </c>
      <c r="P71" s="143">
        <v>0</v>
      </c>
      <c r="Q71" s="143">
        <v>22.71</v>
      </c>
      <c r="R71" s="143">
        <v>410</v>
      </c>
    </row>
    <row r="72" spans="1:18" s="5" customFormat="1" ht="12.75" x14ac:dyDescent="0.2">
      <c r="A72" s="84" t="s">
        <v>364</v>
      </c>
      <c r="B72" s="113" t="s">
        <v>91</v>
      </c>
      <c r="C72" s="3" t="s">
        <v>167</v>
      </c>
      <c r="D72" s="117"/>
      <c r="E72" s="137">
        <v>2354</v>
      </c>
      <c r="F72" s="113">
        <v>11</v>
      </c>
      <c r="G72" s="113">
        <v>6</v>
      </c>
      <c r="H72" s="143">
        <v>312</v>
      </c>
      <c r="I72" s="113">
        <v>0</v>
      </c>
      <c r="J72" s="143">
        <v>39</v>
      </c>
      <c r="K72" s="143">
        <v>55</v>
      </c>
      <c r="L72" s="143">
        <v>0</v>
      </c>
      <c r="M72" s="143">
        <v>700</v>
      </c>
      <c r="N72" s="143">
        <v>0</v>
      </c>
      <c r="O72" s="143">
        <v>755</v>
      </c>
      <c r="P72" s="143">
        <v>0</v>
      </c>
      <c r="Q72" s="143">
        <v>19.36</v>
      </c>
      <c r="R72" s="143">
        <v>917</v>
      </c>
    </row>
    <row r="73" spans="1:18" s="5" customFormat="1" ht="12.75" x14ac:dyDescent="0.2">
      <c r="A73" s="84" t="s">
        <v>365</v>
      </c>
      <c r="B73" s="113" t="s">
        <v>92</v>
      </c>
      <c r="C73" s="3" t="s">
        <v>167</v>
      </c>
      <c r="D73" s="117"/>
      <c r="E73" s="137">
        <v>1138</v>
      </c>
      <c r="F73" s="113">
        <v>13.3</v>
      </c>
      <c r="G73" s="113">
        <v>6</v>
      </c>
      <c r="H73" s="143">
        <v>256</v>
      </c>
      <c r="I73" s="113">
        <v>0</v>
      </c>
      <c r="J73" s="143">
        <v>32</v>
      </c>
      <c r="K73" s="143">
        <v>46</v>
      </c>
      <c r="L73" s="143">
        <v>0</v>
      </c>
      <c r="M73" s="143">
        <v>446</v>
      </c>
      <c r="N73" s="143">
        <v>0</v>
      </c>
      <c r="O73" s="143">
        <v>492</v>
      </c>
      <c r="P73" s="143">
        <v>0</v>
      </c>
      <c r="Q73" s="143">
        <v>15.38</v>
      </c>
      <c r="R73" s="143">
        <v>985</v>
      </c>
    </row>
    <row r="74" spans="1:18" s="5" customFormat="1" ht="12.75" x14ac:dyDescent="0.2">
      <c r="A74" s="84" t="s">
        <v>366</v>
      </c>
      <c r="B74" s="113" t="s">
        <v>93</v>
      </c>
      <c r="C74" s="3" t="s">
        <v>167</v>
      </c>
      <c r="D74" s="117"/>
      <c r="E74" s="137">
        <v>2692</v>
      </c>
      <c r="F74" s="113">
        <v>6.7</v>
      </c>
      <c r="G74" s="113">
        <v>8</v>
      </c>
      <c r="H74" s="143">
        <v>344</v>
      </c>
      <c r="I74" s="113">
        <v>0</v>
      </c>
      <c r="J74" s="143">
        <v>43</v>
      </c>
      <c r="K74" s="143">
        <v>79</v>
      </c>
      <c r="L74" s="143">
        <v>0</v>
      </c>
      <c r="M74" s="143">
        <v>795</v>
      </c>
      <c r="N74" s="143">
        <v>0</v>
      </c>
      <c r="O74" s="143">
        <v>874</v>
      </c>
      <c r="P74" s="143">
        <v>0</v>
      </c>
      <c r="Q74" s="143">
        <v>20.329999999999998</v>
      </c>
      <c r="R74" s="143">
        <v>1268</v>
      </c>
    </row>
    <row r="75" spans="1:18" s="5" customFormat="1" ht="12.75" x14ac:dyDescent="0.2">
      <c r="A75" s="84" t="s">
        <v>367</v>
      </c>
      <c r="B75" s="113" t="s">
        <v>95</v>
      </c>
      <c r="C75" s="3" t="s">
        <v>168</v>
      </c>
      <c r="D75" s="117"/>
      <c r="E75" s="137">
        <v>10611</v>
      </c>
      <c r="F75" s="113">
        <v>7</v>
      </c>
      <c r="G75" s="113">
        <v>16</v>
      </c>
      <c r="H75" s="143">
        <v>688</v>
      </c>
      <c r="I75" s="113">
        <v>1</v>
      </c>
      <c r="J75" s="143">
        <v>86</v>
      </c>
      <c r="K75" s="143">
        <v>339</v>
      </c>
      <c r="L75" s="143">
        <v>339</v>
      </c>
      <c r="M75" s="143">
        <v>2592</v>
      </c>
      <c r="N75" s="143">
        <v>2592</v>
      </c>
      <c r="O75" s="143">
        <v>2931</v>
      </c>
      <c r="P75" s="143">
        <v>2931</v>
      </c>
      <c r="Q75" s="143">
        <v>34.08</v>
      </c>
      <c r="R75" s="143">
        <v>484.72</v>
      </c>
    </row>
    <row r="76" spans="1:18" s="5" customFormat="1" ht="12.75" x14ac:dyDescent="0.2">
      <c r="A76" s="84" t="s">
        <v>368</v>
      </c>
      <c r="B76" s="113" t="s">
        <v>96</v>
      </c>
      <c r="C76" s="3" t="s">
        <v>168</v>
      </c>
      <c r="D76" s="117"/>
      <c r="E76" s="137">
        <v>5103</v>
      </c>
      <c r="F76" s="113">
        <v>30</v>
      </c>
      <c r="G76" s="113">
        <v>18</v>
      </c>
      <c r="H76" s="143">
        <v>788</v>
      </c>
      <c r="I76" s="113">
        <v>1</v>
      </c>
      <c r="J76" s="143">
        <v>98.5</v>
      </c>
      <c r="K76" s="143">
        <v>462</v>
      </c>
      <c r="L76" s="143">
        <v>462</v>
      </c>
      <c r="M76" s="143">
        <v>1170</v>
      </c>
      <c r="N76" s="143">
        <v>1170</v>
      </c>
      <c r="O76" s="143">
        <v>1632</v>
      </c>
      <c r="P76" s="143">
        <v>1632</v>
      </c>
      <c r="Q76" s="143">
        <v>16.57</v>
      </c>
      <c r="R76" s="143">
        <v>798.27</v>
      </c>
    </row>
    <row r="77" spans="1:18" s="5" customFormat="1" ht="12.75" x14ac:dyDescent="0.2">
      <c r="A77" s="84" t="s">
        <v>369</v>
      </c>
      <c r="B77" s="113" t="s">
        <v>278</v>
      </c>
      <c r="C77" s="3" t="s">
        <v>169</v>
      </c>
      <c r="D77" s="117"/>
      <c r="E77" s="137">
        <v>3314</v>
      </c>
      <c r="F77" s="113">
        <v>20</v>
      </c>
      <c r="G77" s="113">
        <v>6.5</v>
      </c>
      <c r="H77" s="143">
        <v>296</v>
      </c>
      <c r="I77" s="113">
        <v>0</v>
      </c>
      <c r="J77" s="143">
        <v>37</v>
      </c>
      <c r="K77" s="143">
        <v>55</v>
      </c>
      <c r="L77" s="143">
        <v>0</v>
      </c>
      <c r="M77" s="143">
        <v>697</v>
      </c>
      <c r="N77" s="143">
        <v>0</v>
      </c>
      <c r="O77" s="143">
        <v>752</v>
      </c>
      <c r="P77" s="143">
        <v>0</v>
      </c>
      <c r="Q77" s="143">
        <v>20.32</v>
      </c>
      <c r="R77" s="143">
        <v>1030</v>
      </c>
    </row>
    <row r="78" spans="1:18" s="5" customFormat="1" ht="12.75" x14ac:dyDescent="0.2">
      <c r="A78" s="84" t="s">
        <v>370</v>
      </c>
      <c r="B78" s="113" t="s">
        <v>98</v>
      </c>
      <c r="C78" s="3" t="s">
        <v>169</v>
      </c>
      <c r="D78" s="117"/>
      <c r="E78" s="137">
        <v>3541</v>
      </c>
      <c r="F78" s="113">
        <v>12</v>
      </c>
      <c r="G78" s="113">
        <v>6.5</v>
      </c>
      <c r="H78" s="143">
        <v>312</v>
      </c>
      <c r="I78" s="113">
        <v>0</v>
      </c>
      <c r="J78" s="143">
        <v>39</v>
      </c>
      <c r="K78" s="143">
        <v>111</v>
      </c>
      <c r="L78" s="143">
        <v>0</v>
      </c>
      <c r="M78" s="143">
        <v>680</v>
      </c>
      <c r="N78" s="143">
        <v>0</v>
      </c>
      <c r="O78" s="143">
        <v>791</v>
      </c>
      <c r="P78" s="143">
        <v>0</v>
      </c>
      <c r="Q78" s="143">
        <v>20.28</v>
      </c>
      <c r="R78" s="143">
        <v>808</v>
      </c>
    </row>
    <row r="79" spans="1:18" s="5" customFormat="1" ht="12.75" x14ac:dyDescent="0.2">
      <c r="A79" s="84" t="s">
        <v>371</v>
      </c>
      <c r="B79" s="113" t="s">
        <v>99</v>
      </c>
      <c r="C79" s="3" t="s">
        <v>169</v>
      </c>
      <c r="D79" s="117"/>
      <c r="E79" s="137">
        <v>6797</v>
      </c>
      <c r="F79" s="113">
        <v>5</v>
      </c>
      <c r="G79" s="113">
        <v>9</v>
      </c>
      <c r="H79" s="143">
        <v>370</v>
      </c>
      <c r="I79" s="113">
        <v>0</v>
      </c>
      <c r="J79" s="143">
        <v>46.25</v>
      </c>
      <c r="K79" s="143">
        <v>137</v>
      </c>
      <c r="L79" s="143">
        <v>0</v>
      </c>
      <c r="M79" s="143">
        <v>830</v>
      </c>
      <c r="N79" s="143">
        <v>0</v>
      </c>
      <c r="O79" s="143">
        <v>967</v>
      </c>
      <c r="P79" s="143">
        <v>0</v>
      </c>
      <c r="Q79" s="143">
        <v>20.91</v>
      </c>
      <c r="R79" s="143">
        <v>950</v>
      </c>
    </row>
    <row r="80" spans="1:18" s="5" customFormat="1" ht="12.75" x14ac:dyDescent="0.2">
      <c r="A80" s="84" t="s">
        <v>372</v>
      </c>
      <c r="B80" s="113" t="s">
        <v>100</v>
      </c>
      <c r="C80" s="3" t="s">
        <v>170</v>
      </c>
      <c r="D80" s="117"/>
      <c r="E80" s="137">
        <v>1830</v>
      </c>
      <c r="F80" s="113">
        <v>23</v>
      </c>
      <c r="G80" s="113">
        <v>6</v>
      </c>
      <c r="H80" s="143">
        <v>368</v>
      </c>
      <c r="I80" s="113">
        <v>1</v>
      </c>
      <c r="J80" s="143">
        <v>46</v>
      </c>
      <c r="K80" s="143">
        <v>67</v>
      </c>
      <c r="L80" s="143">
        <v>67</v>
      </c>
      <c r="M80" s="143">
        <v>246</v>
      </c>
      <c r="N80" s="143">
        <v>246</v>
      </c>
      <c r="O80" s="143">
        <v>313</v>
      </c>
      <c r="P80" s="143">
        <v>313</v>
      </c>
      <c r="Q80" s="143">
        <v>6.8</v>
      </c>
      <c r="R80" s="143">
        <v>220</v>
      </c>
    </row>
    <row r="81" spans="1:18" s="5" customFormat="1" ht="12.75" x14ac:dyDescent="0.2">
      <c r="A81" s="84" t="s">
        <v>373</v>
      </c>
      <c r="B81" s="113" t="s">
        <v>102</v>
      </c>
      <c r="C81" s="3" t="s">
        <v>171</v>
      </c>
      <c r="D81" s="117"/>
      <c r="E81" s="137">
        <v>2998</v>
      </c>
      <c r="F81" s="113">
        <v>13</v>
      </c>
      <c r="G81" s="113">
        <v>7</v>
      </c>
      <c r="H81" s="143">
        <v>63</v>
      </c>
      <c r="I81" s="113">
        <v>0</v>
      </c>
      <c r="J81" s="143">
        <v>7.875</v>
      </c>
      <c r="K81" s="143">
        <v>4</v>
      </c>
      <c r="L81" s="143">
        <v>0</v>
      </c>
      <c r="M81" s="143">
        <v>20</v>
      </c>
      <c r="N81" s="143">
        <v>0</v>
      </c>
      <c r="O81" s="143">
        <v>24</v>
      </c>
      <c r="P81" s="143">
        <v>0</v>
      </c>
      <c r="Q81" s="143">
        <v>3.05</v>
      </c>
      <c r="R81" s="143">
        <v>54.96</v>
      </c>
    </row>
    <row r="82" spans="1:18" s="5" customFormat="1" ht="12.75" x14ac:dyDescent="0.2">
      <c r="A82" s="84" t="s">
        <v>374</v>
      </c>
      <c r="B82" s="113" t="s">
        <v>103</v>
      </c>
      <c r="C82" s="3" t="s">
        <v>171</v>
      </c>
      <c r="D82" s="117"/>
      <c r="E82" s="137">
        <v>4478</v>
      </c>
      <c r="F82" s="113">
        <v>3.5</v>
      </c>
      <c r="G82" s="113">
        <v>3.5</v>
      </c>
      <c r="H82" s="143">
        <v>38.5</v>
      </c>
      <c r="I82" s="113">
        <v>0</v>
      </c>
      <c r="J82" s="143">
        <v>4.8125</v>
      </c>
      <c r="K82" s="143">
        <v>9</v>
      </c>
      <c r="L82" s="143">
        <v>0</v>
      </c>
      <c r="M82" s="143">
        <v>18</v>
      </c>
      <c r="N82" s="143">
        <v>0</v>
      </c>
      <c r="O82" s="143">
        <v>27</v>
      </c>
      <c r="P82" s="143">
        <v>0</v>
      </c>
      <c r="Q82" s="143">
        <v>5.61</v>
      </c>
      <c r="R82" s="143">
        <v>57.24</v>
      </c>
    </row>
    <row r="83" spans="1:18" s="5" customFormat="1" ht="12.75" x14ac:dyDescent="0.2">
      <c r="A83" s="84" t="s">
        <v>375</v>
      </c>
      <c r="B83" s="113" t="s">
        <v>105</v>
      </c>
      <c r="C83" s="3" t="s">
        <v>172</v>
      </c>
      <c r="D83" s="117"/>
      <c r="E83" s="137">
        <v>4085</v>
      </c>
      <c r="F83" s="113">
        <v>10.1</v>
      </c>
      <c r="G83" s="113">
        <v>0.97</v>
      </c>
      <c r="H83" s="143">
        <v>60.8</v>
      </c>
      <c r="I83" s="113">
        <v>0</v>
      </c>
      <c r="J83" s="143">
        <v>7.6</v>
      </c>
      <c r="K83" s="143">
        <v>0</v>
      </c>
      <c r="L83" s="143">
        <v>0</v>
      </c>
      <c r="M83" s="143">
        <v>298</v>
      </c>
      <c r="N83" s="143">
        <v>0</v>
      </c>
      <c r="O83" s="143">
        <v>298</v>
      </c>
      <c r="P83" s="143">
        <v>0</v>
      </c>
      <c r="Q83" s="143">
        <v>39.21</v>
      </c>
      <c r="R83" s="143">
        <v>0</v>
      </c>
    </row>
    <row r="84" spans="1:18" s="5" customFormat="1" ht="12.75" x14ac:dyDescent="0.2">
      <c r="A84" s="84" t="s">
        <v>376</v>
      </c>
      <c r="B84" s="113" t="s">
        <v>106</v>
      </c>
      <c r="C84" s="3" t="s">
        <v>172</v>
      </c>
      <c r="D84" s="117"/>
      <c r="E84" s="137">
        <v>4402</v>
      </c>
      <c r="F84" s="113">
        <v>22.4</v>
      </c>
      <c r="G84" s="113">
        <v>1.7</v>
      </c>
      <c r="H84" s="143">
        <v>105.25</v>
      </c>
      <c r="I84" s="113">
        <v>0</v>
      </c>
      <c r="J84" s="143">
        <v>13.15625</v>
      </c>
      <c r="K84" s="143">
        <v>6</v>
      </c>
      <c r="L84" s="143">
        <v>0</v>
      </c>
      <c r="M84" s="143">
        <v>291</v>
      </c>
      <c r="N84" s="143">
        <v>0</v>
      </c>
      <c r="O84" s="143">
        <v>297</v>
      </c>
      <c r="P84" s="143">
        <v>0</v>
      </c>
      <c r="Q84" s="143">
        <v>22.57</v>
      </c>
      <c r="R84" s="143">
        <v>0</v>
      </c>
    </row>
    <row r="85" spans="1:18" s="5" customFormat="1" ht="12.75" x14ac:dyDescent="0.2">
      <c r="A85" s="84" t="s">
        <v>377</v>
      </c>
      <c r="B85" s="113" t="s">
        <v>107</v>
      </c>
      <c r="C85" s="3" t="s">
        <v>172</v>
      </c>
      <c r="D85" s="117"/>
      <c r="E85" s="137">
        <v>3537</v>
      </c>
      <c r="F85" s="113">
        <v>19.600000000000001</v>
      </c>
      <c r="G85" s="113">
        <v>0.96</v>
      </c>
      <c r="H85" s="143">
        <v>61.25</v>
      </c>
      <c r="I85" s="113">
        <v>0</v>
      </c>
      <c r="J85" s="143">
        <v>7.65625</v>
      </c>
      <c r="K85" s="143">
        <v>4</v>
      </c>
      <c r="L85" s="143">
        <v>0</v>
      </c>
      <c r="M85" s="143">
        <v>290</v>
      </c>
      <c r="N85" s="143">
        <v>0</v>
      </c>
      <c r="O85" s="143">
        <v>294</v>
      </c>
      <c r="P85" s="143">
        <v>0</v>
      </c>
      <c r="Q85" s="143">
        <v>38.4</v>
      </c>
      <c r="R85" s="143">
        <v>0</v>
      </c>
    </row>
    <row r="86" spans="1:18" s="5" customFormat="1" ht="12.75" x14ac:dyDescent="0.2">
      <c r="A86" s="84" t="s">
        <v>378</v>
      </c>
      <c r="B86" s="113" t="s">
        <v>296</v>
      </c>
      <c r="C86" s="3" t="s">
        <v>173</v>
      </c>
      <c r="D86" s="117"/>
      <c r="E86" s="137">
        <v>4105</v>
      </c>
      <c r="F86" s="113">
        <v>13</v>
      </c>
      <c r="G86" s="113">
        <v>16</v>
      </c>
      <c r="H86" s="143">
        <v>692</v>
      </c>
      <c r="I86" s="113">
        <v>0</v>
      </c>
      <c r="J86" s="143">
        <v>86.5</v>
      </c>
      <c r="K86" s="143">
        <v>231</v>
      </c>
      <c r="L86" s="143">
        <v>0</v>
      </c>
      <c r="M86" s="143">
        <v>2555</v>
      </c>
      <c r="N86" s="143">
        <v>0</v>
      </c>
      <c r="O86" s="143">
        <v>2786</v>
      </c>
      <c r="P86" s="143">
        <v>0</v>
      </c>
      <c r="Q86" s="143">
        <v>32.21</v>
      </c>
      <c r="R86" s="143">
        <v>1107</v>
      </c>
    </row>
    <row r="87" spans="1:18" s="5" customFormat="1" ht="12.75" x14ac:dyDescent="0.2">
      <c r="A87" s="84" t="s">
        <v>379</v>
      </c>
      <c r="B87" s="113" t="s">
        <v>109</v>
      </c>
      <c r="C87" s="3" t="s">
        <v>173</v>
      </c>
      <c r="D87" s="117"/>
      <c r="E87" s="137">
        <v>4560</v>
      </c>
      <c r="F87" s="113">
        <v>10</v>
      </c>
      <c r="G87" s="113">
        <v>14</v>
      </c>
      <c r="H87" s="143">
        <v>604</v>
      </c>
      <c r="I87" s="113">
        <v>0</v>
      </c>
      <c r="J87" s="143">
        <v>75.5</v>
      </c>
      <c r="K87" s="143">
        <v>344</v>
      </c>
      <c r="L87" s="143">
        <v>0</v>
      </c>
      <c r="M87" s="143">
        <v>2335</v>
      </c>
      <c r="N87" s="143">
        <v>0</v>
      </c>
      <c r="O87" s="143">
        <v>2679</v>
      </c>
      <c r="P87" s="143">
        <v>0</v>
      </c>
      <c r="Q87" s="143">
        <v>35.479999999999997</v>
      </c>
      <c r="R87" s="143">
        <v>1083</v>
      </c>
    </row>
    <row r="88" spans="1:18" s="5" customFormat="1" ht="12.75" x14ac:dyDescent="0.2">
      <c r="A88" s="84" t="s">
        <v>380</v>
      </c>
      <c r="B88" s="113" t="s">
        <v>111</v>
      </c>
      <c r="C88" s="3" t="s">
        <v>174</v>
      </c>
      <c r="D88" s="117"/>
      <c r="E88" s="137">
        <v>6451</v>
      </c>
      <c r="F88" s="113">
        <v>5.15</v>
      </c>
      <c r="G88" s="113">
        <v>16</v>
      </c>
      <c r="H88" s="143">
        <v>518</v>
      </c>
      <c r="I88" s="113">
        <v>0</v>
      </c>
      <c r="J88" s="143">
        <v>64.75</v>
      </c>
      <c r="K88" s="143">
        <v>44</v>
      </c>
      <c r="L88" s="143">
        <v>0</v>
      </c>
      <c r="M88" s="143">
        <v>639</v>
      </c>
      <c r="N88" s="143">
        <v>0</v>
      </c>
      <c r="O88" s="143">
        <v>683</v>
      </c>
      <c r="P88" s="143">
        <v>0</v>
      </c>
      <c r="Q88" s="143">
        <v>10.55</v>
      </c>
      <c r="R88" s="143">
        <v>291.33</v>
      </c>
    </row>
    <row r="89" spans="1:18" s="5" customFormat="1" ht="12.75" x14ac:dyDescent="0.2">
      <c r="A89" s="84" t="s">
        <v>381</v>
      </c>
      <c r="B89" s="113" t="s">
        <v>113</v>
      </c>
      <c r="C89" s="3" t="s">
        <v>175</v>
      </c>
      <c r="D89" s="117"/>
      <c r="E89" s="137">
        <v>962</v>
      </c>
      <c r="F89" s="113">
        <v>13</v>
      </c>
      <c r="G89" s="113">
        <v>0</v>
      </c>
      <c r="H89" s="143">
        <v>18</v>
      </c>
      <c r="I89" s="113">
        <v>0</v>
      </c>
      <c r="J89" s="143">
        <v>2.25</v>
      </c>
      <c r="K89" s="143">
        <v>0</v>
      </c>
      <c r="L89" s="143">
        <v>0</v>
      </c>
      <c r="M89" s="143">
        <v>60</v>
      </c>
      <c r="N89" s="143">
        <v>0</v>
      </c>
      <c r="O89" s="143">
        <v>60</v>
      </c>
      <c r="P89" s="143">
        <v>0</v>
      </c>
      <c r="Q89" s="143">
        <v>26.67</v>
      </c>
      <c r="R89" s="143">
        <v>85.81</v>
      </c>
    </row>
    <row r="90" spans="1:18" s="5" customFormat="1" ht="12.75" x14ac:dyDescent="0.2">
      <c r="A90" s="84" t="s">
        <v>382</v>
      </c>
      <c r="B90" s="113" t="s">
        <v>115</v>
      </c>
      <c r="C90" s="3" t="s">
        <v>176</v>
      </c>
      <c r="D90" s="117"/>
      <c r="E90" s="137">
        <v>7944</v>
      </c>
      <c r="F90" s="113">
        <v>18</v>
      </c>
      <c r="G90" s="113">
        <v>7.5</v>
      </c>
      <c r="H90" s="143">
        <v>300</v>
      </c>
      <c r="I90" s="113">
        <v>1</v>
      </c>
      <c r="J90" s="143">
        <v>37.5</v>
      </c>
      <c r="K90" s="143">
        <v>142</v>
      </c>
      <c r="L90" s="143">
        <v>142</v>
      </c>
      <c r="M90" s="143">
        <v>190</v>
      </c>
      <c r="N90" s="143">
        <v>190</v>
      </c>
      <c r="O90" s="143">
        <v>332</v>
      </c>
      <c r="P90" s="143">
        <v>332</v>
      </c>
      <c r="Q90" s="143">
        <v>8.85</v>
      </c>
      <c r="R90" s="143">
        <v>12</v>
      </c>
    </row>
    <row r="91" spans="1:18" s="5" customFormat="1" ht="12.75" x14ac:dyDescent="0.2">
      <c r="A91" s="84" t="s">
        <v>383</v>
      </c>
      <c r="B91" s="113" t="s">
        <v>116</v>
      </c>
      <c r="C91" s="3" t="s">
        <v>176</v>
      </c>
      <c r="D91" s="117"/>
      <c r="E91" s="137">
        <v>7070</v>
      </c>
      <c r="F91" s="113">
        <v>17</v>
      </c>
      <c r="G91" s="113">
        <v>7.5</v>
      </c>
      <c r="H91" s="143">
        <v>300</v>
      </c>
      <c r="I91" s="113">
        <v>1</v>
      </c>
      <c r="J91" s="143">
        <v>37.5</v>
      </c>
      <c r="K91" s="143">
        <v>147</v>
      </c>
      <c r="L91" s="143">
        <v>147</v>
      </c>
      <c r="M91" s="143">
        <v>165</v>
      </c>
      <c r="N91" s="143">
        <v>165</v>
      </c>
      <c r="O91" s="143">
        <v>312</v>
      </c>
      <c r="P91" s="143">
        <v>312</v>
      </c>
      <c r="Q91" s="143">
        <v>8.32</v>
      </c>
      <c r="R91" s="143">
        <v>12</v>
      </c>
    </row>
    <row r="92" spans="1:18" s="5" customFormat="1" ht="12.75" x14ac:dyDescent="0.2">
      <c r="A92" s="84" t="s">
        <v>384</v>
      </c>
      <c r="B92" s="113" t="s">
        <v>117</v>
      </c>
      <c r="C92" s="3" t="s">
        <v>176</v>
      </c>
      <c r="D92" s="117"/>
      <c r="E92" s="137">
        <v>5218</v>
      </c>
      <c r="F92" s="113">
        <v>30</v>
      </c>
      <c r="G92" s="113">
        <v>9.5</v>
      </c>
      <c r="H92" s="143">
        <v>465.5</v>
      </c>
      <c r="I92" s="113">
        <v>1</v>
      </c>
      <c r="J92" s="143">
        <v>58.1875</v>
      </c>
      <c r="K92" s="143">
        <v>931</v>
      </c>
      <c r="L92" s="143">
        <v>931</v>
      </c>
      <c r="M92" s="143">
        <v>776</v>
      </c>
      <c r="N92" s="143">
        <v>776</v>
      </c>
      <c r="O92" s="143">
        <v>1707</v>
      </c>
      <c r="P92" s="143">
        <v>1707</v>
      </c>
      <c r="Q92" s="143">
        <v>29.34</v>
      </c>
      <c r="R92" s="143">
        <v>17</v>
      </c>
    </row>
    <row r="93" spans="1:18" s="5" customFormat="1" ht="12.75" x14ac:dyDescent="0.2">
      <c r="A93" s="84" t="s">
        <v>385</v>
      </c>
      <c r="B93" s="113" t="s">
        <v>119</v>
      </c>
      <c r="C93" s="3" t="s">
        <v>177</v>
      </c>
      <c r="D93" s="117"/>
      <c r="E93" s="137">
        <v>1350</v>
      </c>
      <c r="F93" s="113">
        <v>34</v>
      </c>
      <c r="G93" s="113">
        <v>2</v>
      </c>
      <c r="H93" s="143">
        <v>88</v>
      </c>
      <c r="I93" s="113">
        <v>0</v>
      </c>
      <c r="J93" s="143">
        <v>11</v>
      </c>
      <c r="K93" s="143">
        <v>62</v>
      </c>
      <c r="L93" s="143">
        <v>0</v>
      </c>
      <c r="M93" s="143">
        <v>427</v>
      </c>
      <c r="N93" s="143">
        <v>0</v>
      </c>
      <c r="O93" s="143">
        <v>489</v>
      </c>
      <c r="P93" s="143">
        <v>0</v>
      </c>
      <c r="Q93" s="143">
        <v>44.45</v>
      </c>
      <c r="R93" s="143">
        <v>0</v>
      </c>
    </row>
    <row r="94" spans="1:18" s="5" customFormat="1" ht="12.75" x14ac:dyDescent="0.2">
      <c r="A94" s="84" t="s">
        <v>386</v>
      </c>
      <c r="B94" s="113" t="s">
        <v>120</v>
      </c>
      <c r="C94" s="3" t="s">
        <v>177</v>
      </c>
      <c r="D94" s="117"/>
      <c r="E94" s="137">
        <v>3049</v>
      </c>
      <c r="F94" s="113">
        <v>38</v>
      </c>
      <c r="G94" s="113">
        <v>5.5</v>
      </c>
      <c r="H94" s="143">
        <v>243.5</v>
      </c>
      <c r="I94" s="113">
        <v>0</v>
      </c>
      <c r="J94" s="143">
        <v>30.4375</v>
      </c>
      <c r="K94" s="143">
        <v>120</v>
      </c>
      <c r="L94" s="143">
        <v>0</v>
      </c>
      <c r="M94" s="143">
        <v>1117</v>
      </c>
      <c r="N94" s="143">
        <v>0</v>
      </c>
      <c r="O94" s="143">
        <v>1237</v>
      </c>
      <c r="P94" s="143">
        <v>0</v>
      </c>
      <c r="Q94" s="143">
        <v>40.64</v>
      </c>
      <c r="R94" s="143">
        <v>0</v>
      </c>
    </row>
    <row r="95" spans="1:18" s="5" customFormat="1" ht="12.75" x14ac:dyDescent="0.2">
      <c r="A95" s="84" t="s">
        <v>387</v>
      </c>
      <c r="B95" s="113" t="s">
        <v>121</v>
      </c>
      <c r="C95" s="3" t="s">
        <v>177</v>
      </c>
      <c r="D95" s="117"/>
      <c r="E95" s="137">
        <v>3406</v>
      </c>
      <c r="F95" s="113">
        <v>15.5</v>
      </c>
      <c r="G95" s="113">
        <v>4</v>
      </c>
      <c r="H95" s="143">
        <v>172</v>
      </c>
      <c r="I95" s="113">
        <v>0</v>
      </c>
      <c r="J95" s="143">
        <v>21.5</v>
      </c>
      <c r="K95" s="143">
        <v>41</v>
      </c>
      <c r="L95" s="143">
        <v>0</v>
      </c>
      <c r="M95" s="143">
        <v>601</v>
      </c>
      <c r="N95" s="143">
        <v>0</v>
      </c>
      <c r="O95" s="143">
        <v>642</v>
      </c>
      <c r="P95" s="143">
        <v>0</v>
      </c>
      <c r="Q95" s="143">
        <v>29.86</v>
      </c>
      <c r="R95" s="143">
        <v>0</v>
      </c>
    </row>
    <row r="96" spans="1:18" s="5" customFormat="1" ht="12.75" x14ac:dyDescent="0.2">
      <c r="A96" s="84" t="s">
        <v>388</v>
      </c>
      <c r="B96" s="113" t="s">
        <v>122</v>
      </c>
      <c r="C96" s="3" t="s">
        <v>177</v>
      </c>
      <c r="D96" s="117"/>
      <c r="E96" s="137">
        <v>11070</v>
      </c>
      <c r="F96" s="113">
        <v>12.3</v>
      </c>
      <c r="G96" s="113">
        <v>17</v>
      </c>
      <c r="H96" s="143">
        <v>822.5</v>
      </c>
      <c r="I96" s="113">
        <v>0</v>
      </c>
      <c r="J96" s="143">
        <v>102.8125</v>
      </c>
      <c r="K96" s="143">
        <v>1231</v>
      </c>
      <c r="L96" s="143">
        <v>0</v>
      </c>
      <c r="M96" s="143">
        <v>4938</v>
      </c>
      <c r="N96" s="143">
        <v>0</v>
      </c>
      <c r="O96" s="143">
        <v>6169</v>
      </c>
      <c r="P96" s="143">
        <v>0</v>
      </c>
      <c r="Q96" s="143">
        <v>60</v>
      </c>
      <c r="R96" s="143">
        <v>2016</v>
      </c>
    </row>
    <row r="97" spans="1:18" s="5" customFormat="1" ht="12.75" x14ac:dyDescent="0.2">
      <c r="A97" s="84" t="s">
        <v>389</v>
      </c>
      <c r="B97" s="113" t="s">
        <v>123</v>
      </c>
      <c r="C97" s="3" t="s">
        <v>177</v>
      </c>
      <c r="D97" s="117"/>
      <c r="E97" s="137">
        <v>3047</v>
      </c>
      <c r="F97" s="113">
        <v>18.8</v>
      </c>
      <c r="G97" s="113">
        <v>5.5</v>
      </c>
      <c r="H97" s="143">
        <v>242</v>
      </c>
      <c r="I97" s="113">
        <v>0</v>
      </c>
      <c r="J97" s="143">
        <v>30.25</v>
      </c>
      <c r="K97" s="143">
        <v>197</v>
      </c>
      <c r="L97" s="143">
        <v>0</v>
      </c>
      <c r="M97" s="143">
        <v>1063</v>
      </c>
      <c r="N97" s="143">
        <v>0</v>
      </c>
      <c r="O97" s="143">
        <v>1260</v>
      </c>
      <c r="P97" s="143">
        <v>0</v>
      </c>
      <c r="Q97" s="143">
        <v>41.65</v>
      </c>
      <c r="R97" s="143">
        <v>0</v>
      </c>
    </row>
    <row r="98" spans="1:18" s="5" customFormat="1" ht="12.75" x14ac:dyDescent="0.2">
      <c r="A98" s="84" t="s">
        <v>390</v>
      </c>
      <c r="B98" s="113" t="s">
        <v>125</v>
      </c>
      <c r="C98" s="3" t="s">
        <v>178</v>
      </c>
      <c r="D98" s="117"/>
      <c r="E98" s="137">
        <v>3049</v>
      </c>
      <c r="F98" s="113">
        <v>37</v>
      </c>
      <c r="G98" s="113">
        <v>19</v>
      </c>
      <c r="H98" s="143">
        <v>1198</v>
      </c>
      <c r="I98" s="113">
        <v>0</v>
      </c>
      <c r="J98" s="143">
        <v>149.75</v>
      </c>
      <c r="K98" s="143">
        <v>326</v>
      </c>
      <c r="L98" s="143">
        <v>0</v>
      </c>
      <c r="M98" s="143">
        <v>2530</v>
      </c>
      <c r="N98" s="143">
        <v>0</v>
      </c>
      <c r="O98" s="143">
        <v>2856</v>
      </c>
      <c r="P98" s="143">
        <v>0</v>
      </c>
      <c r="Q98" s="143">
        <v>19.07</v>
      </c>
      <c r="R98" s="143">
        <v>694.83</v>
      </c>
    </row>
    <row r="99" spans="1:18" s="5" customFormat="1" ht="12.75" x14ac:dyDescent="0.2">
      <c r="A99" s="84" t="s">
        <v>391</v>
      </c>
      <c r="B99" s="113" t="s">
        <v>126</v>
      </c>
      <c r="C99" s="3" t="s">
        <v>178</v>
      </c>
      <c r="D99" s="117"/>
      <c r="E99" s="137">
        <v>4104</v>
      </c>
      <c r="F99" s="113">
        <v>15</v>
      </c>
      <c r="G99" s="113">
        <v>14.5</v>
      </c>
      <c r="H99" s="143">
        <v>956</v>
      </c>
      <c r="I99" s="113">
        <v>0</v>
      </c>
      <c r="J99" s="143">
        <v>119.5</v>
      </c>
      <c r="K99" s="143">
        <v>245</v>
      </c>
      <c r="L99" s="143">
        <v>0</v>
      </c>
      <c r="M99" s="143">
        <v>1727</v>
      </c>
      <c r="N99" s="143">
        <v>0</v>
      </c>
      <c r="O99" s="143">
        <v>1972</v>
      </c>
      <c r="P99" s="143">
        <v>0</v>
      </c>
      <c r="Q99" s="143">
        <v>16.5</v>
      </c>
      <c r="R99" s="143">
        <v>465.07</v>
      </c>
    </row>
    <row r="100" spans="1:18" s="5" customFormat="1" ht="12.75" x14ac:dyDescent="0.2">
      <c r="A100" s="84" t="s">
        <v>392</v>
      </c>
      <c r="B100" s="113" t="s">
        <v>128</v>
      </c>
      <c r="C100" s="3" t="s">
        <v>179</v>
      </c>
      <c r="D100" s="117"/>
      <c r="E100" s="137">
        <v>8667</v>
      </c>
      <c r="F100" s="113">
        <v>6</v>
      </c>
      <c r="G100" s="113">
        <v>8</v>
      </c>
      <c r="H100" s="143">
        <v>336</v>
      </c>
      <c r="I100" s="113">
        <v>1</v>
      </c>
      <c r="J100" s="143">
        <v>42</v>
      </c>
      <c r="K100" s="143">
        <v>375</v>
      </c>
      <c r="L100" s="143">
        <v>375</v>
      </c>
      <c r="M100" s="143">
        <v>567</v>
      </c>
      <c r="N100" s="143">
        <v>567</v>
      </c>
      <c r="O100" s="143">
        <v>942</v>
      </c>
      <c r="P100" s="143">
        <v>942</v>
      </c>
      <c r="Q100" s="143">
        <v>22.43</v>
      </c>
      <c r="R100" s="143">
        <v>0</v>
      </c>
    </row>
    <row r="101" spans="1:18" ht="12.75" x14ac:dyDescent="0.2">
      <c r="A101" s="84" t="s">
        <v>393</v>
      </c>
      <c r="B101" s="113" t="s">
        <v>130</v>
      </c>
      <c r="C101" s="84" t="s">
        <v>180</v>
      </c>
      <c r="D101" s="117"/>
      <c r="E101" s="137">
        <v>2609</v>
      </c>
      <c r="F101" s="113">
        <v>18.3</v>
      </c>
      <c r="G101" s="113">
        <v>7</v>
      </c>
      <c r="H101" s="143">
        <v>392</v>
      </c>
      <c r="I101" s="113">
        <v>1</v>
      </c>
      <c r="J101" s="143">
        <v>49</v>
      </c>
      <c r="K101" s="143">
        <v>952</v>
      </c>
      <c r="L101" s="143">
        <v>952</v>
      </c>
      <c r="M101" s="143">
        <v>546</v>
      </c>
      <c r="N101" s="143">
        <v>546</v>
      </c>
      <c r="O101" s="143">
        <v>1498</v>
      </c>
      <c r="P101" s="143">
        <v>1498</v>
      </c>
      <c r="Q101" s="143">
        <v>30.57</v>
      </c>
      <c r="R101" s="143">
        <v>0</v>
      </c>
    </row>
    <row r="102" spans="1:18" ht="12.75" thickBot="1" x14ac:dyDescent="0.25"/>
    <row r="103" spans="1:18" x14ac:dyDescent="0.2">
      <c r="B103" s="148" t="s">
        <v>402</v>
      </c>
      <c r="C103" s="99"/>
      <c r="D103" s="34"/>
      <c r="E103" s="35">
        <f>SUM(E5:E101)</f>
        <v>447673</v>
      </c>
      <c r="F103" s="35">
        <f>SUM(F5:F101)</f>
        <v>1518.06</v>
      </c>
      <c r="G103" s="35">
        <f>SUM(G5:G101)</f>
        <v>1037.4100000000001</v>
      </c>
      <c r="H103" s="35">
        <f>SUM(H5:H101)</f>
        <v>56176.22</v>
      </c>
      <c r="I103" s="36"/>
      <c r="J103" s="35">
        <f>SUM(J5:J101)</f>
        <v>7022.0275000000001</v>
      </c>
      <c r="K103" s="35">
        <f>SUM(K5:K101)</f>
        <v>33792</v>
      </c>
      <c r="L103" s="35"/>
      <c r="M103" s="35">
        <f>SUM(M5:M101)</f>
        <v>114533</v>
      </c>
      <c r="N103" s="35"/>
      <c r="O103" s="35">
        <f>SUM(O5:O101)</f>
        <v>148325</v>
      </c>
      <c r="P103" s="35"/>
      <c r="Q103" s="35"/>
      <c r="R103" s="35">
        <f>SUM(R5:R101)</f>
        <v>72417.320000000022</v>
      </c>
    </row>
    <row r="104" spans="1:18" s="28" customFormat="1" ht="12.75" thickBot="1" x14ac:dyDescent="0.25">
      <c r="B104" s="33" t="s">
        <v>403</v>
      </c>
      <c r="C104" s="40"/>
      <c r="D104" s="38"/>
      <c r="E104" s="39">
        <f>E103/96</f>
        <v>4663.260416666667</v>
      </c>
      <c r="F104" s="39">
        <f>F103/96</f>
        <v>15.813124999999999</v>
      </c>
      <c r="G104" s="39">
        <f>G103/96</f>
        <v>10.806354166666667</v>
      </c>
      <c r="H104" s="39">
        <f>H103/96</f>
        <v>585.16895833333331</v>
      </c>
      <c r="I104" s="100"/>
      <c r="J104" s="39">
        <f>J103/96</f>
        <v>73.146119791666663</v>
      </c>
      <c r="K104" s="39">
        <f t="shared" ref="K104:R104" si="0">K103/96</f>
        <v>352</v>
      </c>
      <c r="L104" s="39"/>
      <c r="M104" s="39">
        <f t="shared" si="0"/>
        <v>1193.0520833333333</v>
      </c>
      <c r="N104" s="39"/>
      <c r="O104" s="39">
        <f t="shared" si="0"/>
        <v>1545.0520833333333</v>
      </c>
      <c r="P104" s="39"/>
      <c r="Q104" s="39"/>
      <c r="R104" s="39">
        <f t="shared" si="0"/>
        <v>754.34708333333356</v>
      </c>
    </row>
  </sheetData>
  <phoneticPr fontId="0" type="noConversion"/>
  <pageMargins left="0.23622047244094491" right="0.23622047244094491" top="0.15748031496062992" bottom="0.23622047244094491" header="0" footer="0"/>
  <pageSetup paperSize="9" scale="89" orientation="landscape" r:id="rId1"/>
  <headerFooter alignWithMargins="0">
    <oddHeader>&amp;RPreglednica 1b</oddHeader>
    <oddFooter>&amp;L&amp;7POROČILO O DELU UE 2018/&amp;F&amp;C&amp;P&amp;R&amp;7Pripravila: C. Vidmar 11.6.2019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156"/>
  <sheetViews>
    <sheetView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8.85546875" defaultRowHeight="12" x14ac:dyDescent="0.2"/>
  <cols>
    <col min="1" max="1" width="3.7109375" style="1" customWidth="1"/>
    <col min="2" max="2" width="20.7109375" style="1" customWidth="1"/>
    <col min="3" max="3" width="19.28515625" style="1" customWidth="1"/>
    <col min="4" max="4" width="9.85546875" style="1" customWidth="1"/>
    <col min="5" max="5" width="11.85546875" style="1" customWidth="1"/>
    <col min="6" max="6" width="10.28515625" style="1" customWidth="1"/>
    <col min="7" max="7" width="12.7109375" style="1" customWidth="1"/>
    <col min="8" max="9" width="10.28515625" style="1" customWidth="1"/>
    <col min="10" max="16384" width="8.85546875" style="1"/>
  </cols>
  <sheetData>
    <row r="1" spans="1:9" ht="15" customHeight="1" x14ac:dyDescent="0.2">
      <c r="B1" s="6" t="s">
        <v>395</v>
      </c>
      <c r="C1" s="6"/>
    </row>
    <row r="2" spans="1:9" s="12" customFormat="1" ht="12.6" customHeight="1" x14ac:dyDescent="0.2">
      <c r="B2" s="12" t="s">
        <v>289</v>
      </c>
    </row>
    <row r="3" spans="1:9" ht="7.15" customHeight="1" thickBot="1" x14ac:dyDescent="0.25"/>
    <row r="4" spans="1:9" s="2" customFormat="1" ht="87" customHeight="1" thickBot="1" x14ac:dyDescent="0.25">
      <c r="B4" s="16" t="s">
        <v>142</v>
      </c>
      <c r="C4" s="17" t="s">
        <v>141</v>
      </c>
      <c r="D4" s="17" t="s">
        <v>143</v>
      </c>
      <c r="E4" s="18" t="s">
        <v>297</v>
      </c>
      <c r="F4" s="18" t="s">
        <v>399</v>
      </c>
      <c r="G4" s="18" t="s">
        <v>284</v>
      </c>
      <c r="H4" s="18" t="s">
        <v>285</v>
      </c>
      <c r="I4" s="19" t="s">
        <v>400</v>
      </c>
    </row>
    <row r="5" spans="1:9" s="13" customFormat="1" ht="13.15" customHeight="1" thickBot="1" x14ac:dyDescent="0.25">
      <c r="B5" s="20"/>
      <c r="C5" s="21"/>
      <c r="D5" s="22"/>
      <c r="E5" s="22" t="s">
        <v>279</v>
      </c>
      <c r="F5" s="22" t="s">
        <v>280</v>
      </c>
      <c r="G5" s="22" t="s">
        <v>283</v>
      </c>
      <c r="H5" s="22" t="s">
        <v>281</v>
      </c>
      <c r="I5" s="23" t="s">
        <v>282</v>
      </c>
    </row>
    <row r="6" spans="1:9" s="14" customFormat="1" ht="13.15" customHeight="1" x14ac:dyDescent="0.2">
      <c r="A6" s="85" t="s">
        <v>181</v>
      </c>
      <c r="B6" s="113" t="s">
        <v>5</v>
      </c>
      <c r="C6" s="81" t="s">
        <v>146</v>
      </c>
      <c r="D6" s="117"/>
      <c r="E6" s="143">
        <v>117</v>
      </c>
      <c r="F6" s="143">
        <v>140</v>
      </c>
      <c r="G6" s="79">
        <f>F6/E6</f>
        <v>1.1965811965811965</v>
      </c>
      <c r="H6" s="113">
        <v>6</v>
      </c>
      <c r="I6" s="143">
        <v>0</v>
      </c>
    </row>
    <row r="7" spans="1:9" s="14" customFormat="1" ht="13.15" customHeight="1" x14ac:dyDescent="0.2">
      <c r="A7" s="85" t="s">
        <v>182</v>
      </c>
      <c r="B7" s="113" t="s">
        <v>7</v>
      </c>
      <c r="C7" s="3" t="s">
        <v>147</v>
      </c>
      <c r="D7" s="117"/>
      <c r="E7" s="143">
        <v>152</v>
      </c>
      <c r="F7" s="143">
        <v>255</v>
      </c>
      <c r="G7" s="77">
        <f t="shared" ref="G7:G70" si="0">F7/E7</f>
        <v>1.6776315789473684</v>
      </c>
      <c r="H7" s="113">
        <v>18</v>
      </c>
      <c r="I7" s="143">
        <v>0</v>
      </c>
    </row>
    <row r="8" spans="1:9" s="14" customFormat="1" ht="13.15" customHeight="1" x14ac:dyDescent="0.2">
      <c r="A8" s="85" t="s">
        <v>183</v>
      </c>
      <c r="B8" s="113" t="s">
        <v>8</v>
      </c>
      <c r="C8" s="3" t="s">
        <v>147</v>
      </c>
      <c r="D8" s="117"/>
      <c r="E8" s="143">
        <v>846</v>
      </c>
      <c r="F8" s="143">
        <v>1589</v>
      </c>
      <c r="G8" s="77">
        <f t="shared" si="0"/>
        <v>1.8782505910165486</v>
      </c>
      <c r="H8" s="113">
        <v>9</v>
      </c>
      <c r="I8" s="143">
        <v>240</v>
      </c>
    </row>
    <row r="9" spans="1:9" s="14" customFormat="1" ht="13.15" customHeight="1" x14ac:dyDescent="0.2">
      <c r="A9" s="85" t="s">
        <v>184</v>
      </c>
      <c r="B9" s="113" t="s">
        <v>10</v>
      </c>
      <c r="C9" s="3" t="s">
        <v>148</v>
      </c>
      <c r="D9" s="117"/>
      <c r="E9" s="143">
        <v>205</v>
      </c>
      <c r="F9" s="143">
        <v>141</v>
      </c>
      <c r="G9" s="77">
        <f t="shared" si="0"/>
        <v>0.68780487804878043</v>
      </c>
      <c r="H9" s="113">
        <v>14</v>
      </c>
      <c r="I9" s="143">
        <v>0</v>
      </c>
    </row>
    <row r="10" spans="1:9" s="14" customFormat="1" ht="13.15" customHeight="1" x14ac:dyDescent="0.2">
      <c r="A10" s="85" t="s">
        <v>185</v>
      </c>
      <c r="B10" s="113" t="s">
        <v>12</v>
      </c>
      <c r="C10" s="3" t="s">
        <v>149</v>
      </c>
      <c r="D10" s="117"/>
      <c r="E10" s="143">
        <v>379</v>
      </c>
      <c r="F10" s="143">
        <v>360</v>
      </c>
      <c r="G10" s="77">
        <f t="shared" si="0"/>
        <v>0.94986807387862793</v>
      </c>
      <c r="H10" s="113">
        <v>10</v>
      </c>
      <c r="I10" s="143">
        <v>0</v>
      </c>
    </row>
    <row r="11" spans="1:9" s="14" customFormat="1" ht="13.15" customHeight="1" x14ac:dyDescent="0.2">
      <c r="A11" s="85" t="s">
        <v>186</v>
      </c>
      <c r="B11" s="113" t="s">
        <v>14</v>
      </c>
      <c r="C11" s="3" t="s">
        <v>150</v>
      </c>
      <c r="D11" s="117"/>
      <c r="E11" s="143">
        <v>358.45</v>
      </c>
      <c r="F11" s="143">
        <v>610</v>
      </c>
      <c r="G11" s="77">
        <f t="shared" si="0"/>
        <v>1.7017715162505231</v>
      </c>
      <c r="H11" s="113">
        <v>13.5</v>
      </c>
      <c r="I11" s="143">
        <v>794</v>
      </c>
    </row>
    <row r="12" spans="1:9" s="14" customFormat="1" ht="13.15" customHeight="1" x14ac:dyDescent="0.2">
      <c r="A12" s="85" t="s">
        <v>187</v>
      </c>
      <c r="B12" s="113" t="s">
        <v>16</v>
      </c>
      <c r="C12" s="3" t="s">
        <v>151</v>
      </c>
      <c r="D12" s="117"/>
      <c r="E12" s="143">
        <v>368</v>
      </c>
      <c r="F12" s="143">
        <v>615</v>
      </c>
      <c r="G12" s="77">
        <f t="shared" si="0"/>
        <v>1.6711956521739131</v>
      </c>
      <c r="H12" s="113">
        <v>15</v>
      </c>
      <c r="I12" s="143">
        <v>0</v>
      </c>
    </row>
    <row r="13" spans="1:9" s="14" customFormat="1" ht="13.15" customHeight="1" x14ac:dyDescent="0.2">
      <c r="A13" s="85" t="s">
        <v>188</v>
      </c>
      <c r="B13" s="113" t="s">
        <v>17</v>
      </c>
      <c r="C13" s="3" t="s">
        <v>151</v>
      </c>
      <c r="D13" s="117"/>
      <c r="E13" s="143">
        <v>1392</v>
      </c>
      <c r="F13" s="143">
        <v>5896</v>
      </c>
      <c r="G13" s="77">
        <f t="shared" si="0"/>
        <v>4.235632183908046</v>
      </c>
      <c r="H13" s="113">
        <v>16</v>
      </c>
      <c r="I13" s="143">
        <v>6116.58</v>
      </c>
    </row>
    <row r="14" spans="1:9" s="14" customFormat="1" ht="13.15" customHeight="1" x14ac:dyDescent="0.2">
      <c r="A14" s="85" t="s">
        <v>189</v>
      </c>
      <c r="B14" s="113" t="s">
        <v>19</v>
      </c>
      <c r="C14" s="3" t="s">
        <v>152</v>
      </c>
      <c r="D14" s="117"/>
      <c r="E14" s="143">
        <v>225</v>
      </c>
      <c r="F14" s="143">
        <v>773</v>
      </c>
      <c r="G14" s="77">
        <f t="shared" si="0"/>
        <v>3.4355555555555557</v>
      </c>
      <c r="H14" s="113">
        <v>22</v>
      </c>
      <c r="I14" s="143">
        <v>0</v>
      </c>
    </row>
    <row r="15" spans="1:9" s="14" customFormat="1" ht="13.15" customHeight="1" x14ac:dyDescent="0.2">
      <c r="A15" s="85" t="s">
        <v>190</v>
      </c>
      <c r="B15" s="113" t="s">
        <v>21</v>
      </c>
      <c r="C15" s="3" t="s">
        <v>153</v>
      </c>
      <c r="D15" s="117"/>
      <c r="E15" s="143">
        <v>232</v>
      </c>
      <c r="F15" s="143">
        <v>98</v>
      </c>
      <c r="G15" s="77">
        <f t="shared" si="0"/>
        <v>0.42241379310344829</v>
      </c>
      <c r="H15" s="113">
        <v>50</v>
      </c>
      <c r="I15" s="143">
        <v>63</v>
      </c>
    </row>
    <row r="16" spans="1:9" s="14" customFormat="1" ht="13.15" customHeight="1" x14ac:dyDescent="0.2">
      <c r="A16" s="85" t="s">
        <v>191</v>
      </c>
      <c r="B16" s="113" t="s">
        <v>22</v>
      </c>
      <c r="C16" s="3" t="s">
        <v>153</v>
      </c>
      <c r="D16" s="117"/>
      <c r="E16" s="143">
        <v>96</v>
      </c>
      <c r="F16" s="143">
        <v>167</v>
      </c>
      <c r="G16" s="77">
        <f t="shared" si="0"/>
        <v>1.7395833333333333</v>
      </c>
      <c r="H16" s="113">
        <v>30</v>
      </c>
      <c r="I16" s="143">
        <v>334</v>
      </c>
    </row>
    <row r="17" spans="1:9" s="14" customFormat="1" ht="13.15" customHeight="1" x14ac:dyDescent="0.2">
      <c r="A17" s="85" t="s">
        <v>192</v>
      </c>
      <c r="B17" s="113" t="s">
        <v>24</v>
      </c>
      <c r="C17" s="3" t="s">
        <v>154</v>
      </c>
      <c r="D17" s="117"/>
      <c r="E17" s="143">
        <v>486</v>
      </c>
      <c r="F17" s="143">
        <v>2132</v>
      </c>
      <c r="G17" s="77">
        <v>0</v>
      </c>
      <c r="H17" s="113">
        <v>14.1</v>
      </c>
      <c r="I17" s="143">
        <v>1297</v>
      </c>
    </row>
    <row r="18" spans="1:9" s="14" customFormat="1" ht="13.15" customHeight="1" x14ac:dyDescent="0.2">
      <c r="A18" s="85" t="s">
        <v>193</v>
      </c>
      <c r="B18" s="113" t="s">
        <v>25</v>
      </c>
      <c r="C18" s="3" t="s">
        <v>154</v>
      </c>
      <c r="D18" s="117"/>
      <c r="E18" s="143">
        <v>96</v>
      </c>
      <c r="F18" s="143">
        <v>64</v>
      </c>
      <c r="G18" s="77">
        <v>0</v>
      </c>
      <c r="H18" s="113">
        <v>30.8</v>
      </c>
      <c r="I18" s="143">
        <v>0</v>
      </c>
    </row>
    <row r="19" spans="1:9" s="14" customFormat="1" ht="13.15" customHeight="1" x14ac:dyDescent="0.2">
      <c r="A19" s="85" t="s">
        <v>194</v>
      </c>
      <c r="B19" s="113" t="s">
        <v>26</v>
      </c>
      <c r="C19" s="3" t="s">
        <v>154</v>
      </c>
      <c r="D19" s="117"/>
      <c r="E19" s="143">
        <v>49</v>
      </c>
      <c r="F19" s="143">
        <v>54</v>
      </c>
      <c r="G19" s="77">
        <f t="shared" si="0"/>
        <v>1.1020408163265305</v>
      </c>
      <c r="H19" s="113">
        <v>5.4</v>
      </c>
      <c r="I19" s="143">
        <v>0</v>
      </c>
    </row>
    <row r="20" spans="1:9" s="14" customFormat="1" ht="13.15" customHeight="1" x14ac:dyDescent="0.2">
      <c r="A20" s="85" t="s">
        <v>195</v>
      </c>
      <c r="B20" s="113" t="s">
        <v>27</v>
      </c>
      <c r="C20" s="3" t="s">
        <v>154</v>
      </c>
      <c r="D20" s="117"/>
      <c r="E20" s="143">
        <v>175</v>
      </c>
      <c r="F20" s="143">
        <v>781</v>
      </c>
      <c r="G20" s="77">
        <f t="shared" si="0"/>
        <v>4.4628571428571426</v>
      </c>
      <c r="H20" s="113">
        <v>12.8</v>
      </c>
      <c r="I20" s="143">
        <v>721</v>
      </c>
    </row>
    <row r="21" spans="1:9" s="14" customFormat="1" ht="13.15" customHeight="1" x14ac:dyDescent="0.2">
      <c r="A21" s="85" t="s">
        <v>196</v>
      </c>
      <c r="B21" s="113" t="s">
        <v>28</v>
      </c>
      <c r="C21" s="3" t="s">
        <v>154</v>
      </c>
      <c r="D21" s="117"/>
      <c r="E21" s="143">
        <v>416</v>
      </c>
      <c r="F21" s="143">
        <v>875</v>
      </c>
      <c r="G21" s="77">
        <v>0</v>
      </c>
      <c r="H21" s="113">
        <v>7</v>
      </c>
      <c r="I21" s="143">
        <v>861</v>
      </c>
    </row>
    <row r="22" spans="1:9" s="14" customFormat="1" ht="13.15" customHeight="1" x14ac:dyDescent="0.2">
      <c r="A22" s="85" t="s">
        <v>197</v>
      </c>
      <c r="B22" s="113" t="s">
        <v>30</v>
      </c>
      <c r="C22" s="3" t="s">
        <v>155</v>
      </c>
      <c r="D22" s="117"/>
      <c r="E22" s="143">
        <v>196.5</v>
      </c>
      <c r="F22" s="143">
        <v>953</v>
      </c>
      <c r="G22" s="77">
        <f t="shared" si="0"/>
        <v>4.8498727735368954</v>
      </c>
      <c r="H22" s="113">
        <v>15.6</v>
      </c>
      <c r="I22" s="143">
        <v>66.760000000000005</v>
      </c>
    </row>
    <row r="23" spans="1:9" s="14" customFormat="1" ht="13.15" customHeight="1" x14ac:dyDescent="0.2">
      <c r="A23" s="85" t="s">
        <v>198</v>
      </c>
      <c r="B23" s="113" t="s">
        <v>32</v>
      </c>
      <c r="C23" s="3" t="s">
        <v>156</v>
      </c>
      <c r="D23" s="117"/>
      <c r="E23" s="143">
        <v>946</v>
      </c>
      <c r="F23" s="143">
        <v>3523</v>
      </c>
      <c r="G23" s="77">
        <f t="shared" si="0"/>
        <v>3.7241014799154333</v>
      </c>
      <c r="H23" s="113">
        <v>19</v>
      </c>
      <c r="I23" s="143">
        <v>3139.37</v>
      </c>
    </row>
    <row r="24" spans="1:9" s="14" customFormat="1" ht="13.15" customHeight="1" x14ac:dyDescent="0.2">
      <c r="A24" s="85" t="s">
        <v>199</v>
      </c>
      <c r="B24" s="113" t="s">
        <v>34</v>
      </c>
      <c r="C24" s="3" t="s">
        <v>157</v>
      </c>
      <c r="D24" s="117"/>
      <c r="E24" s="143">
        <v>1505</v>
      </c>
      <c r="F24" s="143">
        <v>2841</v>
      </c>
      <c r="G24" s="77">
        <f t="shared" si="0"/>
        <v>1.8877076411960132</v>
      </c>
      <c r="H24" s="113">
        <v>15</v>
      </c>
      <c r="I24" s="143">
        <v>1552.32</v>
      </c>
    </row>
    <row r="25" spans="1:9" s="14" customFormat="1" ht="13.15" customHeight="1" x14ac:dyDescent="0.2">
      <c r="A25" s="85" t="s">
        <v>200</v>
      </c>
      <c r="B25" s="113" t="s">
        <v>35</v>
      </c>
      <c r="C25" s="3" t="s">
        <v>157</v>
      </c>
      <c r="D25" s="117"/>
      <c r="E25" s="143">
        <v>980</v>
      </c>
      <c r="F25" s="143">
        <v>1785</v>
      </c>
      <c r="G25" s="77">
        <f t="shared" si="0"/>
        <v>1.8214285714285714</v>
      </c>
      <c r="H25" s="113">
        <v>14</v>
      </c>
      <c r="I25" s="143">
        <v>1098.96</v>
      </c>
    </row>
    <row r="26" spans="1:9" s="14" customFormat="1" ht="13.15" customHeight="1" x14ac:dyDescent="0.2">
      <c r="A26" s="85" t="s">
        <v>201</v>
      </c>
      <c r="B26" s="113" t="s">
        <v>36</v>
      </c>
      <c r="C26" s="3" t="s">
        <v>157</v>
      </c>
      <c r="D26" s="117"/>
      <c r="E26" s="143">
        <v>1442</v>
      </c>
      <c r="F26" s="143">
        <v>1438</v>
      </c>
      <c r="G26" s="77">
        <f t="shared" si="0"/>
        <v>0.99722607489597781</v>
      </c>
      <c r="H26" s="113">
        <v>17</v>
      </c>
      <c r="I26" s="143">
        <v>2160</v>
      </c>
    </row>
    <row r="27" spans="1:9" s="14" customFormat="1" ht="13.15" customHeight="1" x14ac:dyDescent="0.2">
      <c r="A27" s="85" t="s">
        <v>202</v>
      </c>
      <c r="B27" s="113" t="s">
        <v>37</v>
      </c>
      <c r="C27" s="3" t="s">
        <v>157</v>
      </c>
      <c r="D27" s="117"/>
      <c r="E27" s="143">
        <v>672</v>
      </c>
      <c r="F27" s="143">
        <v>509</v>
      </c>
      <c r="G27" s="77">
        <f t="shared" si="0"/>
        <v>0.75744047619047616</v>
      </c>
      <c r="H27" s="113">
        <v>12</v>
      </c>
      <c r="I27" s="143">
        <v>1400.4</v>
      </c>
    </row>
    <row r="28" spans="1:9" s="14" customFormat="1" ht="13.35" customHeight="1" x14ac:dyDescent="0.2">
      <c r="A28" s="102" t="s">
        <v>203</v>
      </c>
      <c r="B28" s="113" t="s">
        <v>39</v>
      </c>
      <c r="C28" s="3" t="s">
        <v>158</v>
      </c>
      <c r="D28" s="117"/>
      <c r="E28" s="143">
        <v>429</v>
      </c>
      <c r="F28" s="143">
        <v>1797</v>
      </c>
      <c r="G28" s="77">
        <f t="shared" si="0"/>
        <v>4.1888111888111892</v>
      </c>
      <c r="H28" s="113">
        <v>8.9</v>
      </c>
      <c r="I28" s="143">
        <v>914</v>
      </c>
    </row>
    <row r="29" spans="1:9" s="14" customFormat="1" ht="13.15" customHeight="1" x14ac:dyDescent="0.2">
      <c r="A29" s="85" t="s">
        <v>204</v>
      </c>
      <c r="B29" s="113" t="s">
        <v>40</v>
      </c>
      <c r="C29" s="3" t="s">
        <v>158</v>
      </c>
      <c r="D29" s="117"/>
      <c r="E29" s="143">
        <v>351</v>
      </c>
      <c r="F29" s="143">
        <v>1484</v>
      </c>
      <c r="G29" s="77">
        <v>0</v>
      </c>
      <c r="H29" s="113">
        <v>11.5</v>
      </c>
      <c r="I29" s="143">
        <v>1072</v>
      </c>
    </row>
    <row r="30" spans="1:9" s="14" customFormat="1" ht="13.15" customHeight="1" x14ac:dyDescent="0.2">
      <c r="A30" s="85" t="s">
        <v>205</v>
      </c>
      <c r="B30" s="113" t="s">
        <v>41</v>
      </c>
      <c r="C30" s="3" t="s">
        <v>158</v>
      </c>
      <c r="D30" s="117"/>
      <c r="E30" s="143">
        <v>6117</v>
      </c>
      <c r="F30" s="143">
        <v>21576</v>
      </c>
      <c r="G30" s="77">
        <f t="shared" si="0"/>
        <v>3.5272192251103482</v>
      </c>
      <c r="H30" s="113">
        <v>13.6</v>
      </c>
      <c r="I30" s="143">
        <v>13625</v>
      </c>
    </row>
    <row r="31" spans="1:9" s="14" customFormat="1" ht="13.15" customHeight="1" x14ac:dyDescent="0.2">
      <c r="A31" s="85" t="s">
        <v>206</v>
      </c>
      <c r="B31" s="113" t="s">
        <v>394</v>
      </c>
      <c r="C31" s="3" t="s">
        <v>158</v>
      </c>
      <c r="D31" s="117"/>
      <c r="E31" s="143">
        <v>1804</v>
      </c>
      <c r="F31" s="143">
        <v>4345</v>
      </c>
      <c r="G31" s="77">
        <f t="shared" si="0"/>
        <v>2.4085365853658538</v>
      </c>
      <c r="H31" s="113">
        <v>13.1</v>
      </c>
      <c r="I31" s="143">
        <v>3801</v>
      </c>
    </row>
    <row r="32" spans="1:9" s="14" customFormat="1" ht="13.15" customHeight="1" x14ac:dyDescent="0.2">
      <c r="A32" s="85" t="s">
        <v>207</v>
      </c>
      <c r="B32" s="113" t="s">
        <v>42</v>
      </c>
      <c r="C32" s="3" t="s">
        <v>158</v>
      </c>
      <c r="D32" s="117"/>
      <c r="E32" s="143">
        <v>702</v>
      </c>
      <c r="F32" s="143">
        <v>3067</v>
      </c>
      <c r="G32" s="77">
        <f t="shared" si="0"/>
        <v>4.3689458689458691</v>
      </c>
      <c r="H32" s="113">
        <v>10</v>
      </c>
      <c r="I32" s="143">
        <v>1713</v>
      </c>
    </row>
    <row r="33" spans="1:16" s="14" customFormat="1" ht="13.15" customHeight="1" x14ac:dyDescent="0.2">
      <c r="A33" s="85" t="s">
        <v>208</v>
      </c>
      <c r="B33" s="113" t="s">
        <v>43</v>
      </c>
      <c r="C33" s="3" t="s">
        <v>158</v>
      </c>
      <c r="D33" s="117"/>
      <c r="E33" s="143">
        <v>351</v>
      </c>
      <c r="F33" s="143">
        <v>1287</v>
      </c>
      <c r="G33" s="77">
        <f t="shared" si="0"/>
        <v>3.6666666666666665</v>
      </c>
      <c r="H33" s="113">
        <v>28.7</v>
      </c>
      <c r="I33" s="143">
        <v>1251</v>
      </c>
    </row>
    <row r="34" spans="1:16" s="14" customFormat="1" ht="13.15" customHeight="1" x14ac:dyDescent="0.2">
      <c r="A34" s="85" t="s">
        <v>209</v>
      </c>
      <c r="B34" s="113" t="s">
        <v>45</v>
      </c>
      <c r="C34" s="3" t="s">
        <v>159</v>
      </c>
      <c r="D34" s="117"/>
      <c r="E34" s="143">
        <v>118</v>
      </c>
      <c r="F34" s="143">
        <v>123</v>
      </c>
      <c r="G34" s="77">
        <f t="shared" si="0"/>
        <v>1.0423728813559323</v>
      </c>
      <c r="H34" s="113">
        <v>7.27</v>
      </c>
      <c r="I34" s="143">
        <v>12</v>
      </c>
    </row>
    <row r="35" spans="1:16" s="14" customFormat="1" ht="13.15" customHeight="1" x14ac:dyDescent="0.2">
      <c r="A35" s="85" t="s">
        <v>210</v>
      </c>
      <c r="B35" s="113" t="s">
        <v>46</v>
      </c>
      <c r="C35" s="3" t="s">
        <v>159</v>
      </c>
      <c r="D35" s="117"/>
      <c r="E35" s="143">
        <v>67</v>
      </c>
      <c r="F35" s="143">
        <v>80</v>
      </c>
      <c r="G35" s="77">
        <f t="shared" si="0"/>
        <v>1.1940298507462686</v>
      </c>
      <c r="H35" s="113">
        <v>7.64</v>
      </c>
      <c r="I35" s="143">
        <v>334</v>
      </c>
    </row>
    <row r="36" spans="1:16" s="14" customFormat="1" ht="13.15" customHeight="1" x14ac:dyDescent="0.2">
      <c r="A36" s="85" t="s">
        <v>211</v>
      </c>
      <c r="B36" s="113" t="s">
        <v>48</v>
      </c>
      <c r="C36" s="3" t="s">
        <v>160</v>
      </c>
      <c r="D36" s="117"/>
      <c r="E36" s="143">
        <v>240</v>
      </c>
      <c r="F36" s="143">
        <v>1594</v>
      </c>
      <c r="G36" s="77">
        <f t="shared" si="0"/>
        <v>6.6416666666666666</v>
      </c>
      <c r="H36" s="113">
        <v>12</v>
      </c>
      <c r="I36" s="143">
        <v>1312</v>
      </c>
    </row>
    <row r="37" spans="1:16" s="14" customFormat="1" ht="13.15" customHeight="1" x14ac:dyDescent="0.2">
      <c r="A37" s="85" t="s">
        <v>212</v>
      </c>
      <c r="B37" s="113" t="s">
        <v>49</v>
      </c>
      <c r="C37" s="3" t="s">
        <v>160</v>
      </c>
      <c r="D37" s="117"/>
      <c r="E37" s="143">
        <v>562</v>
      </c>
      <c r="F37" s="143">
        <v>5200</v>
      </c>
      <c r="G37" s="77">
        <f t="shared" si="0"/>
        <v>9.252669039145907</v>
      </c>
      <c r="H37" s="113">
        <v>7.5</v>
      </c>
      <c r="I37" s="143">
        <v>1942</v>
      </c>
    </row>
    <row r="38" spans="1:16" s="14" customFormat="1" ht="13.15" customHeight="1" x14ac:dyDescent="0.2">
      <c r="A38" s="85" t="s">
        <v>213</v>
      </c>
      <c r="B38" s="113" t="s">
        <v>295</v>
      </c>
      <c r="C38" s="3" t="s">
        <v>160</v>
      </c>
      <c r="D38" s="117"/>
      <c r="E38" s="143">
        <v>480</v>
      </c>
      <c r="F38" s="143">
        <v>3068</v>
      </c>
      <c r="G38" s="77">
        <f t="shared" si="0"/>
        <v>6.3916666666666666</v>
      </c>
      <c r="H38" s="113">
        <v>9.5</v>
      </c>
      <c r="I38" s="143">
        <v>906</v>
      </c>
    </row>
    <row r="39" spans="1:16" s="14" customFormat="1" ht="13.15" customHeight="1" x14ac:dyDescent="0.2">
      <c r="A39" s="85" t="s">
        <v>214</v>
      </c>
      <c r="B39" s="113" t="s">
        <v>50</v>
      </c>
      <c r="C39" s="3" t="s">
        <v>160</v>
      </c>
      <c r="D39" s="117"/>
      <c r="E39" s="143">
        <v>562</v>
      </c>
      <c r="F39" s="143">
        <v>3477</v>
      </c>
      <c r="G39" s="77">
        <v>0</v>
      </c>
      <c r="H39" s="113">
        <v>18</v>
      </c>
      <c r="I39" s="143">
        <v>1481</v>
      </c>
    </row>
    <row r="40" spans="1:16" s="14" customFormat="1" ht="13.15" customHeight="1" x14ac:dyDescent="0.2">
      <c r="A40" s="85" t="s">
        <v>215</v>
      </c>
      <c r="B40" s="114" t="s">
        <v>51</v>
      </c>
      <c r="C40" s="98" t="s">
        <v>160</v>
      </c>
      <c r="D40" s="120" t="d">
        <v>2018-01-01</v>
      </c>
      <c r="E40" s="144">
        <v>0</v>
      </c>
      <c r="F40" s="144">
        <v>0</v>
      </c>
      <c r="G40" s="101" t="e">
        <f t="shared" si="0"/>
        <v>#DIV/0!</v>
      </c>
      <c r="H40" s="114">
        <v>0</v>
      </c>
      <c r="I40" s="144">
        <v>0</v>
      </c>
    </row>
    <row r="41" spans="1:16" s="14" customFormat="1" ht="13.15" customHeight="1" x14ac:dyDescent="0.2">
      <c r="A41" s="85" t="s">
        <v>216</v>
      </c>
      <c r="B41" s="113" t="s">
        <v>53</v>
      </c>
      <c r="C41" s="3" t="s">
        <v>161</v>
      </c>
      <c r="D41" s="117"/>
      <c r="E41" s="143">
        <v>1792</v>
      </c>
      <c r="F41" s="143">
        <v>3581</v>
      </c>
      <c r="G41" s="77">
        <v>0</v>
      </c>
      <c r="H41" s="113">
        <v>10</v>
      </c>
      <c r="I41" s="143">
        <v>344.04</v>
      </c>
    </row>
    <row r="42" spans="1:16" s="14" customFormat="1" ht="13.15" customHeight="1" x14ac:dyDescent="0.2">
      <c r="A42" s="85" t="s">
        <v>217</v>
      </c>
      <c r="B42" s="113" t="s">
        <v>54</v>
      </c>
      <c r="C42" s="3" t="s">
        <v>161</v>
      </c>
      <c r="D42" s="117"/>
      <c r="E42" s="143">
        <v>729</v>
      </c>
      <c r="F42" s="143">
        <v>572</v>
      </c>
      <c r="G42" s="77">
        <f t="shared" si="0"/>
        <v>0.78463648834019206</v>
      </c>
      <c r="H42" s="113">
        <v>15</v>
      </c>
      <c r="I42" s="143">
        <v>294.14999999999998</v>
      </c>
    </row>
    <row r="43" spans="1:16" s="14" customFormat="1" ht="13.15" customHeight="1" x14ac:dyDescent="0.2">
      <c r="A43" s="85" t="s">
        <v>218</v>
      </c>
      <c r="B43" s="113" t="s">
        <v>55</v>
      </c>
      <c r="C43" s="3" t="s">
        <v>161</v>
      </c>
      <c r="D43" s="117"/>
      <c r="E43" s="143">
        <v>1784</v>
      </c>
      <c r="F43" s="143">
        <v>1654</v>
      </c>
      <c r="G43" s="77">
        <f t="shared" si="0"/>
        <v>0.92713004484304928</v>
      </c>
      <c r="H43" s="113">
        <v>24</v>
      </c>
      <c r="I43" s="143">
        <v>225.54</v>
      </c>
    </row>
    <row r="44" spans="1:16" s="14" customFormat="1" ht="13.15" customHeight="1" x14ac:dyDescent="0.2">
      <c r="A44" s="85" t="s">
        <v>219</v>
      </c>
      <c r="B44" s="113" t="s">
        <v>56</v>
      </c>
      <c r="C44" s="3" t="s">
        <v>161</v>
      </c>
      <c r="D44" s="117"/>
      <c r="E44" s="143">
        <v>533</v>
      </c>
      <c r="F44" s="143">
        <v>1351</v>
      </c>
      <c r="G44" s="77">
        <f t="shared" si="0"/>
        <v>2.5347091932457788</v>
      </c>
      <c r="H44" s="113">
        <v>25</v>
      </c>
      <c r="I44" s="143">
        <v>277.55</v>
      </c>
    </row>
    <row r="45" spans="1:16" s="14" customFormat="1" ht="13.15" customHeight="1" x14ac:dyDescent="0.2">
      <c r="A45" s="85" t="s">
        <v>220</v>
      </c>
      <c r="B45" s="113" t="s">
        <v>57</v>
      </c>
      <c r="C45" s="3" t="s">
        <v>161</v>
      </c>
      <c r="D45" s="117"/>
      <c r="E45" s="143">
        <v>355</v>
      </c>
      <c r="F45" s="143">
        <v>732</v>
      </c>
      <c r="G45" s="77">
        <f t="shared" si="0"/>
        <v>2.0619718309859154</v>
      </c>
      <c r="H45" s="113">
        <v>32</v>
      </c>
      <c r="I45" s="143">
        <v>259.88</v>
      </c>
    </row>
    <row r="46" spans="1:16" s="14" customFormat="1" ht="13.15" customHeight="1" x14ac:dyDescent="0.2">
      <c r="A46" s="85" t="s">
        <v>221</v>
      </c>
      <c r="B46" s="113" t="s">
        <v>58</v>
      </c>
      <c r="C46" s="3" t="s">
        <v>161</v>
      </c>
      <c r="D46" s="117"/>
      <c r="E46" s="143">
        <v>1840</v>
      </c>
      <c r="F46" s="143">
        <v>934</v>
      </c>
      <c r="G46" s="77">
        <f t="shared" si="0"/>
        <v>0.50760869565217392</v>
      </c>
      <c r="H46" s="113">
        <v>20</v>
      </c>
      <c r="I46" s="143">
        <v>292.37</v>
      </c>
    </row>
    <row r="47" spans="1:16" s="14" customFormat="1" ht="13.15" customHeight="1" x14ac:dyDescent="0.2">
      <c r="A47" s="85" t="s">
        <v>222</v>
      </c>
      <c r="B47" s="113" t="s">
        <v>59</v>
      </c>
      <c r="C47" s="3" t="s">
        <v>161</v>
      </c>
      <c r="D47" s="117"/>
      <c r="E47" s="143">
        <v>1095</v>
      </c>
      <c r="F47" s="143">
        <v>1812</v>
      </c>
      <c r="G47" s="77">
        <f t="shared" si="0"/>
        <v>1.6547945205479453</v>
      </c>
      <c r="H47" s="113">
        <v>8</v>
      </c>
      <c r="I47" s="143">
        <v>700.75</v>
      </c>
    </row>
    <row r="48" spans="1:16" s="14" customFormat="1" ht="13.15" customHeight="1" x14ac:dyDescent="0.2">
      <c r="A48" s="85" t="s">
        <v>223</v>
      </c>
      <c r="B48" s="113" t="s">
        <v>60</v>
      </c>
      <c r="C48" s="3" t="s">
        <v>161</v>
      </c>
      <c r="D48" s="117"/>
      <c r="E48" s="143">
        <v>1095</v>
      </c>
      <c r="F48" s="143">
        <v>1128</v>
      </c>
      <c r="G48" s="77">
        <f t="shared" si="0"/>
        <v>1.0301369863013699</v>
      </c>
      <c r="H48" s="113">
        <v>25</v>
      </c>
      <c r="I48" s="143">
        <v>243.8</v>
      </c>
      <c r="J48" s="15"/>
      <c r="K48" s="15"/>
      <c r="L48" s="15"/>
      <c r="M48" s="15"/>
      <c r="N48" s="15"/>
      <c r="O48" s="15"/>
      <c r="P48" s="15"/>
    </row>
    <row r="49" spans="1:16" s="14" customFormat="1" ht="13.15" customHeight="1" x14ac:dyDescent="0.2">
      <c r="A49" s="103" t="s">
        <v>224</v>
      </c>
      <c r="B49" s="113" t="s">
        <v>61</v>
      </c>
      <c r="C49" s="3" t="s">
        <v>161</v>
      </c>
      <c r="D49" s="117"/>
      <c r="E49" s="143">
        <v>1776</v>
      </c>
      <c r="F49" s="143">
        <v>998</v>
      </c>
      <c r="G49" s="77">
        <v>0</v>
      </c>
      <c r="H49" s="113">
        <v>28</v>
      </c>
      <c r="I49" s="143">
        <v>773.59</v>
      </c>
      <c r="J49" s="15"/>
      <c r="K49" s="15"/>
      <c r="L49" s="15"/>
      <c r="M49" s="15"/>
      <c r="N49" s="15"/>
      <c r="O49" s="15"/>
      <c r="P49" s="15"/>
    </row>
    <row r="50" spans="1:16" s="14" customFormat="1" ht="13.15" customHeight="1" x14ac:dyDescent="0.2">
      <c r="A50" s="103" t="s">
        <v>225</v>
      </c>
      <c r="B50" s="113" t="s">
        <v>62</v>
      </c>
      <c r="C50" s="3" t="s">
        <v>161</v>
      </c>
      <c r="D50" s="117"/>
      <c r="E50" s="143">
        <v>729</v>
      </c>
      <c r="F50" s="143">
        <v>1030</v>
      </c>
      <c r="G50" s="77">
        <f t="shared" si="0"/>
        <v>1.4128943758573389</v>
      </c>
      <c r="H50" s="113">
        <v>6</v>
      </c>
      <c r="I50" s="143">
        <v>229.35</v>
      </c>
      <c r="J50" s="15"/>
      <c r="K50" s="15"/>
      <c r="L50" s="15"/>
      <c r="M50" s="15"/>
      <c r="N50" s="15"/>
      <c r="O50" s="15"/>
      <c r="P50" s="15"/>
    </row>
    <row r="51" spans="1:16" s="14" customFormat="1" ht="13.15" customHeight="1" x14ac:dyDescent="0.2">
      <c r="A51" s="103" t="s">
        <v>226</v>
      </c>
      <c r="B51" s="113" t="s">
        <v>64</v>
      </c>
      <c r="C51" s="3" t="s">
        <v>162</v>
      </c>
      <c r="D51" s="117"/>
      <c r="E51" s="143">
        <v>576</v>
      </c>
      <c r="F51" s="143">
        <v>1534</v>
      </c>
      <c r="G51" s="77">
        <f t="shared" si="0"/>
        <v>2.6631944444444446</v>
      </c>
      <c r="H51" s="113">
        <v>9</v>
      </c>
      <c r="I51" s="143">
        <v>302.85000000000002</v>
      </c>
    </row>
    <row r="52" spans="1:16" s="14" customFormat="1" ht="13.15" customHeight="1" x14ac:dyDescent="0.2">
      <c r="A52" s="103" t="s">
        <v>227</v>
      </c>
      <c r="B52" s="113" t="s">
        <v>65</v>
      </c>
      <c r="C52" s="3" t="s">
        <v>162</v>
      </c>
      <c r="D52" s="117"/>
      <c r="E52" s="143">
        <v>952</v>
      </c>
      <c r="F52" s="143">
        <v>1491</v>
      </c>
      <c r="G52" s="77">
        <f t="shared" si="0"/>
        <v>1.5661764705882353</v>
      </c>
      <c r="H52" s="113">
        <v>17</v>
      </c>
      <c r="I52" s="143">
        <v>514.94000000000005</v>
      </c>
    </row>
    <row r="53" spans="1:16" s="14" customFormat="1" ht="13.15" customHeight="1" x14ac:dyDescent="0.2">
      <c r="A53" s="85" t="s">
        <v>228</v>
      </c>
      <c r="B53" s="113" t="s">
        <v>66</v>
      </c>
      <c r="C53" s="3" t="s">
        <v>162</v>
      </c>
      <c r="D53" s="117"/>
      <c r="E53" s="143">
        <v>592</v>
      </c>
      <c r="F53" s="143">
        <v>898</v>
      </c>
      <c r="G53" s="77">
        <f t="shared" si="0"/>
        <v>1.5168918918918919</v>
      </c>
      <c r="H53" s="113">
        <v>20</v>
      </c>
      <c r="I53" s="143">
        <v>488.33</v>
      </c>
    </row>
    <row r="54" spans="1:16" s="14" customFormat="1" ht="13.15" customHeight="1" x14ac:dyDescent="0.2">
      <c r="A54" s="85" t="s">
        <v>229</v>
      </c>
      <c r="B54" s="113" t="s">
        <v>67</v>
      </c>
      <c r="C54" s="3" t="s">
        <v>162</v>
      </c>
      <c r="D54" s="117"/>
      <c r="E54" s="143">
        <v>952</v>
      </c>
      <c r="F54" s="143">
        <v>1564</v>
      </c>
      <c r="G54" s="77">
        <f t="shared" si="0"/>
        <v>1.6428571428571428</v>
      </c>
      <c r="H54" s="113">
        <v>11</v>
      </c>
      <c r="I54" s="143">
        <v>570.08000000000004</v>
      </c>
    </row>
    <row r="55" spans="1:16" s="14" customFormat="1" ht="13.15" customHeight="1" x14ac:dyDescent="0.2">
      <c r="A55" s="85" t="s">
        <v>230</v>
      </c>
      <c r="B55" s="113" t="s">
        <v>68</v>
      </c>
      <c r="C55" s="3" t="s">
        <v>162</v>
      </c>
      <c r="D55" s="117"/>
      <c r="E55" s="143">
        <v>872</v>
      </c>
      <c r="F55" s="143">
        <v>2374</v>
      </c>
      <c r="G55" s="77">
        <v>0</v>
      </c>
      <c r="H55" s="113">
        <v>4</v>
      </c>
      <c r="I55" s="143">
        <v>507.35</v>
      </c>
    </row>
    <row r="56" spans="1:16" s="14" customFormat="1" ht="13.15" customHeight="1" x14ac:dyDescent="0.2">
      <c r="A56" s="85" t="s">
        <v>231</v>
      </c>
      <c r="B56" s="113" t="s">
        <v>70</v>
      </c>
      <c r="C56" s="3" t="s">
        <v>163</v>
      </c>
      <c r="D56" s="117"/>
      <c r="E56" s="143">
        <v>583.38</v>
      </c>
      <c r="F56" s="143">
        <v>2072</v>
      </c>
      <c r="G56" s="77">
        <v>0</v>
      </c>
      <c r="H56" s="113">
        <v>17</v>
      </c>
      <c r="I56" s="143">
        <v>1069</v>
      </c>
    </row>
    <row r="57" spans="1:16" s="14" customFormat="1" ht="13.15" customHeight="1" x14ac:dyDescent="0.2">
      <c r="A57" s="85" t="s">
        <v>232</v>
      </c>
      <c r="B57" s="113" t="s">
        <v>71</v>
      </c>
      <c r="C57" s="3" t="s">
        <v>163</v>
      </c>
      <c r="D57" s="117"/>
      <c r="E57" s="143">
        <v>136.41</v>
      </c>
      <c r="F57" s="143">
        <v>291</v>
      </c>
      <c r="G57" s="77">
        <f t="shared" si="0"/>
        <v>2.1332746866065539</v>
      </c>
      <c r="H57" s="113">
        <v>19</v>
      </c>
      <c r="I57" s="143">
        <v>457</v>
      </c>
    </row>
    <row r="58" spans="1:16" s="14" customFormat="1" ht="13.15" customHeight="1" x14ac:dyDescent="0.2">
      <c r="A58" s="85" t="s">
        <v>233</v>
      </c>
      <c r="B58" s="113" t="s">
        <v>72</v>
      </c>
      <c r="C58" s="3" t="s">
        <v>163</v>
      </c>
      <c r="D58" s="117"/>
      <c r="E58" s="143">
        <v>126.01</v>
      </c>
      <c r="F58" s="143">
        <v>543</v>
      </c>
      <c r="G58" s="77">
        <f t="shared" si="0"/>
        <v>4.3091818109673836</v>
      </c>
      <c r="H58" s="113">
        <v>14</v>
      </c>
      <c r="I58" s="143">
        <v>153</v>
      </c>
    </row>
    <row r="59" spans="1:16" s="14" customFormat="1" ht="13.15" customHeight="1" x14ac:dyDescent="0.2">
      <c r="A59" s="85" t="s">
        <v>234</v>
      </c>
      <c r="B59" s="113" t="s">
        <v>73</v>
      </c>
      <c r="C59" s="3" t="s">
        <v>163</v>
      </c>
      <c r="D59" s="117"/>
      <c r="E59" s="143">
        <v>485.17</v>
      </c>
      <c r="F59" s="143">
        <v>606</v>
      </c>
      <c r="G59" s="77">
        <f t="shared" si="0"/>
        <v>1.2490467258898943</v>
      </c>
      <c r="H59" s="113">
        <v>24</v>
      </c>
      <c r="I59" s="143">
        <v>539</v>
      </c>
    </row>
    <row r="60" spans="1:16" s="14" customFormat="1" ht="13.15" customHeight="1" x14ac:dyDescent="0.2">
      <c r="A60" s="85" t="s">
        <v>235</v>
      </c>
      <c r="B60" s="113" t="s">
        <v>75</v>
      </c>
      <c r="C60" s="3" t="s">
        <v>164</v>
      </c>
      <c r="D60" s="117"/>
      <c r="E60" s="143">
        <v>322</v>
      </c>
      <c r="F60" s="143">
        <v>982</v>
      </c>
      <c r="G60" s="77">
        <f t="shared" si="0"/>
        <v>3.0496894409937889</v>
      </c>
      <c r="H60" s="113">
        <v>8</v>
      </c>
      <c r="I60" s="143">
        <v>1359.87</v>
      </c>
    </row>
    <row r="61" spans="1:16" s="14" customFormat="1" ht="13.15" customHeight="1" x14ac:dyDescent="0.2">
      <c r="A61" s="85" t="s">
        <v>236</v>
      </c>
      <c r="B61" s="113" t="s">
        <v>77</v>
      </c>
      <c r="C61" s="3" t="s">
        <v>165</v>
      </c>
      <c r="D61" s="117"/>
      <c r="E61" s="143">
        <v>164</v>
      </c>
      <c r="F61" s="143">
        <v>365</v>
      </c>
      <c r="G61" s="77">
        <f t="shared" si="0"/>
        <v>2.225609756097561</v>
      </c>
      <c r="H61" s="113">
        <v>12</v>
      </c>
      <c r="I61" s="143">
        <v>271.72000000000003</v>
      </c>
    </row>
    <row r="62" spans="1:16" s="14" customFormat="1" ht="13.15" customHeight="1" x14ac:dyDescent="0.2">
      <c r="A62" s="85" t="s">
        <v>237</v>
      </c>
      <c r="B62" s="113" t="s">
        <v>79</v>
      </c>
      <c r="C62" s="3" t="s">
        <v>166</v>
      </c>
      <c r="D62" s="117"/>
      <c r="E62" s="143">
        <v>344</v>
      </c>
      <c r="F62" s="143">
        <v>523</v>
      </c>
      <c r="G62" s="77">
        <f t="shared" si="0"/>
        <v>1.5203488372093024</v>
      </c>
      <c r="H62" s="113">
        <v>15</v>
      </c>
      <c r="I62" s="143">
        <v>42.81</v>
      </c>
    </row>
    <row r="63" spans="1:16" s="14" customFormat="1" ht="13.15" customHeight="1" x14ac:dyDescent="0.2">
      <c r="A63" s="85" t="s">
        <v>238</v>
      </c>
      <c r="B63" s="113" t="s">
        <v>80</v>
      </c>
      <c r="C63" s="3" t="s">
        <v>166</v>
      </c>
      <c r="D63" s="117"/>
      <c r="E63" s="143">
        <v>640</v>
      </c>
      <c r="F63" s="143">
        <v>1302</v>
      </c>
      <c r="G63" s="77">
        <f t="shared" si="0"/>
        <v>2.0343749999999998</v>
      </c>
      <c r="H63" s="113">
        <v>12</v>
      </c>
      <c r="I63" s="143">
        <v>62.27</v>
      </c>
    </row>
    <row r="64" spans="1:16" s="14" customFormat="1" ht="13.15" customHeight="1" x14ac:dyDescent="0.2">
      <c r="A64" s="85" t="s">
        <v>239</v>
      </c>
      <c r="B64" s="113" t="s">
        <v>81</v>
      </c>
      <c r="C64" s="3" t="s">
        <v>166</v>
      </c>
      <c r="D64" s="117"/>
      <c r="E64" s="143">
        <v>88</v>
      </c>
      <c r="F64" s="143">
        <v>128</v>
      </c>
      <c r="G64" s="77">
        <f t="shared" si="0"/>
        <v>1.4545454545454546</v>
      </c>
      <c r="H64" s="113">
        <v>13</v>
      </c>
      <c r="I64" s="143">
        <v>56.95</v>
      </c>
    </row>
    <row r="65" spans="1:9" s="14" customFormat="1" ht="13.15" customHeight="1" x14ac:dyDescent="0.2">
      <c r="A65" s="85" t="s">
        <v>240</v>
      </c>
      <c r="B65" s="113" t="s">
        <v>82</v>
      </c>
      <c r="C65" s="3" t="s">
        <v>166</v>
      </c>
      <c r="D65" s="117"/>
      <c r="E65" s="143">
        <v>1168</v>
      </c>
      <c r="F65" s="143">
        <v>6095</v>
      </c>
      <c r="G65" s="77">
        <f t="shared" si="0"/>
        <v>5.2183219178082192</v>
      </c>
      <c r="H65" s="113">
        <v>8</v>
      </c>
      <c r="I65" s="143">
        <v>60.96</v>
      </c>
    </row>
    <row r="66" spans="1:9" s="14" customFormat="1" ht="13.15" customHeight="1" x14ac:dyDescent="0.2">
      <c r="A66" s="85" t="s">
        <v>241</v>
      </c>
      <c r="B66" s="113" t="s">
        <v>83</v>
      </c>
      <c r="C66" s="3" t="s">
        <v>166</v>
      </c>
      <c r="D66" s="117"/>
      <c r="E66" s="143">
        <v>264</v>
      </c>
      <c r="F66" s="143">
        <v>541</v>
      </c>
      <c r="G66" s="77">
        <f t="shared" si="0"/>
        <v>2.0492424242424243</v>
      </c>
      <c r="H66" s="113">
        <v>18</v>
      </c>
      <c r="I66" s="143">
        <v>53.18</v>
      </c>
    </row>
    <row r="67" spans="1:9" s="14" customFormat="1" ht="13.15" customHeight="1" x14ac:dyDescent="0.2">
      <c r="A67" s="85" t="s">
        <v>242</v>
      </c>
      <c r="B67" s="113" t="s">
        <v>84</v>
      </c>
      <c r="C67" s="3" t="s">
        <v>166</v>
      </c>
      <c r="D67" s="117"/>
      <c r="E67" s="143">
        <v>328</v>
      </c>
      <c r="F67" s="143">
        <v>801</v>
      </c>
      <c r="G67" s="77">
        <f t="shared" si="0"/>
        <v>2.4420731707317072</v>
      </c>
      <c r="H67" s="113">
        <v>15</v>
      </c>
      <c r="I67" s="143">
        <v>66.37</v>
      </c>
    </row>
    <row r="68" spans="1:9" s="14" customFormat="1" ht="13.15" customHeight="1" x14ac:dyDescent="0.2">
      <c r="A68" s="85" t="s">
        <v>243</v>
      </c>
      <c r="B68" s="113" t="s">
        <v>85</v>
      </c>
      <c r="C68" s="3" t="s">
        <v>166</v>
      </c>
      <c r="D68" s="117"/>
      <c r="E68" s="143">
        <v>192</v>
      </c>
      <c r="F68" s="143">
        <v>454</v>
      </c>
      <c r="G68" s="77">
        <f t="shared" si="0"/>
        <v>2.3645833333333335</v>
      </c>
      <c r="H68" s="113">
        <v>19</v>
      </c>
      <c r="I68" s="143">
        <v>61.49</v>
      </c>
    </row>
    <row r="69" spans="1:9" s="14" customFormat="1" ht="13.15" customHeight="1" x14ac:dyDescent="0.2">
      <c r="A69" s="85" t="s">
        <v>244</v>
      </c>
      <c r="B69" s="113" t="s">
        <v>86</v>
      </c>
      <c r="C69" s="3" t="s">
        <v>166</v>
      </c>
      <c r="D69" s="117"/>
      <c r="E69" s="143">
        <v>672</v>
      </c>
      <c r="F69" s="143">
        <v>1930</v>
      </c>
      <c r="G69" s="77">
        <f t="shared" si="0"/>
        <v>2.8720238095238093</v>
      </c>
      <c r="H69" s="113">
        <v>8</v>
      </c>
      <c r="I69" s="143">
        <v>52.58</v>
      </c>
    </row>
    <row r="70" spans="1:9" s="14" customFormat="1" ht="13.15" customHeight="1" x14ac:dyDescent="0.2">
      <c r="A70" s="85" t="s">
        <v>245</v>
      </c>
      <c r="B70" s="113" t="s">
        <v>87</v>
      </c>
      <c r="C70" s="3" t="s">
        <v>166</v>
      </c>
      <c r="D70" s="117"/>
      <c r="E70" s="143">
        <v>64</v>
      </c>
      <c r="F70" s="143">
        <v>186</v>
      </c>
      <c r="G70" s="77">
        <f t="shared" si="0"/>
        <v>2.90625</v>
      </c>
      <c r="H70" s="113">
        <v>20</v>
      </c>
      <c r="I70" s="143">
        <v>55.03</v>
      </c>
    </row>
    <row r="71" spans="1:9" s="14" customFormat="1" ht="13.15" customHeight="1" x14ac:dyDescent="0.2">
      <c r="A71" s="85" t="s">
        <v>246</v>
      </c>
      <c r="B71" s="113" t="s">
        <v>88</v>
      </c>
      <c r="C71" s="3" t="s">
        <v>166</v>
      </c>
      <c r="D71" s="117"/>
      <c r="E71" s="143">
        <v>176</v>
      </c>
      <c r="F71" s="143">
        <v>449</v>
      </c>
      <c r="G71" s="77">
        <f t="shared" ref="G71:G102" si="1">F71/E71</f>
        <v>2.5511363636363638</v>
      </c>
      <c r="H71" s="113">
        <v>24</v>
      </c>
      <c r="I71" s="143">
        <v>56.9</v>
      </c>
    </row>
    <row r="72" spans="1:9" s="14" customFormat="1" ht="13.15" customHeight="1" x14ac:dyDescent="0.2">
      <c r="A72" s="85" t="s">
        <v>247</v>
      </c>
      <c r="B72" s="113" t="s">
        <v>90</v>
      </c>
      <c r="C72" s="3" t="s">
        <v>167</v>
      </c>
      <c r="D72" s="117"/>
      <c r="E72" s="143">
        <v>224</v>
      </c>
      <c r="F72" s="143">
        <v>636</v>
      </c>
      <c r="G72" s="77">
        <f t="shared" si="1"/>
        <v>2.8392857142857144</v>
      </c>
      <c r="H72" s="113">
        <v>6.5</v>
      </c>
      <c r="I72" s="143">
        <v>410</v>
      </c>
    </row>
    <row r="73" spans="1:9" s="14" customFormat="1" ht="13.15" customHeight="1" x14ac:dyDescent="0.2">
      <c r="A73" s="85" t="s">
        <v>248</v>
      </c>
      <c r="B73" s="113" t="s">
        <v>91</v>
      </c>
      <c r="C73" s="3" t="s">
        <v>167</v>
      </c>
      <c r="D73" s="117"/>
      <c r="E73" s="143">
        <v>312</v>
      </c>
      <c r="F73" s="143">
        <v>755</v>
      </c>
      <c r="G73" s="77">
        <f t="shared" si="1"/>
        <v>2.4198717948717947</v>
      </c>
      <c r="H73" s="113">
        <v>11</v>
      </c>
      <c r="I73" s="143">
        <v>917</v>
      </c>
    </row>
    <row r="74" spans="1:9" s="14" customFormat="1" ht="13.15" customHeight="1" x14ac:dyDescent="0.2">
      <c r="A74" s="85" t="s">
        <v>249</v>
      </c>
      <c r="B74" s="113" t="s">
        <v>92</v>
      </c>
      <c r="C74" s="3" t="s">
        <v>167</v>
      </c>
      <c r="D74" s="117"/>
      <c r="E74" s="143">
        <v>256</v>
      </c>
      <c r="F74" s="143">
        <v>492</v>
      </c>
      <c r="G74" s="77">
        <f t="shared" si="1"/>
        <v>1.921875</v>
      </c>
      <c r="H74" s="113">
        <v>13.3</v>
      </c>
      <c r="I74" s="143">
        <v>985</v>
      </c>
    </row>
    <row r="75" spans="1:9" s="14" customFormat="1" ht="13.15" customHeight="1" x14ac:dyDescent="0.2">
      <c r="A75" s="85" t="s">
        <v>250</v>
      </c>
      <c r="B75" s="113" t="s">
        <v>93</v>
      </c>
      <c r="C75" s="3" t="s">
        <v>167</v>
      </c>
      <c r="D75" s="117"/>
      <c r="E75" s="143">
        <v>344</v>
      </c>
      <c r="F75" s="143">
        <v>874</v>
      </c>
      <c r="G75" s="77">
        <v>0</v>
      </c>
      <c r="H75" s="113">
        <v>6.7</v>
      </c>
      <c r="I75" s="143">
        <v>1268</v>
      </c>
    </row>
    <row r="76" spans="1:9" s="14" customFormat="1" ht="13.15" customHeight="1" x14ac:dyDescent="0.2">
      <c r="A76" s="85" t="s">
        <v>251</v>
      </c>
      <c r="B76" s="113" t="s">
        <v>95</v>
      </c>
      <c r="C76" s="3" t="s">
        <v>168</v>
      </c>
      <c r="D76" s="117"/>
      <c r="E76" s="143">
        <v>688</v>
      </c>
      <c r="F76" s="143">
        <v>2931</v>
      </c>
      <c r="G76" s="77">
        <f t="shared" si="1"/>
        <v>4.2601744186046515</v>
      </c>
      <c r="H76" s="113">
        <v>7</v>
      </c>
      <c r="I76" s="143">
        <v>484.72</v>
      </c>
    </row>
    <row r="77" spans="1:9" s="14" customFormat="1" ht="13.15" customHeight="1" x14ac:dyDescent="0.2">
      <c r="A77" s="85" t="s">
        <v>252</v>
      </c>
      <c r="B77" s="113" t="s">
        <v>96</v>
      </c>
      <c r="C77" s="3" t="s">
        <v>168</v>
      </c>
      <c r="D77" s="117"/>
      <c r="E77" s="143">
        <v>788</v>
      </c>
      <c r="F77" s="143">
        <v>1632</v>
      </c>
      <c r="G77" s="77">
        <f t="shared" si="1"/>
        <v>2.0710659898477157</v>
      </c>
      <c r="H77" s="113">
        <v>30</v>
      </c>
      <c r="I77" s="143">
        <v>798.27</v>
      </c>
    </row>
    <row r="78" spans="1:9" s="14" customFormat="1" ht="13.15" customHeight="1" x14ac:dyDescent="0.2">
      <c r="A78" s="85" t="s">
        <v>253</v>
      </c>
      <c r="B78" s="113" t="s">
        <v>278</v>
      </c>
      <c r="C78" s="3" t="s">
        <v>169</v>
      </c>
      <c r="D78" s="117"/>
      <c r="E78" s="143">
        <v>296</v>
      </c>
      <c r="F78" s="143">
        <v>752</v>
      </c>
      <c r="G78" s="77">
        <f t="shared" si="1"/>
        <v>2.5405405405405403</v>
      </c>
      <c r="H78" s="113">
        <v>20</v>
      </c>
      <c r="I78" s="143">
        <v>1030</v>
      </c>
    </row>
    <row r="79" spans="1:9" s="14" customFormat="1" ht="13.15" customHeight="1" x14ac:dyDescent="0.2">
      <c r="A79" s="85" t="s">
        <v>254</v>
      </c>
      <c r="B79" s="113" t="s">
        <v>98</v>
      </c>
      <c r="C79" s="3" t="s">
        <v>169</v>
      </c>
      <c r="D79" s="117"/>
      <c r="E79" s="143">
        <v>312</v>
      </c>
      <c r="F79" s="143">
        <v>791</v>
      </c>
      <c r="G79" s="77">
        <f t="shared" si="1"/>
        <v>2.5352564102564101</v>
      </c>
      <c r="H79" s="113">
        <v>12</v>
      </c>
      <c r="I79" s="143">
        <v>808</v>
      </c>
    </row>
    <row r="80" spans="1:9" s="14" customFormat="1" ht="13.15" customHeight="1" x14ac:dyDescent="0.2">
      <c r="A80" s="85" t="s">
        <v>255</v>
      </c>
      <c r="B80" s="113" t="s">
        <v>99</v>
      </c>
      <c r="C80" s="3" t="s">
        <v>169</v>
      </c>
      <c r="D80" s="117"/>
      <c r="E80" s="143">
        <v>370</v>
      </c>
      <c r="F80" s="143">
        <v>967</v>
      </c>
      <c r="G80" s="77">
        <f t="shared" si="1"/>
        <v>2.6135135135135137</v>
      </c>
      <c r="H80" s="113">
        <v>5</v>
      </c>
      <c r="I80" s="143">
        <v>950</v>
      </c>
    </row>
    <row r="81" spans="1:9" s="14" customFormat="1" ht="13.15" customHeight="1" x14ac:dyDescent="0.2">
      <c r="A81" s="85" t="s">
        <v>256</v>
      </c>
      <c r="B81" s="113" t="s">
        <v>100</v>
      </c>
      <c r="C81" s="3" t="s">
        <v>170</v>
      </c>
      <c r="D81" s="117"/>
      <c r="E81" s="143">
        <v>368</v>
      </c>
      <c r="F81" s="143">
        <v>313</v>
      </c>
      <c r="G81" s="77">
        <f t="shared" si="1"/>
        <v>0.85054347826086951</v>
      </c>
      <c r="H81" s="113">
        <v>23</v>
      </c>
      <c r="I81" s="143">
        <v>220</v>
      </c>
    </row>
    <row r="82" spans="1:9" s="14" customFormat="1" ht="13.15" customHeight="1" x14ac:dyDescent="0.2">
      <c r="A82" s="85" t="s">
        <v>257</v>
      </c>
      <c r="B82" s="113" t="s">
        <v>102</v>
      </c>
      <c r="C82" s="3" t="s">
        <v>171</v>
      </c>
      <c r="D82" s="117"/>
      <c r="E82" s="143">
        <v>63</v>
      </c>
      <c r="F82" s="143">
        <v>24</v>
      </c>
      <c r="G82" s="77">
        <f t="shared" si="1"/>
        <v>0.38095238095238093</v>
      </c>
      <c r="H82" s="113">
        <v>13</v>
      </c>
      <c r="I82" s="143">
        <v>54.96</v>
      </c>
    </row>
    <row r="83" spans="1:9" s="14" customFormat="1" ht="13.15" customHeight="1" x14ac:dyDescent="0.2">
      <c r="A83" s="85" t="s">
        <v>258</v>
      </c>
      <c r="B83" s="113" t="s">
        <v>103</v>
      </c>
      <c r="C83" s="3" t="s">
        <v>171</v>
      </c>
      <c r="D83" s="117"/>
      <c r="E83" s="143">
        <v>38.5</v>
      </c>
      <c r="F83" s="143">
        <v>27</v>
      </c>
      <c r="G83" s="77">
        <f t="shared" si="1"/>
        <v>0.70129870129870131</v>
      </c>
      <c r="H83" s="113">
        <v>3.5</v>
      </c>
      <c r="I83" s="143">
        <v>57.24</v>
      </c>
    </row>
    <row r="84" spans="1:9" s="14" customFormat="1" ht="13.15" customHeight="1" x14ac:dyDescent="0.2">
      <c r="A84" s="85" t="s">
        <v>259</v>
      </c>
      <c r="B84" s="113" t="s">
        <v>105</v>
      </c>
      <c r="C84" s="3" t="s">
        <v>172</v>
      </c>
      <c r="D84" s="117"/>
      <c r="E84" s="143">
        <v>60.8</v>
      </c>
      <c r="F84" s="143">
        <v>298</v>
      </c>
      <c r="G84" s="77">
        <f t="shared" si="1"/>
        <v>4.9013157894736841</v>
      </c>
      <c r="H84" s="113">
        <v>10.1</v>
      </c>
      <c r="I84" s="143">
        <v>0</v>
      </c>
    </row>
    <row r="85" spans="1:9" s="14" customFormat="1" ht="13.15" customHeight="1" x14ac:dyDescent="0.2">
      <c r="A85" s="85" t="s">
        <v>260</v>
      </c>
      <c r="B85" s="113" t="s">
        <v>106</v>
      </c>
      <c r="C85" s="3" t="s">
        <v>172</v>
      </c>
      <c r="D85" s="117"/>
      <c r="E85" s="143">
        <v>105.25</v>
      </c>
      <c r="F85" s="143">
        <v>297</v>
      </c>
      <c r="G85" s="77">
        <f t="shared" si="1"/>
        <v>2.821852731591449</v>
      </c>
      <c r="H85" s="113">
        <v>22.4</v>
      </c>
      <c r="I85" s="143">
        <v>0</v>
      </c>
    </row>
    <row r="86" spans="1:9" s="14" customFormat="1" ht="13.15" customHeight="1" x14ac:dyDescent="0.2">
      <c r="A86" s="85" t="s">
        <v>261</v>
      </c>
      <c r="B86" s="113" t="s">
        <v>107</v>
      </c>
      <c r="C86" s="3" t="s">
        <v>172</v>
      </c>
      <c r="D86" s="117"/>
      <c r="E86" s="143">
        <v>61.25</v>
      </c>
      <c r="F86" s="143">
        <v>294</v>
      </c>
      <c r="G86" s="77">
        <f t="shared" si="1"/>
        <v>4.8</v>
      </c>
      <c r="H86" s="113">
        <v>19.600000000000001</v>
      </c>
      <c r="I86" s="143">
        <v>0</v>
      </c>
    </row>
    <row r="87" spans="1:9" s="14" customFormat="1" ht="13.15" customHeight="1" x14ac:dyDescent="0.2">
      <c r="A87" s="85" t="s">
        <v>262</v>
      </c>
      <c r="B87" s="113" t="s">
        <v>296</v>
      </c>
      <c r="C87" s="3" t="s">
        <v>173</v>
      </c>
      <c r="D87" s="117"/>
      <c r="E87" s="143">
        <v>692</v>
      </c>
      <c r="F87" s="143">
        <v>2786</v>
      </c>
      <c r="G87" s="77">
        <f t="shared" si="1"/>
        <v>4.0260115606936413</v>
      </c>
      <c r="H87" s="113">
        <v>13</v>
      </c>
      <c r="I87" s="143">
        <v>1107</v>
      </c>
    </row>
    <row r="88" spans="1:9" s="14" customFormat="1" ht="13.15" customHeight="1" x14ac:dyDescent="0.2">
      <c r="A88" s="85" t="s">
        <v>263</v>
      </c>
      <c r="B88" s="113" t="s">
        <v>109</v>
      </c>
      <c r="C88" s="3" t="s">
        <v>173</v>
      </c>
      <c r="D88" s="117"/>
      <c r="E88" s="143">
        <v>604</v>
      </c>
      <c r="F88" s="143">
        <v>2679</v>
      </c>
      <c r="G88" s="77">
        <v>0</v>
      </c>
      <c r="H88" s="113">
        <v>10</v>
      </c>
      <c r="I88" s="143">
        <v>1083</v>
      </c>
    </row>
    <row r="89" spans="1:9" s="14" customFormat="1" ht="13.15" customHeight="1" x14ac:dyDescent="0.2">
      <c r="A89" s="85" t="s">
        <v>264</v>
      </c>
      <c r="B89" s="113" t="s">
        <v>111</v>
      </c>
      <c r="C89" s="3" t="s">
        <v>174</v>
      </c>
      <c r="D89" s="117"/>
      <c r="E89" s="143">
        <v>518</v>
      </c>
      <c r="F89" s="143">
        <v>683</v>
      </c>
      <c r="G89" s="77">
        <f t="shared" si="1"/>
        <v>1.3185328185328185</v>
      </c>
      <c r="H89" s="113">
        <v>5.15</v>
      </c>
      <c r="I89" s="143">
        <v>291.33</v>
      </c>
    </row>
    <row r="90" spans="1:9" s="14" customFormat="1" ht="13.15" customHeight="1" x14ac:dyDescent="0.2">
      <c r="A90" s="85" t="s">
        <v>265</v>
      </c>
      <c r="B90" s="113" t="s">
        <v>113</v>
      </c>
      <c r="C90" s="3" t="s">
        <v>175</v>
      </c>
      <c r="D90" s="117"/>
      <c r="E90" s="143">
        <v>18</v>
      </c>
      <c r="F90" s="143">
        <v>60</v>
      </c>
      <c r="G90" s="77">
        <f t="shared" si="1"/>
        <v>3.3333333333333335</v>
      </c>
      <c r="H90" s="113">
        <v>13</v>
      </c>
      <c r="I90" s="143">
        <v>85.81</v>
      </c>
    </row>
    <row r="91" spans="1:9" s="14" customFormat="1" ht="13.15" customHeight="1" x14ac:dyDescent="0.2">
      <c r="A91" s="85" t="s">
        <v>266</v>
      </c>
      <c r="B91" s="113" t="s">
        <v>115</v>
      </c>
      <c r="C91" s="3" t="s">
        <v>176</v>
      </c>
      <c r="D91" s="117"/>
      <c r="E91" s="143">
        <v>300</v>
      </c>
      <c r="F91" s="143">
        <v>332</v>
      </c>
      <c r="G91" s="77">
        <f t="shared" si="1"/>
        <v>1.1066666666666667</v>
      </c>
      <c r="H91" s="113">
        <v>18</v>
      </c>
      <c r="I91" s="143">
        <v>12</v>
      </c>
    </row>
    <row r="92" spans="1:9" s="14" customFormat="1" ht="13.15" customHeight="1" x14ac:dyDescent="0.2">
      <c r="A92" s="85" t="s">
        <v>267</v>
      </c>
      <c r="B92" s="113" t="s">
        <v>116</v>
      </c>
      <c r="C92" s="3" t="s">
        <v>176</v>
      </c>
      <c r="D92" s="117"/>
      <c r="E92" s="143">
        <v>300</v>
      </c>
      <c r="F92" s="143">
        <v>312</v>
      </c>
      <c r="G92" s="77">
        <f t="shared" si="1"/>
        <v>1.04</v>
      </c>
      <c r="H92" s="113">
        <v>17</v>
      </c>
      <c r="I92" s="143">
        <v>12</v>
      </c>
    </row>
    <row r="93" spans="1:9" s="14" customFormat="1" ht="13.15" customHeight="1" x14ac:dyDescent="0.2">
      <c r="A93" s="85" t="s">
        <v>268</v>
      </c>
      <c r="B93" s="113" t="s">
        <v>117</v>
      </c>
      <c r="C93" s="3" t="s">
        <v>176</v>
      </c>
      <c r="D93" s="117"/>
      <c r="E93" s="143">
        <v>465.5</v>
      </c>
      <c r="F93" s="143">
        <v>1707</v>
      </c>
      <c r="G93" s="77">
        <f t="shared" si="1"/>
        <v>3.6670247046186897</v>
      </c>
      <c r="H93" s="113">
        <v>30</v>
      </c>
      <c r="I93" s="143">
        <v>17</v>
      </c>
    </row>
    <row r="94" spans="1:9" s="14" customFormat="1" ht="13.15" customHeight="1" x14ac:dyDescent="0.2">
      <c r="A94" s="85" t="s">
        <v>269</v>
      </c>
      <c r="B94" s="113" t="s">
        <v>119</v>
      </c>
      <c r="C94" s="3" t="s">
        <v>177</v>
      </c>
      <c r="D94" s="117"/>
      <c r="E94" s="143">
        <v>88</v>
      </c>
      <c r="F94" s="143">
        <v>489</v>
      </c>
      <c r="G94" s="77">
        <f t="shared" si="1"/>
        <v>5.5568181818181817</v>
      </c>
      <c r="H94" s="113">
        <v>34</v>
      </c>
      <c r="I94" s="143">
        <v>0</v>
      </c>
    </row>
    <row r="95" spans="1:9" s="14" customFormat="1" ht="13.15" customHeight="1" x14ac:dyDescent="0.2">
      <c r="A95" s="85" t="s">
        <v>270</v>
      </c>
      <c r="B95" s="113" t="s">
        <v>120</v>
      </c>
      <c r="C95" s="3" t="s">
        <v>177</v>
      </c>
      <c r="D95" s="117"/>
      <c r="E95" s="143">
        <v>243.5</v>
      </c>
      <c r="F95" s="143">
        <v>1237</v>
      </c>
      <c r="G95" s="77">
        <f t="shared" si="1"/>
        <v>5.0800821355236137</v>
      </c>
      <c r="H95" s="113">
        <v>38</v>
      </c>
      <c r="I95" s="143">
        <v>0</v>
      </c>
    </row>
    <row r="96" spans="1:9" s="14" customFormat="1" ht="13.15" customHeight="1" x14ac:dyDescent="0.2">
      <c r="A96" s="85" t="s">
        <v>271</v>
      </c>
      <c r="B96" s="113" t="s">
        <v>121</v>
      </c>
      <c r="C96" s="3" t="s">
        <v>177</v>
      </c>
      <c r="D96" s="117"/>
      <c r="E96" s="143">
        <v>172</v>
      </c>
      <c r="F96" s="143">
        <v>642</v>
      </c>
      <c r="G96" s="77">
        <f t="shared" si="1"/>
        <v>3.7325581395348837</v>
      </c>
      <c r="H96" s="113">
        <v>15.5</v>
      </c>
      <c r="I96" s="143">
        <v>0</v>
      </c>
    </row>
    <row r="97" spans="1:9" s="14" customFormat="1" ht="13.15" customHeight="1" x14ac:dyDescent="0.2">
      <c r="A97" s="85" t="s">
        <v>272</v>
      </c>
      <c r="B97" s="113" t="s">
        <v>122</v>
      </c>
      <c r="C97" s="3" t="s">
        <v>177</v>
      </c>
      <c r="D97" s="117"/>
      <c r="E97" s="143">
        <v>822.5</v>
      </c>
      <c r="F97" s="143">
        <v>6169</v>
      </c>
      <c r="G97" s="77">
        <f t="shared" si="1"/>
        <v>7.5003039513677807</v>
      </c>
      <c r="H97" s="113">
        <v>12.3</v>
      </c>
      <c r="I97" s="143">
        <v>2016</v>
      </c>
    </row>
    <row r="98" spans="1:9" s="14" customFormat="1" ht="13.15" customHeight="1" x14ac:dyDescent="0.2">
      <c r="A98" s="85" t="s">
        <v>273</v>
      </c>
      <c r="B98" s="113" t="s">
        <v>123</v>
      </c>
      <c r="C98" s="3" t="s">
        <v>177</v>
      </c>
      <c r="D98" s="117"/>
      <c r="E98" s="143">
        <v>242</v>
      </c>
      <c r="F98" s="143">
        <v>1260</v>
      </c>
      <c r="G98" s="77">
        <f t="shared" si="1"/>
        <v>5.2066115702479339</v>
      </c>
      <c r="H98" s="113">
        <v>18.8</v>
      </c>
      <c r="I98" s="143">
        <v>0</v>
      </c>
    </row>
    <row r="99" spans="1:9" s="14" customFormat="1" ht="13.15" customHeight="1" x14ac:dyDescent="0.2">
      <c r="A99" s="85" t="s">
        <v>274</v>
      </c>
      <c r="B99" s="113" t="s">
        <v>125</v>
      </c>
      <c r="C99" s="3" t="s">
        <v>178</v>
      </c>
      <c r="D99" s="117"/>
      <c r="E99" s="143">
        <v>1198</v>
      </c>
      <c r="F99" s="143">
        <v>2856</v>
      </c>
      <c r="G99" s="77">
        <f t="shared" si="1"/>
        <v>2.3839732888146909</v>
      </c>
      <c r="H99" s="113">
        <v>37</v>
      </c>
      <c r="I99" s="143">
        <v>694.83</v>
      </c>
    </row>
    <row r="100" spans="1:9" s="14" customFormat="1" ht="13.15" customHeight="1" x14ac:dyDescent="0.2">
      <c r="A100" s="85" t="s">
        <v>275</v>
      </c>
      <c r="B100" s="113" t="s">
        <v>126</v>
      </c>
      <c r="C100" s="3" t="s">
        <v>178</v>
      </c>
      <c r="D100" s="117"/>
      <c r="E100" s="143">
        <v>956</v>
      </c>
      <c r="F100" s="143">
        <v>1972</v>
      </c>
      <c r="G100" s="77">
        <f t="shared" si="1"/>
        <v>2.0627615062761508</v>
      </c>
      <c r="H100" s="113">
        <v>15</v>
      </c>
      <c r="I100" s="143">
        <v>465.07</v>
      </c>
    </row>
    <row r="101" spans="1:9" s="14" customFormat="1" ht="13.15" customHeight="1" x14ac:dyDescent="0.2">
      <c r="A101" s="85" t="s">
        <v>276</v>
      </c>
      <c r="B101" s="113" t="s">
        <v>128</v>
      </c>
      <c r="C101" s="3" t="s">
        <v>179</v>
      </c>
      <c r="D101" s="117"/>
      <c r="E101" s="143">
        <v>336</v>
      </c>
      <c r="F101" s="143">
        <v>942</v>
      </c>
      <c r="G101" s="77">
        <f t="shared" si="1"/>
        <v>2.8035714285714284</v>
      </c>
      <c r="H101" s="113">
        <v>6</v>
      </c>
      <c r="I101" s="143">
        <v>0</v>
      </c>
    </row>
    <row r="102" spans="1:9" s="14" customFormat="1" ht="13.15" customHeight="1" x14ac:dyDescent="0.2">
      <c r="A102" s="85" t="s">
        <v>277</v>
      </c>
      <c r="B102" s="113" t="s">
        <v>130</v>
      </c>
      <c r="C102" s="84" t="s">
        <v>180</v>
      </c>
      <c r="D102" s="117"/>
      <c r="E102" s="143">
        <v>392</v>
      </c>
      <c r="F102" s="143">
        <v>1498</v>
      </c>
      <c r="G102" s="77">
        <f t="shared" si="1"/>
        <v>3.8214285714285716</v>
      </c>
      <c r="H102" s="113">
        <v>18.3</v>
      </c>
      <c r="I102" s="143">
        <v>0</v>
      </c>
    </row>
    <row r="103" spans="1:9" s="14" customFormat="1" ht="13.15" customHeight="1" thickBot="1" x14ac:dyDescent="0.25">
      <c r="D103" s="24"/>
      <c r="G103" s="15"/>
    </row>
    <row r="104" spans="1:9" s="14" customFormat="1" ht="13.15" customHeight="1" x14ac:dyDescent="0.2">
      <c r="B104" s="149" t="s">
        <v>404</v>
      </c>
      <c r="C104" s="51"/>
      <c r="D104" s="60"/>
      <c r="E104" s="25">
        <f>SUM(E6:E102)</f>
        <v>56176.22</v>
      </c>
      <c r="F104" s="25">
        <f>SUM(F6:F102)</f>
        <v>148325</v>
      </c>
      <c r="G104" s="78"/>
      <c r="H104" s="25">
        <f>SUM(H6:H102)</f>
        <v>1518.06</v>
      </c>
      <c r="I104" s="26">
        <f>SUM(I6:I102)</f>
        <v>72417.320000000022</v>
      </c>
    </row>
    <row r="105" spans="1:9" s="27" customFormat="1" ht="13.15" customHeight="1" thickBot="1" x14ac:dyDescent="0.25">
      <c r="B105" s="59" t="s">
        <v>405</v>
      </c>
      <c r="C105" s="62"/>
      <c r="D105" s="61"/>
      <c r="E105" s="49">
        <f>E104/96</f>
        <v>585.16895833333331</v>
      </c>
      <c r="F105" s="49">
        <f>F104/96</f>
        <v>1545.0520833333333</v>
      </c>
      <c r="G105" s="50">
        <f>F105/E105</f>
        <v>2.6403520920417929</v>
      </c>
      <c r="H105" s="49">
        <f>H104/96</f>
        <v>15.813124999999999</v>
      </c>
      <c r="I105" s="49">
        <f>I104/96</f>
        <v>754.34708333333356</v>
      </c>
    </row>
    <row r="106" spans="1:9" x14ac:dyDescent="0.2">
      <c r="G106" s="5"/>
    </row>
    <row r="107" spans="1:9" x14ac:dyDescent="0.2">
      <c r="G107" s="5"/>
    </row>
    <row r="108" spans="1:9" x14ac:dyDescent="0.2">
      <c r="G108" s="5"/>
    </row>
    <row r="109" spans="1:9" x14ac:dyDescent="0.2">
      <c r="G109" s="5"/>
    </row>
    <row r="110" spans="1:9" x14ac:dyDescent="0.2">
      <c r="G110" s="5"/>
    </row>
    <row r="111" spans="1:9" x14ac:dyDescent="0.2">
      <c r="G111" s="5"/>
    </row>
    <row r="112" spans="1:9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3" spans="7:7" x14ac:dyDescent="0.2">
      <c r="G123" s="5"/>
    </row>
    <row r="124" spans="7:7" x14ac:dyDescent="0.2">
      <c r="G124" s="5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3" spans="7:7" x14ac:dyDescent="0.2">
      <c r="G143" s="5"/>
    </row>
    <row r="144" spans="7:7" x14ac:dyDescent="0.2">
      <c r="G144" s="5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</sheetData>
  <phoneticPr fontId="2" type="noConversion"/>
  <pageMargins left="0.23622047244094491" right="0.15748031496062992" top="0.23622047244094491" bottom="0.39370078740157483" header="0" footer="0"/>
  <pageSetup paperSize="9" scale="90" orientation="portrait" r:id="rId1"/>
  <headerFooter alignWithMargins="0">
    <oddHeader>&amp;RPreglednica 2</oddHeader>
    <oddFooter>&amp;L&amp;7POROČILO O DELU UE 2018/&amp;F&amp;C&amp;P&amp;R&amp;7Pripravila: C. Vidmar 18.7.2019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05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ColWidth="8.85546875" defaultRowHeight="12" x14ac:dyDescent="0.2"/>
  <cols>
    <col min="1" max="1" width="3.7109375" style="67" customWidth="1"/>
    <col min="2" max="2" width="22.42578125" style="1" customWidth="1"/>
    <col min="3" max="3" width="19.28515625" style="1" customWidth="1"/>
    <col min="4" max="4" width="9.85546875" style="1" bestFit="1" customWidth="1"/>
    <col min="5" max="5" width="11.28515625" style="1" customWidth="1"/>
    <col min="6" max="7" width="14.7109375" style="41" customWidth="1"/>
    <col min="8" max="8" width="3.28515625" style="1" customWidth="1"/>
    <col min="9" max="9" width="7.140625" style="1" customWidth="1"/>
    <col min="10" max="16384" width="8.85546875" style="1"/>
  </cols>
  <sheetData>
    <row r="1" spans="1:12" ht="15" customHeight="1" x14ac:dyDescent="0.2">
      <c r="B1" s="6" t="s">
        <v>395</v>
      </c>
      <c r="C1" s="6"/>
    </row>
    <row r="2" spans="1:12" s="12" customFormat="1" ht="12.6" customHeight="1" x14ac:dyDescent="0.2">
      <c r="A2" s="68"/>
      <c r="B2" s="12" t="s">
        <v>288</v>
      </c>
      <c r="F2" s="42"/>
      <c r="G2" s="42"/>
    </row>
    <row r="3" spans="1:12" ht="7.15" customHeight="1" thickBot="1" x14ac:dyDescent="0.25"/>
    <row r="4" spans="1:12" s="2" customFormat="1" ht="87" customHeight="1" thickBot="1" x14ac:dyDescent="0.25">
      <c r="A4" s="69"/>
      <c r="B4" s="16" t="s">
        <v>142</v>
      </c>
      <c r="C4" s="17" t="s">
        <v>141</v>
      </c>
      <c r="D4" s="17" t="s">
        <v>143</v>
      </c>
      <c r="E4" s="156" t="s">
        <v>400</v>
      </c>
      <c r="F4" s="157" t="s">
        <v>406</v>
      </c>
      <c r="G4" s="158" t="s">
        <v>407</v>
      </c>
    </row>
    <row r="5" spans="1:12" s="13" customFormat="1" ht="13.15" customHeight="1" thickBot="1" x14ac:dyDescent="0.25">
      <c r="A5" s="70"/>
      <c r="B5" s="20"/>
      <c r="C5" s="21"/>
      <c r="D5" s="22"/>
      <c r="E5" s="44" t="s">
        <v>282</v>
      </c>
      <c r="F5" s="22"/>
      <c r="G5" s="23"/>
    </row>
    <row r="6" spans="1:12" s="14" customFormat="1" ht="13.15" customHeight="1" x14ac:dyDescent="0.2">
      <c r="A6" s="67"/>
      <c r="B6" s="113" t="s">
        <v>41</v>
      </c>
      <c r="C6" s="81" t="s">
        <v>158</v>
      </c>
      <c r="D6" s="117"/>
      <c r="E6" s="143">
        <v>13625</v>
      </c>
      <c r="F6" s="94">
        <f t="shared" ref="F6:F37" si="0">E6*100/E$105</f>
        <v>1825.0123036864661</v>
      </c>
      <c r="G6" s="95">
        <f t="shared" ref="G6:G37" si="1">F6/100</f>
        <v>18.250123036864661</v>
      </c>
    </row>
    <row r="7" spans="1:12" s="93" customFormat="1" ht="13.35" customHeight="1" x14ac:dyDescent="0.2">
      <c r="A7" s="67"/>
      <c r="B7" s="113" t="s">
        <v>17</v>
      </c>
      <c r="C7" s="3" t="s">
        <v>151</v>
      </c>
      <c r="D7" s="117"/>
      <c r="E7" s="143">
        <v>6116.58</v>
      </c>
      <c r="F7" s="87">
        <f t="shared" si="0"/>
        <v>819.29055093450017</v>
      </c>
      <c r="G7" s="73">
        <f t="shared" si="1"/>
        <v>8.1929055093450014</v>
      </c>
      <c r="H7" s="14"/>
      <c r="I7" s="14"/>
      <c r="J7" s="14"/>
      <c r="K7" s="14"/>
      <c r="L7" s="14"/>
    </row>
    <row r="8" spans="1:12" s="14" customFormat="1" ht="13.15" customHeight="1" x14ac:dyDescent="0.2">
      <c r="A8" s="67"/>
      <c r="B8" s="113" t="s">
        <v>394</v>
      </c>
      <c r="C8" s="3" t="s">
        <v>158</v>
      </c>
      <c r="D8" s="117"/>
      <c r="E8" s="143">
        <v>3801</v>
      </c>
      <c r="F8" s="87">
        <f t="shared" si="0"/>
        <v>509.1282030320923</v>
      </c>
      <c r="G8" s="73">
        <f t="shared" si="1"/>
        <v>5.0912820303209232</v>
      </c>
    </row>
    <row r="9" spans="1:12" s="14" customFormat="1" ht="13.15" customHeight="1" x14ac:dyDescent="0.2">
      <c r="A9" s="67"/>
      <c r="B9" s="113" t="s">
        <v>32</v>
      </c>
      <c r="C9" s="3" t="s">
        <v>156</v>
      </c>
      <c r="D9" s="117"/>
      <c r="E9" s="143">
        <v>3139.37</v>
      </c>
      <c r="F9" s="87">
        <f t="shared" si="0"/>
        <v>420.50560556507747</v>
      </c>
      <c r="G9" s="73">
        <f t="shared" si="1"/>
        <v>4.2050560556507746</v>
      </c>
    </row>
    <row r="10" spans="1:12" s="14" customFormat="1" ht="13.15" customHeight="1" x14ac:dyDescent="0.2">
      <c r="A10" s="67"/>
      <c r="B10" s="113" t="s">
        <v>36</v>
      </c>
      <c r="C10" s="3" t="s">
        <v>157</v>
      </c>
      <c r="D10" s="117"/>
      <c r="E10" s="143">
        <v>2160</v>
      </c>
      <c r="F10" s="87">
        <f t="shared" si="0"/>
        <v>289.32305144680856</v>
      </c>
      <c r="G10" s="73">
        <f t="shared" si="1"/>
        <v>2.8932305144680854</v>
      </c>
    </row>
    <row r="11" spans="1:12" s="14" customFormat="1" ht="13.15" customHeight="1" x14ac:dyDescent="0.2">
      <c r="A11" s="67"/>
      <c r="B11" s="113" t="s">
        <v>122</v>
      </c>
      <c r="C11" s="3" t="s">
        <v>177</v>
      </c>
      <c r="D11" s="117"/>
      <c r="E11" s="143">
        <v>2016</v>
      </c>
      <c r="F11" s="87">
        <f t="shared" si="0"/>
        <v>270.03484801702132</v>
      </c>
      <c r="G11" s="73">
        <f t="shared" si="1"/>
        <v>2.7003484801702133</v>
      </c>
    </row>
    <row r="12" spans="1:12" s="14" customFormat="1" ht="13.15" customHeight="1" x14ac:dyDescent="0.2">
      <c r="A12" s="67"/>
      <c r="B12" s="113" t="s">
        <v>49</v>
      </c>
      <c r="C12" s="3" t="s">
        <v>160</v>
      </c>
      <c r="D12" s="117"/>
      <c r="E12" s="143">
        <v>1942</v>
      </c>
      <c r="F12" s="87">
        <f t="shared" si="0"/>
        <v>260.12285458782509</v>
      </c>
      <c r="G12" s="73">
        <f t="shared" si="1"/>
        <v>2.6012285458782509</v>
      </c>
      <c r="H12" s="24"/>
    </row>
    <row r="13" spans="1:12" s="14" customFormat="1" ht="13.15" customHeight="1" x14ac:dyDescent="0.2">
      <c r="A13" s="67"/>
      <c r="B13" s="113" t="s">
        <v>42</v>
      </c>
      <c r="C13" s="3" t="s">
        <v>158</v>
      </c>
      <c r="D13" s="117"/>
      <c r="E13" s="143">
        <v>1713</v>
      </c>
      <c r="F13" s="87">
        <f t="shared" si="0"/>
        <v>229.44925330017733</v>
      </c>
      <c r="G13" s="73">
        <f t="shared" si="1"/>
        <v>2.2944925330017734</v>
      </c>
    </row>
    <row r="14" spans="1:12" s="14" customFormat="1" ht="13.15" customHeight="1" x14ac:dyDescent="0.2">
      <c r="A14" s="67"/>
      <c r="B14" s="113" t="s">
        <v>34</v>
      </c>
      <c r="C14" s="3" t="s">
        <v>157</v>
      </c>
      <c r="D14" s="117"/>
      <c r="E14" s="143">
        <v>1552.32</v>
      </c>
      <c r="F14" s="87">
        <f t="shared" si="0"/>
        <v>207.92683297310643</v>
      </c>
      <c r="G14" s="73">
        <f t="shared" si="1"/>
        <v>2.0792683297310641</v>
      </c>
    </row>
    <row r="15" spans="1:12" s="14" customFormat="1" ht="13.15" customHeight="1" x14ac:dyDescent="0.2">
      <c r="A15" s="67"/>
      <c r="B15" s="113" t="s">
        <v>50</v>
      </c>
      <c r="C15" s="3" t="s">
        <v>160</v>
      </c>
      <c r="D15" s="117"/>
      <c r="E15" s="143">
        <v>1481</v>
      </c>
      <c r="F15" s="87">
        <f t="shared" si="0"/>
        <v>198.37381444107569</v>
      </c>
      <c r="G15" s="73">
        <f t="shared" si="1"/>
        <v>1.9837381444107569</v>
      </c>
    </row>
    <row r="16" spans="1:12" s="14" customFormat="1" ht="13.15" customHeight="1" x14ac:dyDescent="0.2">
      <c r="A16" s="67"/>
      <c r="B16" s="113" t="s">
        <v>37</v>
      </c>
      <c r="C16" s="3" t="s">
        <v>157</v>
      </c>
      <c r="D16" s="117"/>
      <c r="E16" s="143">
        <v>1400.4</v>
      </c>
      <c r="F16" s="87">
        <f t="shared" si="0"/>
        <v>187.57777835468087</v>
      </c>
      <c r="G16" s="73">
        <f t="shared" si="1"/>
        <v>1.8757777835468088</v>
      </c>
    </row>
    <row r="17" spans="1:12" s="14" customFormat="1" ht="13.15" customHeight="1" x14ac:dyDescent="0.2">
      <c r="A17" s="67"/>
      <c r="B17" s="113" t="s">
        <v>75</v>
      </c>
      <c r="C17" s="3" t="s">
        <v>164</v>
      </c>
      <c r="D17" s="117"/>
      <c r="E17" s="143">
        <v>1359.87</v>
      </c>
      <c r="F17" s="87">
        <f t="shared" si="0"/>
        <v>182.14895276433867</v>
      </c>
      <c r="G17" s="73">
        <f t="shared" si="1"/>
        <v>1.8214895276433867</v>
      </c>
    </row>
    <row r="18" spans="1:12" s="14" customFormat="1" ht="13.15" customHeight="1" x14ac:dyDescent="0.2">
      <c r="A18" s="67"/>
      <c r="B18" s="113" t="s">
        <v>48</v>
      </c>
      <c r="C18" s="3" t="s">
        <v>160</v>
      </c>
      <c r="D18" s="117"/>
      <c r="E18" s="143">
        <v>1312</v>
      </c>
      <c r="F18" s="87">
        <f t="shared" si="0"/>
        <v>175.73696458250595</v>
      </c>
      <c r="G18" s="73">
        <f t="shared" si="1"/>
        <v>1.7573696458250594</v>
      </c>
      <c r="H18" s="24"/>
      <c r="I18" s="109"/>
    </row>
    <row r="19" spans="1:12" s="14" customFormat="1" ht="13.15" customHeight="1" x14ac:dyDescent="0.2">
      <c r="A19" s="67"/>
      <c r="B19" s="113" t="s">
        <v>24</v>
      </c>
      <c r="C19" s="3" t="s">
        <v>154</v>
      </c>
      <c r="D19" s="117"/>
      <c r="E19" s="143">
        <v>1297</v>
      </c>
      <c r="F19" s="87">
        <f t="shared" si="0"/>
        <v>173.72777672523642</v>
      </c>
      <c r="G19" s="73">
        <f t="shared" si="1"/>
        <v>1.7372777672523643</v>
      </c>
    </row>
    <row r="20" spans="1:12" s="14" customFormat="1" ht="13.15" customHeight="1" x14ac:dyDescent="0.2">
      <c r="A20" s="67"/>
      <c r="B20" s="113" t="s">
        <v>93</v>
      </c>
      <c r="C20" s="3" t="s">
        <v>167</v>
      </c>
      <c r="D20" s="117"/>
      <c r="E20" s="143">
        <v>1268</v>
      </c>
      <c r="F20" s="87">
        <f t="shared" si="0"/>
        <v>169.84334686784874</v>
      </c>
      <c r="G20" s="73">
        <f t="shared" si="1"/>
        <v>1.6984334686784874</v>
      </c>
    </row>
    <row r="21" spans="1:12" s="14" customFormat="1" ht="13.15" customHeight="1" x14ac:dyDescent="0.2">
      <c r="A21" s="67"/>
      <c r="B21" s="113" t="s">
        <v>43</v>
      </c>
      <c r="C21" s="3" t="s">
        <v>158</v>
      </c>
      <c r="D21" s="117"/>
      <c r="E21" s="143">
        <v>1251</v>
      </c>
      <c r="F21" s="87">
        <f t="shared" si="0"/>
        <v>167.56626729627664</v>
      </c>
      <c r="G21" s="73">
        <f t="shared" si="1"/>
        <v>1.6756626729627664</v>
      </c>
    </row>
    <row r="22" spans="1:12" s="14" customFormat="1" ht="13.15" customHeight="1" x14ac:dyDescent="0.2">
      <c r="A22" s="89"/>
      <c r="B22" s="113" t="s">
        <v>296</v>
      </c>
      <c r="C22" s="3" t="s">
        <v>173</v>
      </c>
      <c r="D22" s="117"/>
      <c r="E22" s="143">
        <v>1107</v>
      </c>
      <c r="F22" s="121">
        <f t="shared" si="0"/>
        <v>148.27806386648939</v>
      </c>
      <c r="G22" s="91">
        <f t="shared" si="1"/>
        <v>1.4827806386648938</v>
      </c>
      <c r="H22" s="93"/>
      <c r="I22" s="93"/>
      <c r="J22" s="93"/>
      <c r="K22" s="93"/>
      <c r="L22" s="93"/>
    </row>
    <row r="23" spans="1:12" s="14" customFormat="1" ht="13.15" customHeight="1" x14ac:dyDescent="0.2">
      <c r="A23" s="67"/>
      <c r="B23" s="113" t="s">
        <v>35</v>
      </c>
      <c r="C23" s="3" t="s">
        <v>157</v>
      </c>
      <c r="D23" s="117"/>
      <c r="E23" s="143">
        <v>1098.96</v>
      </c>
      <c r="F23" s="87">
        <f t="shared" si="0"/>
        <v>147.20113917499293</v>
      </c>
      <c r="G23" s="73">
        <f t="shared" si="1"/>
        <v>1.4720113917499293</v>
      </c>
    </row>
    <row r="24" spans="1:12" s="14" customFormat="1" ht="13.15" customHeight="1" x14ac:dyDescent="0.2">
      <c r="A24" s="67"/>
      <c r="B24" s="113" t="s">
        <v>109</v>
      </c>
      <c r="C24" s="3" t="s">
        <v>173</v>
      </c>
      <c r="D24" s="117"/>
      <c r="E24" s="143">
        <v>1083</v>
      </c>
      <c r="F24" s="87">
        <f t="shared" si="0"/>
        <v>145.06336329485819</v>
      </c>
      <c r="G24" s="73">
        <f t="shared" si="1"/>
        <v>1.4506336329485818</v>
      </c>
      <c r="H24" s="15"/>
      <c r="I24" s="15"/>
      <c r="J24" s="15"/>
      <c r="K24" s="15"/>
      <c r="L24" s="15"/>
    </row>
    <row r="25" spans="1:12" s="14" customFormat="1" ht="13.15" customHeight="1" x14ac:dyDescent="0.2">
      <c r="A25" s="67"/>
      <c r="B25" s="113" t="s">
        <v>40</v>
      </c>
      <c r="C25" s="3" t="s">
        <v>158</v>
      </c>
      <c r="D25" s="117"/>
      <c r="E25" s="143">
        <v>1072</v>
      </c>
      <c r="F25" s="87">
        <f t="shared" si="0"/>
        <v>143.58995886619388</v>
      </c>
      <c r="G25" s="73">
        <f t="shared" si="1"/>
        <v>1.4358995886619388</v>
      </c>
    </row>
    <row r="26" spans="1:12" s="14" customFormat="1" ht="13.15" customHeight="1" x14ac:dyDescent="0.2">
      <c r="A26" s="67"/>
      <c r="B26" s="113" t="s">
        <v>70</v>
      </c>
      <c r="C26" s="3" t="s">
        <v>163</v>
      </c>
      <c r="D26" s="117"/>
      <c r="E26" s="143">
        <v>1069</v>
      </c>
      <c r="F26" s="87">
        <f t="shared" si="0"/>
        <v>143.18812129473997</v>
      </c>
      <c r="G26" s="73">
        <f t="shared" si="1"/>
        <v>1.4318812129473997</v>
      </c>
      <c r="I26" s="64"/>
    </row>
    <row r="27" spans="1:12" s="14" customFormat="1" ht="13.15" customHeight="1" x14ac:dyDescent="0.2">
      <c r="A27" s="67"/>
      <c r="B27" s="113" t="s">
        <v>278</v>
      </c>
      <c r="C27" s="3" t="s">
        <v>169</v>
      </c>
      <c r="D27" s="117"/>
      <c r="E27" s="143">
        <v>1030</v>
      </c>
      <c r="F27" s="87">
        <f t="shared" si="0"/>
        <v>137.96423286583928</v>
      </c>
      <c r="G27" s="73">
        <f t="shared" si="1"/>
        <v>1.3796423286583928</v>
      </c>
    </row>
    <row r="28" spans="1:12" s="14" customFormat="1" ht="13.15" customHeight="1" x14ac:dyDescent="0.2">
      <c r="A28" s="67"/>
      <c r="B28" s="113" t="s">
        <v>92</v>
      </c>
      <c r="C28" s="3" t="s">
        <v>167</v>
      </c>
      <c r="D28" s="117"/>
      <c r="E28" s="143">
        <v>985</v>
      </c>
      <c r="F28" s="87">
        <f t="shared" si="0"/>
        <v>131.93666929403076</v>
      </c>
      <c r="G28" s="73">
        <f t="shared" si="1"/>
        <v>1.3193666929403076</v>
      </c>
    </row>
    <row r="29" spans="1:12" s="14" customFormat="1" ht="13.15" customHeight="1" x14ac:dyDescent="0.2">
      <c r="A29" s="67"/>
      <c r="B29" s="113" t="s">
        <v>99</v>
      </c>
      <c r="C29" s="3" t="s">
        <v>169</v>
      </c>
      <c r="D29" s="117"/>
      <c r="E29" s="143">
        <v>950</v>
      </c>
      <c r="F29" s="87">
        <f t="shared" si="0"/>
        <v>127.24856429373524</v>
      </c>
      <c r="G29" s="73">
        <f t="shared" si="1"/>
        <v>1.2724856429373523</v>
      </c>
    </row>
    <row r="30" spans="1:12" s="14" customFormat="1" ht="13.15" customHeight="1" x14ac:dyDescent="0.2">
      <c r="A30" s="67"/>
      <c r="B30" s="113" t="s">
        <v>91</v>
      </c>
      <c r="C30" s="3" t="s">
        <v>167</v>
      </c>
      <c r="D30" s="117"/>
      <c r="E30" s="143">
        <v>917</v>
      </c>
      <c r="F30" s="87">
        <f t="shared" si="0"/>
        <v>122.82835100774234</v>
      </c>
      <c r="G30" s="73">
        <f t="shared" si="1"/>
        <v>1.2282835100774234</v>
      </c>
    </row>
    <row r="31" spans="1:12" s="14" customFormat="1" ht="13.15" customHeight="1" x14ac:dyDescent="0.2">
      <c r="A31" s="67"/>
      <c r="B31" s="113" t="s">
        <v>39</v>
      </c>
      <c r="C31" s="3" t="s">
        <v>158</v>
      </c>
      <c r="D31" s="117"/>
      <c r="E31" s="143">
        <v>914</v>
      </c>
      <c r="F31" s="87">
        <f t="shared" si="0"/>
        <v>122.42651343628843</v>
      </c>
      <c r="G31" s="73">
        <f t="shared" si="1"/>
        <v>1.2242651343628843</v>
      </c>
    </row>
    <row r="32" spans="1:12" s="14" customFormat="1" ht="13.15" customHeight="1" x14ac:dyDescent="0.2">
      <c r="A32" s="67"/>
      <c r="B32" s="113" t="s">
        <v>295</v>
      </c>
      <c r="C32" s="3" t="s">
        <v>160</v>
      </c>
      <c r="D32" s="117"/>
      <c r="E32" s="143">
        <v>906</v>
      </c>
      <c r="F32" s="87">
        <f t="shared" si="0"/>
        <v>121.35494657907803</v>
      </c>
      <c r="G32" s="73">
        <f t="shared" si="1"/>
        <v>1.2135494657907804</v>
      </c>
    </row>
    <row r="33" spans="1:9" s="14" customFormat="1" ht="13.15" customHeight="1" x14ac:dyDescent="0.2">
      <c r="A33" s="67"/>
      <c r="B33" s="113" t="s">
        <v>28</v>
      </c>
      <c r="C33" s="3" t="s">
        <v>154</v>
      </c>
      <c r="D33" s="117"/>
      <c r="E33" s="143">
        <v>861</v>
      </c>
      <c r="F33" s="87">
        <f t="shared" si="0"/>
        <v>115.32738300726952</v>
      </c>
      <c r="G33" s="73">
        <f t="shared" si="1"/>
        <v>1.1532738300726952</v>
      </c>
    </row>
    <row r="34" spans="1:9" s="14" customFormat="1" ht="13.15" customHeight="1" x14ac:dyDescent="0.2">
      <c r="A34" s="67"/>
      <c r="B34" s="113" t="s">
        <v>98</v>
      </c>
      <c r="C34" s="3" t="s">
        <v>169</v>
      </c>
      <c r="D34" s="117"/>
      <c r="E34" s="143">
        <v>808</v>
      </c>
      <c r="F34" s="87">
        <f t="shared" si="0"/>
        <v>108.2282525782506</v>
      </c>
      <c r="G34" s="73">
        <f t="shared" si="1"/>
        <v>1.0822825257825059</v>
      </c>
    </row>
    <row r="35" spans="1:9" s="14" customFormat="1" ht="13.15" customHeight="1" x14ac:dyDescent="0.2">
      <c r="A35" s="105"/>
      <c r="B35" s="113" t="s">
        <v>96</v>
      </c>
      <c r="C35" s="3" t="s">
        <v>168</v>
      </c>
      <c r="D35" s="117"/>
      <c r="E35" s="143">
        <v>798.27</v>
      </c>
      <c r="F35" s="45">
        <f t="shared" si="0"/>
        <v>106.92495938816846</v>
      </c>
      <c r="G35" s="73">
        <f t="shared" si="1"/>
        <v>1.0692495938816846</v>
      </c>
      <c r="H35" s="80"/>
    </row>
    <row r="36" spans="1:9" s="14" customFormat="1" ht="13.15" customHeight="1" x14ac:dyDescent="0.2">
      <c r="A36" s="105"/>
      <c r="B36" s="113" t="s">
        <v>14</v>
      </c>
      <c r="C36" s="3" t="s">
        <v>150</v>
      </c>
      <c r="D36" s="117"/>
      <c r="E36" s="143">
        <v>794</v>
      </c>
      <c r="F36" s="128">
        <f t="shared" si="0"/>
        <v>106.3530105781324</v>
      </c>
      <c r="G36" s="129">
        <f t="shared" si="1"/>
        <v>1.063530105781324</v>
      </c>
      <c r="H36" s="80"/>
    </row>
    <row r="37" spans="1:9" s="14" customFormat="1" ht="13.15" customHeight="1" thickBot="1" x14ac:dyDescent="0.25">
      <c r="A37" s="153"/>
      <c r="B37" s="130" t="s">
        <v>61</v>
      </c>
      <c r="C37" s="82" t="s">
        <v>161</v>
      </c>
      <c r="D37" s="131"/>
      <c r="E37" s="154">
        <v>773.59</v>
      </c>
      <c r="F37" s="104">
        <f t="shared" si="0"/>
        <v>103.61917563367436</v>
      </c>
      <c r="G37" s="74">
        <f t="shared" si="1"/>
        <v>1.0361917563367435</v>
      </c>
      <c r="H37" s="155"/>
      <c r="I37" s="106" t="s">
        <v>286</v>
      </c>
    </row>
    <row r="38" spans="1:9" s="14" customFormat="1" ht="13.15" customHeight="1" thickTop="1" x14ac:dyDescent="0.2">
      <c r="A38" s="67"/>
      <c r="B38" s="126" t="s">
        <v>27</v>
      </c>
      <c r="C38" s="81" t="s">
        <v>154</v>
      </c>
      <c r="D38" s="127"/>
      <c r="E38" s="152">
        <v>721</v>
      </c>
      <c r="F38" s="86">
        <f t="shared" ref="F38:F69" si="2">E38*100/E$105</f>
        <v>96.574963006087486</v>
      </c>
      <c r="G38" s="72">
        <f t="shared" ref="G38:G69" si="3">F38/100</f>
        <v>0.96574963006087489</v>
      </c>
      <c r="I38" s="107">
        <v>747</v>
      </c>
    </row>
    <row r="39" spans="1:9" s="14" customFormat="1" ht="13.15" customHeight="1" x14ac:dyDescent="0.2">
      <c r="A39" s="67"/>
      <c r="B39" s="113" t="s">
        <v>59</v>
      </c>
      <c r="C39" s="3" t="s">
        <v>161</v>
      </c>
      <c r="D39" s="117"/>
      <c r="E39" s="143">
        <v>700.75</v>
      </c>
      <c r="F39" s="87">
        <f t="shared" si="2"/>
        <v>93.862559398773655</v>
      </c>
      <c r="G39" s="73">
        <f t="shared" si="3"/>
        <v>0.9386255939877366</v>
      </c>
      <c r="I39" s="63"/>
    </row>
    <row r="40" spans="1:9" s="14" customFormat="1" ht="13.15" customHeight="1" x14ac:dyDescent="0.2">
      <c r="A40" s="67"/>
      <c r="B40" s="113" t="s">
        <v>125</v>
      </c>
      <c r="C40" s="3" t="s">
        <v>178</v>
      </c>
      <c r="D40" s="117"/>
      <c r="E40" s="143">
        <v>694.83</v>
      </c>
      <c r="F40" s="87">
        <f t="shared" si="2"/>
        <v>93.069599924437952</v>
      </c>
      <c r="G40" s="73">
        <f t="shared" si="3"/>
        <v>0.93069599924437951</v>
      </c>
    </row>
    <row r="41" spans="1:9" s="14" customFormat="1" ht="13.15" customHeight="1" x14ac:dyDescent="0.2">
      <c r="A41" s="67"/>
      <c r="B41" s="113" t="s">
        <v>67</v>
      </c>
      <c r="C41" s="3" t="s">
        <v>162</v>
      </c>
      <c r="D41" s="117"/>
      <c r="E41" s="143">
        <v>570.08000000000004</v>
      </c>
      <c r="F41" s="87">
        <f t="shared" si="2"/>
        <v>76.359854244813263</v>
      </c>
      <c r="G41" s="73">
        <f t="shared" si="3"/>
        <v>0.76359854244813263</v>
      </c>
    </row>
    <row r="42" spans="1:9" s="14" customFormat="1" ht="13.15" customHeight="1" x14ac:dyDescent="0.2">
      <c r="A42" s="67"/>
      <c r="B42" s="113" t="s">
        <v>73</v>
      </c>
      <c r="C42" s="3" t="s">
        <v>163</v>
      </c>
      <c r="D42" s="117"/>
      <c r="E42" s="143">
        <v>539</v>
      </c>
      <c r="F42" s="87">
        <f t="shared" si="2"/>
        <v>72.196817004550837</v>
      </c>
      <c r="G42" s="73">
        <f t="shared" si="3"/>
        <v>0.7219681700455084</v>
      </c>
    </row>
    <row r="43" spans="1:9" s="14" customFormat="1" ht="13.15" customHeight="1" x14ac:dyDescent="0.2">
      <c r="A43" s="67"/>
      <c r="B43" s="113" t="s">
        <v>65</v>
      </c>
      <c r="C43" s="3" t="s">
        <v>162</v>
      </c>
      <c r="D43" s="117"/>
      <c r="E43" s="143">
        <v>514.94000000000005</v>
      </c>
      <c r="F43" s="87">
        <f t="shared" si="2"/>
        <v>68.974079681490565</v>
      </c>
      <c r="G43" s="73">
        <f t="shared" si="3"/>
        <v>0.68974079681490563</v>
      </c>
    </row>
    <row r="44" spans="1:9" s="14" customFormat="1" ht="13.15" customHeight="1" x14ac:dyDescent="0.2">
      <c r="A44" s="105"/>
      <c r="B44" s="113" t="s">
        <v>68</v>
      </c>
      <c r="C44" s="3" t="s">
        <v>162</v>
      </c>
      <c r="D44" s="117"/>
      <c r="E44" s="143">
        <v>507.35</v>
      </c>
      <c r="F44" s="87">
        <f t="shared" si="2"/>
        <v>67.957430625712192</v>
      </c>
      <c r="G44" s="73">
        <f t="shared" si="3"/>
        <v>0.6795743062571219</v>
      </c>
      <c r="H44" s="80"/>
    </row>
    <row r="45" spans="1:9" s="14" customFormat="1" ht="13.15" customHeight="1" x14ac:dyDescent="0.2">
      <c r="A45" s="67"/>
      <c r="B45" s="113" t="s">
        <v>66</v>
      </c>
      <c r="C45" s="3" t="s">
        <v>162</v>
      </c>
      <c r="D45" s="117"/>
      <c r="E45" s="143">
        <v>488.33</v>
      </c>
      <c r="F45" s="86">
        <f t="shared" si="2"/>
        <v>65.409780422694453</v>
      </c>
      <c r="G45" s="72">
        <f t="shared" si="3"/>
        <v>0.65409780422694452</v>
      </c>
    </row>
    <row r="46" spans="1:9" s="14" customFormat="1" ht="13.15" customHeight="1" x14ac:dyDescent="0.2">
      <c r="A46" s="67"/>
      <c r="B46" s="113" t="s">
        <v>95</v>
      </c>
      <c r="C46" s="3" t="s">
        <v>168</v>
      </c>
      <c r="D46" s="117"/>
      <c r="E46" s="143">
        <v>484.72</v>
      </c>
      <c r="F46" s="87">
        <f t="shared" si="2"/>
        <v>64.926235878378264</v>
      </c>
      <c r="G46" s="73">
        <f t="shared" si="3"/>
        <v>0.64926235878378269</v>
      </c>
    </row>
    <row r="47" spans="1:9" s="14" customFormat="1" ht="13.15" customHeight="1" x14ac:dyDescent="0.2">
      <c r="A47" s="67"/>
      <c r="B47" s="113" t="s">
        <v>126</v>
      </c>
      <c r="C47" s="3" t="s">
        <v>178</v>
      </c>
      <c r="D47" s="117"/>
      <c r="E47" s="143">
        <v>465.07</v>
      </c>
      <c r="F47" s="87">
        <f t="shared" si="2"/>
        <v>62.294199785355211</v>
      </c>
      <c r="G47" s="73">
        <f t="shared" si="3"/>
        <v>0.62294199785355209</v>
      </c>
    </row>
    <row r="48" spans="1:9" s="14" customFormat="1" ht="13.15" customHeight="1" x14ac:dyDescent="0.2">
      <c r="A48" s="67"/>
      <c r="B48" s="113" t="s">
        <v>71</v>
      </c>
      <c r="C48" s="3" t="s">
        <v>163</v>
      </c>
      <c r="D48" s="117"/>
      <c r="E48" s="143">
        <v>457</v>
      </c>
      <c r="F48" s="87">
        <f t="shared" si="2"/>
        <v>61.213256718144216</v>
      </c>
      <c r="G48" s="73">
        <f t="shared" si="3"/>
        <v>0.61213256718144216</v>
      </c>
      <c r="H48" s="24"/>
    </row>
    <row r="49" spans="1:12" s="14" customFormat="1" ht="13.15" customHeight="1" x14ac:dyDescent="0.2">
      <c r="A49" s="67"/>
      <c r="B49" s="113" t="s">
        <v>90</v>
      </c>
      <c r="C49" s="3" t="s">
        <v>167</v>
      </c>
      <c r="D49" s="117"/>
      <c r="E49" s="143">
        <v>410</v>
      </c>
      <c r="F49" s="87">
        <f t="shared" si="2"/>
        <v>54.917801432033109</v>
      </c>
      <c r="G49" s="73">
        <f t="shared" si="3"/>
        <v>0.54917801432033109</v>
      </c>
    </row>
    <row r="50" spans="1:12" s="14" customFormat="1" ht="13.15" customHeight="1" x14ac:dyDescent="0.2">
      <c r="A50" s="67"/>
      <c r="B50" s="113" t="s">
        <v>53</v>
      </c>
      <c r="C50" s="3" t="s">
        <v>161</v>
      </c>
      <c r="D50" s="117"/>
      <c r="E50" s="143">
        <v>344.04</v>
      </c>
      <c r="F50" s="45">
        <f t="shared" si="2"/>
        <v>46.082732694333338</v>
      </c>
      <c r="G50" s="73">
        <f t="shared" si="3"/>
        <v>0.46082732694333339</v>
      </c>
    </row>
    <row r="51" spans="1:12" s="14" customFormat="1" ht="13.15" customHeight="1" x14ac:dyDescent="0.2">
      <c r="A51" s="67"/>
      <c r="B51" s="113" t="s">
        <v>22</v>
      </c>
      <c r="C51" s="3" t="s">
        <v>153</v>
      </c>
      <c r="D51" s="117"/>
      <c r="E51" s="143">
        <v>334</v>
      </c>
      <c r="F51" s="86">
        <f t="shared" si="2"/>
        <v>44.737916288534286</v>
      </c>
      <c r="G51" s="72">
        <f t="shared" si="3"/>
        <v>0.44737916288534285</v>
      </c>
    </row>
    <row r="52" spans="1:12" s="14" customFormat="1" ht="13.15" customHeight="1" x14ac:dyDescent="0.2">
      <c r="A52" s="67"/>
      <c r="B52" s="113" t="s">
        <v>46</v>
      </c>
      <c r="C52" s="3" t="s">
        <v>159</v>
      </c>
      <c r="D52" s="117"/>
      <c r="E52" s="143">
        <v>334</v>
      </c>
      <c r="F52" s="87">
        <f t="shared" si="2"/>
        <v>44.737916288534286</v>
      </c>
      <c r="G52" s="73">
        <f t="shared" si="3"/>
        <v>0.44737916288534285</v>
      </c>
      <c r="H52" s="24"/>
      <c r="I52" s="132"/>
    </row>
    <row r="53" spans="1:12" s="14" customFormat="1" ht="13.15" customHeight="1" x14ac:dyDescent="0.2">
      <c r="A53" s="67"/>
      <c r="B53" s="113" t="s">
        <v>64</v>
      </c>
      <c r="C53" s="3" t="s">
        <v>162</v>
      </c>
      <c r="D53" s="117"/>
      <c r="E53" s="143">
        <v>302.85000000000002</v>
      </c>
      <c r="F53" s="87">
        <f t="shared" si="2"/>
        <v>40.565502838271286</v>
      </c>
      <c r="G53" s="73">
        <f t="shared" si="3"/>
        <v>0.40565502838271283</v>
      </c>
      <c r="I53" s="24"/>
    </row>
    <row r="54" spans="1:12" s="14" customFormat="1" ht="13.15" customHeight="1" x14ac:dyDescent="0.2">
      <c r="A54" s="67"/>
      <c r="B54" s="113" t="s">
        <v>54</v>
      </c>
      <c r="C54" s="3" t="s">
        <v>161</v>
      </c>
      <c r="D54" s="117"/>
      <c r="E54" s="143">
        <v>294.14999999999998</v>
      </c>
      <c r="F54" s="87">
        <f t="shared" si="2"/>
        <v>39.400173881054968</v>
      </c>
      <c r="G54" s="73">
        <f t="shared" si="3"/>
        <v>0.39400173881054967</v>
      </c>
    </row>
    <row r="55" spans="1:12" s="14" customFormat="1" ht="13.15" customHeight="1" x14ac:dyDescent="0.2">
      <c r="A55" s="67"/>
      <c r="B55" s="113" t="s">
        <v>58</v>
      </c>
      <c r="C55" s="3" t="s">
        <v>161</v>
      </c>
      <c r="D55" s="117"/>
      <c r="E55" s="143">
        <v>292.37</v>
      </c>
      <c r="F55" s="87">
        <f t="shared" si="2"/>
        <v>39.161750255325657</v>
      </c>
      <c r="G55" s="73">
        <f t="shared" si="3"/>
        <v>0.39161750255325656</v>
      </c>
    </row>
    <row r="56" spans="1:12" s="14" customFormat="1" ht="13.15" customHeight="1" x14ac:dyDescent="0.2">
      <c r="A56" s="67"/>
      <c r="B56" s="113" t="s">
        <v>111</v>
      </c>
      <c r="C56" s="3" t="s">
        <v>174</v>
      </c>
      <c r="D56" s="117"/>
      <c r="E56" s="143">
        <v>291.33</v>
      </c>
      <c r="F56" s="87">
        <f t="shared" si="2"/>
        <v>39.022446563888302</v>
      </c>
      <c r="G56" s="73">
        <f t="shared" si="3"/>
        <v>0.39022446563888302</v>
      </c>
    </row>
    <row r="57" spans="1:12" s="14" customFormat="1" ht="13.15" customHeight="1" x14ac:dyDescent="0.2">
      <c r="A57" s="67"/>
      <c r="B57" s="113" t="s">
        <v>56</v>
      </c>
      <c r="C57" s="3" t="s">
        <v>161</v>
      </c>
      <c r="D57" s="117"/>
      <c r="E57" s="143">
        <v>277.55</v>
      </c>
      <c r="F57" s="87">
        <f t="shared" si="2"/>
        <v>37.176672652343385</v>
      </c>
      <c r="G57" s="73">
        <f t="shared" si="3"/>
        <v>0.37176672652343384</v>
      </c>
      <c r="H57" s="24"/>
    </row>
    <row r="58" spans="1:12" s="14" customFormat="1" ht="13.15" customHeight="1" x14ac:dyDescent="0.2">
      <c r="A58" s="67"/>
      <c r="B58" s="113" t="s">
        <v>77</v>
      </c>
      <c r="C58" s="3" t="s">
        <v>165</v>
      </c>
      <c r="D58" s="117"/>
      <c r="E58" s="143">
        <v>271.72000000000003</v>
      </c>
      <c r="F58" s="87">
        <f t="shared" si="2"/>
        <v>36.395768305151314</v>
      </c>
      <c r="G58" s="73">
        <f t="shared" si="3"/>
        <v>0.36395768305151316</v>
      </c>
    </row>
    <row r="59" spans="1:12" s="14" customFormat="1" ht="13.15" customHeight="1" x14ac:dyDescent="0.2">
      <c r="A59" s="67"/>
      <c r="B59" s="113" t="s">
        <v>57</v>
      </c>
      <c r="C59" s="3" t="s">
        <v>161</v>
      </c>
      <c r="D59" s="117"/>
      <c r="E59" s="143">
        <v>259.88</v>
      </c>
      <c r="F59" s="87">
        <f t="shared" si="2"/>
        <v>34.809849356479909</v>
      </c>
      <c r="G59" s="73">
        <f t="shared" si="3"/>
        <v>0.34809849356479911</v>
      </c>
      <c r="I59" s="43"/>
    </row>
    <row r="60" spans="1:12" s="14" customFormat="1" ht="13.15" customHeight="1" x14ac:dyDescent="0.2">
      <c r="A60" s="67"/>
      <c r="B60" s="113" t="s">
        <v>60</v>
      </c>
      <c r="C60" s="3" t="s">
        <v>161</v>
      </c>
      <c r="D60" s="117"/>
      <c r="E60" s="143">
        <v>243.8</v>
      </c>
      <c r="F60" s="87">
        <f t="shared" si="2"/>
        <v>32.655999973487006</v>
      </c>
      <c r="G60" s="73">
        <f t="shared" si="3"/>
        <v>0.32655999973487004</v>
      </c>
    </row>
    <row r="61" spans="1:12" s="14" customFormat="1" ht="13.15" customHeight="1" x14ac:dyDescent="0.2">
      <c r="A61" s="67"/>
      <c r="B61" s="113" t="s">
        <v>8</v>
      </c>
      <c r="C61" s="3" t="s">
        <v>147</v>
      </c>
      <c r="D61" s="117"/>
      <c r="E61" s="143">
        <v>240</v>
      </c>
      <c r="F61" s="87">
        <f t="shared" si="2"/>
        <v>32.147005716312059</v>
      </c>
      <c r="G61" s="73">
        <f t="shared" si="3"/>
        <v>0.3214700571631206</v>
      </c>
    </row>
    <row r="62" spans="1:12" s="14" customFormat="1" ht="13.15" customHeight="1" x14ac:dyDescent="0.2">
      <c r="A62" s="67"/>
      <c r="B62" s="113" t="s">
        <v>62</v>
      </c>
      <c r="C62" s="3" t="s">
        <v>161</v>
      </c>
      <c r="D62" s="117"/>
      <c r="E62" s="143">
        <v>229.35</v>
      </c>
      <c r="F62" s="87">
        <f t="shared" si="2"/>
        <v>30.720482337650715</v>
      </c>
      <c r="G62" s="73">
        <f t="shared" si="3"/>
        <v>0.30720482337650717</v>
      </c>
    </row>
    <row r="63" spans="1:12" s="14" customFormat="1" ht="13.15" customHeight="1" x14ac:dyDescent="0.2">
      <c r="A63" s="67"/>
      <c r="B63" s="113" t="s">
        <v>55</v>
      </c>
      <c r="C63" s="3" t="s">
        <v>161</v>
      </c>
      <c r="D63" s="117"/>
      <c r="E63" s="143">
        <v>225.54</v>
      </c>
      <c r="F63" s="87">
        <f t="shared" si="2"/>
        <v>30.21014862190426</v>
      </c>
      <c r="G63" s="73">
        <f t="shared" si="3"/>
        <v>0.30210148621904259</v>
      </c>
      <c r="H63" s="15"/>
      <c r="I63" s="15"/>
      <c r="J63" s="15"/>
      <c r="K63" s="15"/>
      <c r="L63" s="15"/>
    </row>
    <row r="64" spans="1:12" s="14" customFormat="1" ht="13.15" customHeight="1" x14ac:dyDescent="0.2">
      <c r="A64" s="67"/>
      <c r="B64" s="113" t="s">
        <v>100</v>
      </c>
      <c r="C64" s="3" t="s">
        <v>170</v>
      </c>
      <c r="D64" s="117"/>
      <c r="E64" s="143">
        <v>220</v>
      </c>
      <c r="F64" s="87">
        <f t="shared" si="2"/>
        <v>29.468088573286057</v>
      </c>
      <c r="G64" s="73">
        <f t="shared" si="3"/>
        <v>0.29468088573286055</v>
      </c>
      <c r="I64" s="64"/>
    </row>
    <row r="65" spans="1:9" s="14" customFormat="1" ht="13.15" customHeight="1" x14ac:dyDescent="0.2">
      <c r="A65" s="67"/>
      <c r="B65" s="113" t="s">
        <v>72</v>
      </c>
      <c r="C65" s="3" t="s">
        <v>163</v>
      </c>
      <c r="D65" s="117"/>
      <c r="E65" s="143">
        <v>153</v>
      </c>
      <c r="F65" s="86">
        <f t="shared" si="2"/>
        <v>20.493716144148941</v>
      </c>
      <c r="G65" s="72">
        <f t="shared" si="3"/>
        <v>0.20493716144148941</v>
      </c>
    </row>
    <row r="66" spans="1:9" s="14" customFormat="1" ht="13.15" customHeight="1" x14ac:dyDescent="0.2">
      <c r="A66" s="67"/>
      <c r="B66" s="113" t="s">
        <v>113</v>
      </c>
      <c r="C66" s="3" t="s">
        <v>175</v>
      </c>
      <c r="D66" s="117"/>
      <c r="E66" s="143">
        <v>85.81</v>
      </c>
      <c r="F66" s="87">
        <f t="shared" si="2"/>
        <v>11.493894002153075</v>
      </c>
      <c r="G66" s="73">
        <f t="shared" si="3"/>
        <v>0.11493894002153075</v>
      </c>
    </row>
    <row r="67" spans="1:9" s="14" customFormat="1" ht="13.15" customHeight="1" x14ac:dyDescent="0.2">
      <c r="A67" s="67"/>
      <c r="B67" s="113" t="s">
        <v>30</v>
      </c>
      <c r="C67" s="3" t="s">
        <v>155</v>
      </c>
      <c r="D67" s="117"/>
      <c r="E67" s="143">
        <v>66.760000000000005</v>
      </c>
      <c r="F67" s="87">
        <f t="shared" si="2"/>
        <v>8.9422254234208065</v>
      </c>
      <c r="G67" s="73">
        <f t="shared" si="3"/>
        <v>8.9422254234208062E-2</v>
      </c>
    </row>
    <row r="68" spans="1:9" s="14" customFormat="1" ht="13.15" customHeight="1" x14ac:dyDescent="0.2">
      <c r="A68" s="67"/>
      <c r="B68" s="113" t="s">
        <v>84</v>
      </c>
      <c r="C68" s="3" t="s">
        <v>166</v>
      </c>
      <c r="D68" s="117"/>
      <c r="E68" s="143">
        <v>66.37</v>
      </c>
      <c r="F68" s="87">
        <f t="shared" si="2"/>
        <v>8.8899865391317974</v>
      </c>
      <c r="G68" s="73">
        <f t="shared" si="3"/>
        <v>8.8899865391317973E-2</v>
      </c>
    </row>
    <row r="69" spans="1:9" s="14" customFormat="1" ht="13.15" customHeight="1" x14ac:dyDescent="0.2">
      <c r="A69" s="67"/>
      <c r="B69" s="113" t="s">
        <v>21</v>
      </c>
      <c r="C69" s="3" t="s">
        <v>153</v>
      </c>
      <c r="D69" s="117"/>
      <c r="E69" s="143">
        <v>63</v>
      </c>
      <c r="F69" s="87">
        <f t="shared" si="2"/>
        <v>8.4385890005319162</v>
      </c>
      <c r="G69" s="73">
        <f t="shared" si="3"/>
        <v>8.4385890005319167E-2</v>
      </c>
    </row>
    <row r="70" spans="1:9" s="14" customFormat="1" ht="13.15" customHeight="1" x14ac:dyDescent="0.2">
      <c r="A70" s="67"/>
      <c r="B70" s="113" t="s">
        <v>80</v>
      </c>
      <c r="C70" s="3" t="s">
        <v>166</v>
      </c>
      <c r="D70" s="117"/>
      <c r="E70" s="143">
        <v>62.27</v>
      </c>
      <c r="F70" s="87">
        <f t="shared" ref="F70:F101" si="4">E70*100/E$105</f>
        <v>8.3408085248114663</v>
      </c>
      <c r="G70" s="73">
        <f t="shared" ref="G70:G101" si="5">F70/100</f>
        <v>8.3408085248114661E-2</v>
      </c>
    </row>
    <row r="71" spans="1:9" s="14" customFormat="1" ht="13.15" customHeight="1" x14ac:dyDescent="0.2">
      <c r="A71" s="67"/>
      <c r="B71" s="113" t="s">
        <v>85</v>
      </c>
      <c r="C71" s="3" t="s">
        <v>166</v>
      </c>
      <c r="D71" s="117"/>
      <c r="E71" s="143">
        <v>61.49</v>
      </c>
      <c r="F71" s="87">
        <f t="shared" si="4"/>
        <v>8.2363307562334533</v>
      </c>
      <c r="G71" s="73">
        <f t="shared" si="5"/>
        <v>8.2363307562334537E-2</v>
      </c>
    </row>
    <row r="72" spans="1:9" s="14" customFormat="1" ht="13.15" customHeight="1" x14ac:dyDescent="0.2">
      <c r="A72" s="67"/>
      <c r="B72" s="113" t="s">
        <v>82</v>
      </c>
      <c r="C72" s="3" t="s">
        <v>166</v>
      </c>
      <c r="D72" s="117"/>
      <c r="E72" s="143">
        <v>60.96</v>
      </c>
      <c r="F72" s="87">
        <f t="shared" si="4"/>
        <v>8.1653394519432645</v>
      </c>
      <c r="G72" s="73">
        <f t="shared" si="5"/>
        <v>8.165339451943264E-2</v>
      </c>
    </row>
    <row r="73" spans="1:9" s="14" customFormat="1" ht="13.15" customHeight="1" x14ac:dyDescent="0.2">
      <c r="A73" s="67"/>
      <c r="B73" s="113" t="s">
        <v>103</v>
      </c>
      <c r="C73" s="3" t="s">
        <v>171</v>
      </c>
      <c r="D73" s="117"/>
      <c r="E73" s="143">
        <v>57.24</v>
      </c>
      <c r="F73" s="87">
        <f t="shared" si="4"/>
        <v>7.6670608633404269</v>
      </c>
      <c r="G73" s="73">
        <f t="shared" si="5"/>
        <v>7.6670608633404275E-2</v>
      </c>
    </row>
    <row r="74" spans="1:9" s="14" customFormat="1" ht="13.15" customHeight="1" x14ac:dyDescent="0.2">
      <c r="A74" s="67"/>
      <c r="B74" s="113" t="s">
        <v>81</v>
      </c>
      <c r="C74" s="3" t="s">
        <v>166</v>
      </c>
      <c r="D74" s="117"/>
      <c r="E74" s="143">
        <v>56.95</v>
      </c>
      <c r="F74" s="87">
        <f t="shared" si="4"/>
        <v>7.6282165647665501</v>
      </c>
      <c r="G74" s="73">
        <f t="shared" si="5"/>
        <v>7.6282165647665504E-2</v>
      </c>
    </row>
    <row r="75" spans="1:9" s="14" customFormat="1" ht="13.15" customHeight="1" x14ac:dyDescent="0.2">
      <c r="A75" s="67"/>
      <c r="B75" s="113" t="s">
        <v>88</v>
      </c>
      <c r="C75" s="3" t="s">
        <v>166</v>
      </c>
      <c r="D75" s="117"/>
      <c r="E75" s="143">
        <v>56.9</v>
      </c>
      <c r="F75" s="87">
        <f t="shared" si="4"/>
        <v>7.6215192719089844</v>
      </c>
      <c r="G75" s="73">
        <f t="shared" si="5"/>
        <v>7.6215192719089844E-2</v>
      </c>
    </row>
    <row r="76" spans="1:9" s="14" customFormat="1" ht="13.15" customHeight="1" x14ac:dyDescent="0.2">
      <c r="A76" s="67"/>
      <c r="B76" s="113" t="s">
        <v>87</v>
      </c>
      <c r="C76" s="3" t="s">
        <v>166</v>
      </c>
      <c r="D76" s="117"/>
      <c r="E76" s="143">
        <v>55.03</v>
      </c>
      <c r="F76" s="87">
        <f t="shared" si="4"/>
        <v>7.3710405190360531</v>
      </c>
      <c r="G76" s="73">
        <f t="shared" si="5"/>
        <v>7.3710405190360526E-2</v>
      </c>
    </row>
    <row r="77" spans="1:9" s="14" customFormat="1" ht="13.15" customHeight="1" x14ac:dyDescent="0.2">
      <c r="A77" s="67"/>
      <c r="B77" s="113" t="s">
        <v>102</v>
      </c>
      <c r="C77" s="3" t="s">
        <v>171</v>
      </c>
      <c r="D77" s="117"/>
      <c r="E77" s="143">
        <v>54.96</v>
      </c>
      <c r="F77" s="87">
        <f t="shared" si="4"/>
        <v>7.3616643090354623</v>
      </c>
      <c r="G77" s="73">
        <f t="shared" si="5"/>
        <v>7.3616643090354622E-2</v>
      </c>
    </row>
    <row r="78" spans="1:9" s="14" customFormat="1" ht="13.15" customHeight="1" x14ac:dyDescent="0.2">
      <c r="A78" s="67"/>
      <c r="B78" s="113" t="s">
        <v>83</v>
      </c>
      <c r="C78" s="3" t="s">
        <v>166</v>
      </c>
      <c r="D78" s="117"/>
      <c r="E78" s="143">
        <v>53.18</v>
      </c>
      <c r="F78" s="87">
        <f t="shared" si="4"/>
        <v>7.1232406833061477</v>
      </c>
      <c r="G78" s="73">
        <f t="shared" si="5"/>
        <v>7.1232406833061479E-2</v>
      </c>
    </row>
    <row r="79" spans="1:9" s="14" customFormat="1" ht="13.15" customHeight="1" x14ac:dyDescent="0.2">
      <c r="A79" s="67"/>
      <c r="B79" s="113" t="s">
        <v>86</v>
      </c>
      <c r="C79" s="3" t="s">
        <v>166</v>
      </c>
      <c r="D79" s="117"/>
      <c r="E79" s="143">
        <v>52.58</v>
      </c>
      <c r="F79" s="87">
        <f t="shared" si="4"/>
        <v>7.0428731690153672</v>
      </c>
      <c r="G79" s="73">
        <f t="shared" si="5"/>
        <v>7.0428731690153679E-2</v>
      </c>
      <c r="H79" s="24"/>
      <c r="I79" s="64"/>
    </row>
    <row r="80" spans="1:9" s="14" customFormat="1" ht="13.15" customHeight="1" x14ac:dyDescent="0.2">
      <c r="A80" s="67"/>
      <c r="B80" s="113" t="s">
        <v>79</v>
      </c>
      <c r="C80" s="3" t="s">
        <v>166</v>
      </c>
      <c r="D80" s="117"/>
      <c r="E80" s="143">
        <v>42.81</v>
      </c>
      <c r="F80" s="87">
        <f t="shared" si="4"/>
        <v>5.7342221446471644</v>
      </c>
      <c r="G80" s="73">
        <f t="shared" si="5"/>
        <v>5.7342221446471643E-2</v>
      </c>
      <c r="H80" s="24"/>
    </row>
    <row r="81" spans="1:12" s="14" customFormat="1" ht="13.15" customHeight="1" x14ac:dyDescent="0.2">
      <c r="A81" s="67"/>
      <c r="B81" s="113" t="s">
        <v>117</v>
      </c>
      <c r="C81" s="3" t="s">
        <v>176</v>
      </c>
      <c r="D81" s="117"/>
      <c r="E81" s="143">
        <v>17</v>
      </c>
      <c r="F81" s="87">
        <f t="shared" si="4"/>
        <v>2.2770795715721044</v>
      </c>
      <c r="G81" s="73">
        <f t="shared" si="5"/>
        <v>2.2770795715721045E-2</v>
      </c>
    </row>
    <row r="82" spans="1:12" s="14" customFormat="1" ht="13.15" customHeight="1" x14ac:dyDescent="0.2">
      <c r="A82" s="67"/>
      <c r="B82" s="113" t="s">
        <v>45</v>
      </c>
      <c r="C82" s="3" t="s">
        <v>159</v>
      </c>
      <c r="D82" s="117"/>
      <c r="E82" s="143">
        <v>12</v>
      </c>
      <c r="F82" s="87">
        <f t="shared" si="4"/>
        <v>1.607350285815603</v>
      </c>
      <c r="G82" s="73">
        <f t="shared" si="5"/>
        <v>1.6073502858156029E-2</v>
      </c>
    </row>
    <row r="83" spans="1:12" s="14" customFormat="1" ht="13.15" customHeight="1" x14ac:dyDescent="0.2">
      <c r="A83" s="67"/>
      <c r="B83" s="113" t="s">
        <v>115</v>
      </c>
      <c r="C83" s="3" t="s">
        <v>176</v>
      </c>
      <c r="D83" s="117"/>
      <c r="E83" s="143">
        <v>12</v>
      </c>
      <c r="F83" s="87">
        <f t="shared" si="4"/>
        <v>1.607350285815603</v>
      </c>
      <c r="G83" s="73">
        <f t="shared" si="5"/>
        <v>1.6073502858156029E-2</v>
      </c>
      <c r="H83" s="15"/>
      <c r="I83" s="15"/>
      <c r="J83" s="15"/>
      <c r="K83" s="15"/>
      <c r="L83" s="15"/>
    </row>
    <row r="84" spans="1:12" s="14" customFormat="1" ht="13.15" customHeight="1" x14ac:dyDescent="0.2">
      <c r="A84" s="67"/>
      <c r="B84" s="113" t="s">
        <v>116</v>
      </c>
      <c r="C84" s="3" t="s">
        <v>176</v>
      </c>
      <c r="D84" s="117"/>
      <c r="E84" s="143">
        <v>12</v>
      </c>
      <c r="F84" s="87">
        <f t="shared" si="4"/>
        <v>1.607350285815603</v>
      </c>
      <c r="G84" s="73">
        <f t="shared" si="5"/>
        <v>1.6073502858156029E-2</v>
      </c>
      <c r="H84" s="24"/>
      <c r="I84" s="96"/>
    </row>
    <row r="85" spans="1:12" s="14" customFormat="1" ht="13.15" customHeight="1" x14ac:dyDescent="0.2">
      <c r="A85" s="67"/>
      <c r="B85" s="113" t="s">
        <v>5</v>
      </c>
      <c r="C85" s="3" t="s">
        <v>146</v>
      </c>
      <c r="D85" s="117"/>
      <c r="E85" s="143">
        <v>0</v>
      </c>
      <c r="F85" s="87">
        <f t="shared" si="4"/>
        <v>0</v>
      </c>
      <c r="G85" s="73">
        <f t="shared" si="5"/>
        <v>0</v>
      </c>
    </row>
    <row r="86" spans="1:12" s="14" customFormat="1" ht="13.15" customHeight="1" x14ac:dyDescent="0.2">
      <c r="A86" s="67"/>
      <c r="B86" s="113" t="s">
        <v>7</v>
      </c>
      <c r="C86" s="3" t="s">
        <v>147</v>
      </c>
      <c r="D86" s="117"/>
      <c r="E86" s="143">
        <v>0</v>
      </c>
      <c r="F86" s="87">
        <f t="shared" si="4"/>
        <v>0</v>
      </c>
      <c r="G86" s="73">
        <f t="shared" si="5"/>
        <v>0</v>
      </c>
    </row>
    <row r="87" spans="1:12" s="14" customFormat="1" ht="13.15" customHeight="1" x14ac:dyDescent="0.2">
      <c r="A87" s="67"/>
      <c r="B87" s="113" t="s">
        <v>10</v>
      </c>
      <c r="C87" s="3" t="s">
        <v>148</v>
      </c>
      <c r="D87" s="117"/>
      <c r="E87" s="143">
        <v>0</v>
      </c>
      <c r="F87" s="87">
        <f t="shared" si="4"/>
        <v>0</v>
      </c>
      <c r="G87" s="73">
        <f t="shared" si="5"/>
        <v>0</v>
      </c>
      <c r="I87" s="109"/>
    </row>
    <row r="88" spans="1:12" s="14" customFormat="1" ht="13.15" customHeight="1" x14ac:dyDescent="0.2">
      <c r="A88" s="67"/>
      <c r="B88" s="113" t="s">
        <v>12</v>
      </c>
      <c r="C88" s="3" t="s">
        <v>149</v>
      </c>
      <c r="D88" s="117"/>
      <c r="E88" s="143">
        <v>0</v>
      </c>
      <c r="F88" s="87">
        <f t="shared" si="4"/>
        <v>0</v>
      </c>
      <c r="G88" s="73">
        <f t="shared" si="5"/>
        <v>0</v>
      </c>
      <c r="I88" s="64"/>
    </row>
    <row r="89" spans="1:12" s="14" customFormat="1" ht="13.15" customHeight="1" x14ac:dyDescent="0.2">
      <c r="A89" s="67"/>
      <c r="B89" s="113" t="s">
        <v>16</v>
      </c>
      <c r="C89" s="3" t="s">
        <v>151</v>
      </c>
      <c r="D89" s="117"/>
      <c r="E89" s="143">
        <v>0</v>
      </c>
      <c r="F89" s="87">
        <f t="shared" si="4"/>
        <v>0</v>
      </c>
      <c r="G89" s="73">
        <f t="shared" si="5"/>
        <v>0</v>
      </c>
    </row>
    <row r="90" spans="1:12" s="14" customFormat="1" ht="13.15" customHeight="1" x14ac:dyDescent="0.2">
      <c r="A90" s="67"/>
      <c r="B90" s="113" t="s">
        <v>19</v>
      </c>
      <c r="C90" s="3" t="s">
        <v>152</v>
      </c>
      <c r="D90" s="117"/>
      <c r="E90" s="143">
        <v>0</v>
      </c>
      <c r="F90" s="87">
        <f t="shared" si="4"/>
        <v>0</v>
      </c>
      <c r="G90" s="73">
        <f t="shared" si="5"/>
        <v>0</v>
      </c>
    </row>
    <row r="91" spans="1:12" s="14" customFormat="1" ht="13.15" customHeight="1" x14ac:dyDescent="0.2">
      <c r="A91" s="67"/>
      <c r="B91" s="113" t="s">
        <v>25</v>
      </c>
      <c r="C91" s="3" t="s">
        <v>154</v>
      </c>
      <c r="D91" s="117"/>
      <c r="E91" s="143">
        <v>0</v>
      </c>
      <c r="F91" s="87">
        <f t="shared" si="4"/>
        <v>0</v>
      </c>
      <c r="G91" s="73">
        <f t="shared" si="5"/>
        <v>0</v>
      </c>
      <c r="H91" s="24"/>
      <c r="I91" s="132"/>
    </row>
    <row r="92" spans="1:12" s="14" customFormat="1" ht="13.15" customHeight="1" x14ac:dyDescent="0.2">
      <c r="A92" s="67"/>
      <c r="B92" s="113" t="s">
        <v>26</v>
      </c>
      <c r="C92" s="3" t="s">
        <v>154</v>
      </c>
      <c r="D92" s="117"/>
      <c r="E92" s="143">
        <v>0</v>
      </c>
      <c r="F92" s="87">
        <f t="shared" si="4"/>
        <v>0</v>
      </c>
      <c r="G92" s="73">
        <f t="shared" si="5"/>
        <v>0</v>
      </c>
    </row>
    <row r="93" spans="1:12" s="14" customFormat="1" ht="13.15" customHeight="1" x14ac:dyDescent="0.2">
      <c r="A93" s="67"/>
      <c r="B93" s="114" t="s">
        <v>51</v>
      </c>
      <c r="C93" s="98" t="s">
        <v>160</v>
      </c>
      <c r="D93" s="120" t="d">
        <v>2018-01-01</v>
      </c>
      <c r="E93" s="144">
        <v>0</v>
      </c>
      <c r="F93" s="150">
        <f t="shared" si="4"/>
        <v>0</v>
      </c>
      <c r="G93" s="151">
        <f t="shared" si="5"/>
        <v>0</v>
      </c>
    </row>
    <row r="94" spans="1:12" s="14" customFormat="1" ht="14.45" customHeight="1" x14ac:dyDescent="0.2">
      <c r="A94" s="67"/>
      <c r="B94" s="113" t="s">
        <v>105</v>
      </c>
      <c r="C94" s="3" t="s">
        <v>172</v>
      </c>
      <c r="D94" s="117"/>
      <c r="E94" s="143">
        <v>0</v>
      </c>
      <c r="F94" s="87">
        <f t="shared" si="4"/>
        <v>0</v>
      </c>
      <c r="G94" s="73">
        <f t="shared" si="5"/>
        <v>0</v>
      </c>
    </row>
    <row r="95" spans="1:12" s="14" customFormat="1" ht="13.15" customHeight="1" x14ac:dyDescent="0.2">
      <c r="A95" s="67"/>
      <c r="B95" s="113" t="s">
        <v>106</v>
      </c>
      <c r="C95" s="3" t="s">
        <v>172</v>
      </c>
      <c r="D95" s="117"/>
      <c r="E95" s="143">
        <v>0</v>
      </c>
      <c r="F95" s="87">
        <f t="shared" si="4"/>
        <v>0</v>
      </c>
      <c r="G95" s="73">
        <f t="shared" si="5"/>
        <v>0</v>
      </c>
    </row>
    <row r="96" spans="1:12" s="14" customFormat="1" ht="13.15" customHeight="1" x14ac:dyDescent="0.2">
      <c r="A96" s="67"/>
      <c r="B96" s="113" t="s">
        <v>107</v>
      </c>
      <c r="C96" s="3" t="s">
        <v>172</v>
      </c>
      <c r="D96" s="117"/>
      <c r="E96" s="143">
        <v>0</v>
      </c>
      <c r="F96" s="87">
        <f t="shared" si="4"/>
        <v>0</v>
      </c>
      <c r="G96" s="73">
        <f t="shared" si="5"/>
        <v>0</v>
      </c>
    </row>
    <row r="97" spans="1:9" s="14" customFormat="1" ht="13.15" customHeight="1" x14ac:dyDescent="0.2">
      <c r="A97" s="67"/>
      <c r="B97" s="113" t="s">
        <v>119</v>
      </c>
      <c r="C97" s="3" t="s">
        <v>177</v>
      </c>
      <c r="D97" s="117"/>
      <c r="E97" s="143">
        <v>0</v>
      </c>
      <c r="F97" s="87">
        <f t="shared" si="4"/>
        <v>0</v>
      </c>
      <c r="G97" s="73">
        <f t="shared" si="5"/>
        <v>0</v>
      </c>
    </row>
    <row r="98" spans="1:9" s="14" customFormat="1" ht="13.15" customHeight="1" x14ac:dyDescent="0.2">
      <c r="A98" s="67"/>
      <c r="B98" s="113" t="s">
        <v>120</v>
      </c>
      <c r="C98" s="3" t="s">
        <v>177</v>
      </c>
      <c r="D98" s="117"/>
      <c r="E98" s="143">
        <v>0</v>
      </c>
      <c r="F98" s="87">
        <f t="shared" si="4"/>
        <v>0</v>
      </c>
      <c r="G98" s="73">
        <f t="shared" si="5"/>
        <v>0</v>
      </c>
    </row>
    <row r="99" spans="1:9" s="14" customFormat="1" ht="13.15" customHeight="1" x14ac:dyDescent="0.2">
      <c r="A99" s="67"/>
      <c r="B99" s="113" t="s">
        <v>121</v>
      </c>
      <c r="C99" s="3" t="s">
        <v>177</v>
      </c>
      <c r="D99" s="117"/>
      <c r="E99" s="143">
        <v>0</v>
      </c>
      <c r="F99" s="87">
        <f t="shared" si="4"/>
        <v>0</v>
      </c>
      <c r="G99" s="73">
        <f t="shared" si="5"/>
        <v>0</v>
      </c>
    </row>
    <row r="100" spans="1:9" s="14" customFormat="1" ht="13.15" customHeight="1" x14ac:dyDescent="0.2">
      <c r="A100" s="67"/>
      <c r="B100" s="113" t="s">
        <v>123</v>
      </c>
      <c r="C100" s="3" t="s">
        <v>177</v>
      </c>
      <c r="D100" s="117"/>
      <c r="E100" s="143">
        <v>0</v>
      </c>
      <c r="F100" s="87">
        <f t="shared" si="4"/>
        <v>0</v>
      </c>
      <c r="G100" s="73">
        <f t="shared" si="5"/>
        <v>0</v>
      </c>
    </row>
    <row r="101" spans="1:9" s="14" customFormat="1" ht="13.15" customHeight="1" x14ac:dyDescent="0.2">
      <c r="A101" s="67"/>
      <c r="B101" s="113" t="s">
        <v>128</v>
      </c>
      <c r="C101" s="3" t="s">
        <v>179</v>
      </c>
      <c r="D101" s="117"/>
      <c r="E101" s="143">
        <v>0</v>
      </c>
      <c r="F101" s="87">
        <f t="shared" si="4"/>
        <v>0</v>
      </c>
      <c r="G101" s="73">
        <f t="shared" si="5"/>
        <v>0</v>
      </c>
    </row>
    <row r="102" spans="1:9" s="14" customFormat="1" ht="13.15" customHeight="1" x14ac:dyDescent="0.2">
      <c r="A102" s="67"/>
      <c r="B102" s="113" t="s">
        <v>130</v>
      </c>
      <c r="C102" s="84" t="s">
        <v>180</v>
      </c>
      <c r="D102" s="117"/>
      <c r="E102" s="143">
        <v>0</v>
      </c>
      <c r="F102" s="87">
        <f>E102*100/E$105</f>
        <v>0</v>
      </c>
      <c r="G102" s="73">
        <f>F102/100</f>
        <v>0</v>
      </c>
      <c r="H102" s="24"/>
      <c r="I102" s="63"/>
    </row>
    <row r="103" spans="1:9" s="14" customFormat="1" ht="13.15" customHeight="1" thickBot="1" x14ac:dyDescent="0.25">
      <c r="A103" s="24"/>
      <c r="D103" s="24"/>
      <c r="F103" s="43"/>
      <c r="G103" s="43"/>
    </row>
    <row r="104" spans="1:9" s="14" customFormat="1" ht="13.15" customHeight="1" x14ac:dyDescent="0.2">
      <c r="A104" s="24"/>
      <c r="B104" s="58" t="s">
        <v>397</v>
      </c>
      <c r="C104" s="51"/>
      <c r="D104" s="53"/>
      <c r="E104" s="25">
        <f>SUM(E6:E102)</f>
        <v>72417.320000000007</v>
      </c>
      <c r="F104" s="54"/>
      <c r="G104" s="55"/>
    </row>
    <row r="105" spans="1:9" s="27" customFormat="1" ht="13.15" customHeight="1" thickBot="1" x14ac:dyDescent="0.25">
      <c r="A105" s="71"/>
      <c r="B105" s="59" t="s">
        <v>405</v>
      </c>
      <c r="C105" s="52"/>
      <c r="D105" s="56"/>
      <c r="E105" s="57">
        <f>AVERAGE(E6:E102)</f>
        <v>746.57030927835058</v>
      </c>
      <c r="F105" s="65">
        <f>E105*100/E$105</f>
        <v>100</v>
      </c>
      <c r="G105" s="66">
        <f>F105/100</f>
        <v>1</v>
      </c>
    </row>
  </sheetData>
  <phoneticPr fontId="2" type="noConversion"/>
  <pageMargins left="0.43307086614173229" right="0.15748031496062992" top="0.19685039370078741" bottom="0.31496062992125984" header="0" footer="0"/>
  <pageSetup paperSize="9" scale="90" orientation="portrait" r:id="rId1"/>
  <headerFooter alignWithMargins="0">
    <oddHeader>&amp;RPreglednica 3</oddHeader>
    <oddFooter>&amp;L&amp;7POROČILO O DELU UE 2018/&amp;F&amp;C&amp;P&amp;R&amp;7Pripravila: C. Vidmar 18.7.2019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0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4" sqref="B4"/>
    </sheetView>
  </sheetViews>
  <sheetFormatPr defaultColWidth="8.85546875" defaultRowHeight="12" x14ac:dyDescent="0.2"/>
  <cols>
    <col min="1" max="1" width="3.140625" style="67" customWidth="1"/>
    <col min="2" max="2" width="22.5703125" style="1" customWidth="1"/>
    <col min="3" max="3" width="19.5703125" style="1" customWidth="1"/>
    <col min="4" max="4" width="10.5703125" style="1" customWidth="1"/>
    <col min="5" max="5" width="10.28515625" style="1" customWidth="1"/>
    <col min="6" max="7" width="14.7109375" style="41" customWidth="1"/>
    <col min="8" max="8" width="3.7109375" style="1" customWidth="1"/>
    <col min="9" max="9" width="7.42578125" style="1" customWidth="1"/>
    <col min="10" max="16384" width="8.85546875" style="1"/>
  </cols>
  <sheetData>
    <row r="1" spans="1:12" ht="15" customHeight="1" x14ac:dyDescent="0.2">
      <c r="B1" s="6" t="s">
        <v>395</v>
      </c>
      <c r="C1" s="6"/>
    </row>
    <row r="2" spans="1:12" s="12" customFormat="1" ht="12" customHeight="1" x14ac:dyDescent="0.2">
      <c r="A2" s="68"/>
      <c r="B2" s="12" t="s">
        <v>287</v>
      </c>
      <c r="F2" s="42"/>
      <c r="G2" s="42"/>
    </row>
    <row r="3" spans="1:12" ht="7.15" customHeight="1" thickBot="1" x14ac:dyDescent="0.25"/>
    <row r="4" spans="1:12" s="2" customFormat="1" ht="87" customHeight="1" thickBot="1" x14ac:dyDescent="0.25">
      <c r="A4" s="69"/>
      <c r="B4" s="16" t="s">
        <v>142</v>
      </c>
      <c r="C4" s="17" t="s">
        <v>141</v>
      </c>
      <c r="D4" s="17" t="s">
        <v>143</v>
      </c>
      <c r="E4" s="108" t="s">
        <v>399</v>
      </c>
      <c r="F4" s="18" t="s">
        <v>408</v>
      </c>
      <c r="G4" s="19" t="s">
        <v>409</v>
      </c>
    </row>
    <row r="5" spans="1:12" s="13" customFormat="1" ht="13.15" customHeight="1" thickBot="1" x14ac:dyDescent="0.25">
      <c r="A5" s="70"/>
      <c r="B5" s="20"/>
      <c r="C5" s="21"/>
      <c r="D5" s="22"/>
      <c r="E5" s="22" t="s">
        <v>280</v>
      </c>
      <c r="F5" s="22"/>
      <c r="G5" s="23"/>
    </row>
    <row r="6" spans="1:12" s="14" customFormat="1" ht="12.75" customHeight="1" x14ac:dyDescent="0.2">
      <c r="A6" s="67"/>
      <c r="B6" s="113" t="s">
        <v>41</v>
      </c>
      <c r="C6" s="81" t="s">
        <v>158</v>
      </c>
      <c r="D6" s="117"/>
      <c r="E6" s="143">
        <v>21576</v>
      </c>
      <c r="F6" s="97">
        <f t="shared" ref="F6:F37" si="0">E6*100/E$105</f>
        <v>1396.4577785268837</v>
      </c>
      <c r="G6" s="95">
        <f t="shared" ref="G6:G37" si="1">F6/100</f>
        <v>13.964577785268837</v>
      </c>
    </row>
    <row r="7" spans="1:12" s="14" customFormat="1" ht="12.75" customHeight="1" x14ac:dyDescent="0.2">
      <c r="A7" s="67"/>
      <c r="B7" s="113" t="s">
        <v>122</v>
      </c>
      <c r="C7" s="3" t="s">
        <v>177</v>
      </c>
      <c r="D7" s="117"/>
      <c r="E7" s="143">
        <v>6169</v>
      </c>
      <c r="F7" s="45">
        <f t="shared" si="0"/>
        <v>399.27456598685319</v>
      </c>
      <c r="G7" s="73">
        <f t="shared" si="1"/>
        <v>3.992745659868532</v>
      </c>
    </row>
    <row r="8" spans="1:12" s="14" customFormat="1" ht="12.75" customHeight="1" x14ac:dyDescent="0.2">
      <c r="A8" s="67"/>
      <c r="B8" s="113" t="s">
        <v>82</v>
      </c>
      <c r="C8" s="3" t="s">
        <v>166</v>
      </c>
      <c r="D8" s="117"/>
      <c r="E8" s="143">
        <v>6095</v>
      </c>
      <c r="F8" s="45">
        <f t="shared" si="0"/>
        <v>394.48508343165349</v>
      </c>
      <c r="G8" s="73">
        <f t="shared" si="1"/>
        <v>3.9448508343165347</v>
      </c>
    </row>
    <row r="9" spans="1:12" s="14" customFormat="1" ht="12.75" customHeight="1" x14ac:dyDescent="0.2">
      <c r="A9" s="67"/>
      <c r="B9" s="113" t="s">
        <v>17</v>
      </c>
      <c r="C9" s="3" t="s">
        <v>151</v>
      </c>
      <c r="D9" s="117"/>
      <c r="E9" s="143">
        <v>5896</v>
      </c>
      <c r="F9" s="45">
        <f t="shared" si="0"/>
        <v>381.60525872240015</v>
      </c>
      <c r="G9" s="73">
        <f t="shared" si="1"/>
        <v>3.8160525872240014</v>
      </c>
    </row>
    <row r="10" spans="1:12" s="14" customFormat="1" ht="12.75" customHeight="1" x14ac:dyDescent="0.2">
      <c r="A10" s="67"/>
      <c r="B10" s="113" t="s">
        <v>49</v>
      </c>
      <c r="C10" s="3" t="s">
        <v>160</v>
      </c>
      <c r="D10" s="117"/>
      <c r="E10" s="143">
        <v>5200</v>
      </c>
      <c r="F10" s="45">
        <f t="shared" si="0"/>
        <v>336.55823360862973</v>
      </c>
      <c r="G10" s="73">
        <f t="shared" si="1"/>
        <v>3.3655823360862973</v>
      </c>
      <c r="I10" s="109"/>
    </row>
    <row r="11" spans="1:12" s="14" customFormat="1" ht="12.75" customHeight="1" x14ac:dyDescent="0.2">
      <c r="A11" s="67"/>
      <c r="B11" s="113" t="s">
        <v>394</v>
      </c>
      <c r="C11" s="3" t="s">
        <v>158</v>
      </c>
      <c r="D11" s="117"/>
      <c r="E11" s="143">
        <v>4345</v>
      </c>
      <c r="F11" s="45">
        <f t="shared" si="0"/>
        <v>281.2202932749031</v>
      </c>
      <c r="G11" s="73">
        <f t="shared" si="1"/>
        <v>2.812202932749031</v>
      </c>
    </row>
    <row r="12" spans="1:12" s="14" customFormat="1" ht="12.75" customHeight="1" x14ac:dyDescent="0.2">
      <c r="A12" s="67"/>
      <c r="B12" s="113" t="s">
        <v>53</v>
      </c>
      <c r="C12" s="3" t="s">
        <v>161</v>
      </c>
      <c r="D12" s="117"/>
      <c r="E12" s="143">
        <v>3581</v>
      </c>
      <c r="F12" s="45">
        <f t="shared" si="0"/>
        <v>231.77212202932751</v>
      </c>
      <c r="G12" s="73">
        <f t="shared" si="1"/>
        <v>2.3177212202932749</v>
      </c>
      <c r="H12" s="24"/>
      <c r="K12" s="24"/>
    </row>
    <row r="13" spans="1:12" s="14" customFormat="1" ht="12.75" customHeight="1" x14ac:dyDescent="0.2">
      <c r="A13" s="67"/>
      <c r="B13" s="113" t="s">
        <v>32</v>
      </c>
      <c r="C13" s="3" t="s">
        <v>156</v>
      </c>
      <c r="D13" s="117"/>
      <c r="E13" s="143">
        <v>3523</v>
      </c>
      <c r="F13" s="45">
        <f t="shared" si="0"/>
        <v>228.01820326984662</v>
      </c>
      <c r="G13" s="73">
        <f t="shared" si="1"/>
        <v>2.2801820326984661</v>
      </c>
      <c r="H13" s="24"/>
    </row>
    <row r="14" spans="1:12" s="125" customFormat="1" ht="13.35" customHeight="1" x14ac:dyDescent="0.2">
      <c r="A14" s="67"/>
      <c r="B14" s="113" t="s">
        <v>50</v>
      </c>
      <c r="C14" s="3" t="s">
        <v>160</v>
      </c>
      <c r="D14" s="117"/>
      <c r="E14" s="143">
        <v>3477</v>
      </c>
      <c r="F14" s="45">
        <f t="shared" si="0"/>
        <v>225.04095735715489</v>
      </c>
      <c r="G14" s="73">
        <f t="shared" si="1"/>
        <v>2.2504095735715488</v>
      </c>
      <c r="H14" s="14"/>
      <c r="I14" s="14"/>
      <c r="J14" s="14"/>
      <c r="K14" s="14"/>
      <c r="L14" s="14"/>
    </row>
    <row r="15" spans="1:12" s="14" customFormat="1" ht="12.75" customHeight="1" x14ac:dyDescent="0.2">
      <c r="A15" s="67"/>
      <c r="B15" s="113" t="s">
        <v>295</v>
      </c>
      <c r="C15" s="3" t="s">
        <v>160</v>
      </c>
      <c r="D15" s="117"/>
      <c r="E15" s="143">
        <v>3068</v>
      </c>
      <c r="F15" s="45">
        <f t="shared" si="0"/>
        <v>198.56935782909153</v>
      </c>
      <c r="G15" s="73">
        <f t="shared" si="1"/>
        <v>1.9856935782909153</v>
      </c>
    </row>
    <row r="16" spans="1:12" s="14" customFormat="1" ht="12.75" customHeight="1" x14ac:dyDescent="0.2">
      <c r="A16" s="67"/>
      <c r="B16" s="113" t="s">
        <v>42</v>
      </c>
      <c r="C16" s="3" t="s">
        <v>158</v>
      </c>
      <c r="D16" s="117"/>
      <c r="E16" s="143">
        <v>3067</v>
      </c>
      <c r="F16" s="45">
        <f t="shared" si="0"/>
        <v>198.50463509185911</v>
      </c>
      <c r="G16" s="73">
        <f t="shared" si="1"/>
        <v>1.9850463509185912</v>
      </c>
    </row>
    <row r="17" spans="1:9" s="14" customFormat="1" ht="12.75" customHeight="1" x14ac:dyDescent="0.2">
      <c r="A17" s="67"/>
      <c r="B17" s="113" t="s">
        <v>95</v>
      </c>
      <c r="C17" s="3" t="s">
        <v>168</v>
      </c>
      <c r="D17" s="117"/>
      <c r="E17" s="143">
        <v>2931</v>
      </c>
      <c r="F17" s="45">
        <f t="shared" si="0"/>
        <v>189.70234282824879</v>
      </c>
      <c r="G17" s="73">
        <f t="shared" si="1"/>
        <v>1.8970234282824878</v>
      </c>
    </row>
    <row r="18" spans="1:9" s="14" customFormat="1" ht="12.75" customHeight="1" x14ac:dyDescent="0.2">
      <c r="A18" s="67"/>
      <c r="B18" s="113" t="s">
        <v>125</v>
      </c>
      <c r="C18" s="3" t="s">
        <v>178</v>
      </c>
      <c r="D18" s="117"/>
      <c r="E18" s="143">
        <v>2856</v>
      </c>
      <c r="F18" s="45">
        <f t="shared" si="0"/>
        <v>184.84813753581662</v>
      </c>
      <c r="G18" s="73">
        <f t="shared" si="1"/>
        <v>1.8484813753581661</v>
      </c>
    </row>
    <row r="19" spans="1:9" s="14" customFormat="1" ht="12.75" customHeight="1" x14ac:dyDescent="0.2">
      <c r="A19" s="67"/>
      <c r="B19" s="113" t="s">
        <v>34</v>
      </c>
      <c r="C19" s="3" t="s">
        <v>157</v>
      </c>
      <c r="D19" s="117"/>
      <c r="E19" s="143">
        <v>2841</v>
      </c>
      <c r="F19" s="45">
        <f t="shared" si="0"/>
        <v>183.87729647733019</v>
      </c>
      <c r="G19" s="73">
        <f t="shared" si="1"/>
        <v>1.838772964773302</v>
      </c>
    </row>
    <row r="20" spans="1:9" s="14" customFormat="1" ht="12.75" customHeight="1" x14ac:dyDescent="0.2">
      <c r="A20" s="67"/>
      <c r="B20" s="113" t="s">
        <v>296</v>
      </c>
      <c r="C20" s="3" t="s">
        <v>173</v>
      </c>
      <c r="D20" s="117"/>
      <c r="E20" s="143">
        <v>2786</v>
      </c>
      <c r="F20" s="45">
        <f t="shared" si="0"/>
        <v>180.31754592954661</v>
      </c>
      <c r="G20" s="73">
        <f t="shared" si="1"/>
        <v>1.8031754592954661</v>
      </c>
    </row>
    <row r="21" spans="1:9" s="14" customFormat="1" ht="12.75" customHeight="1" x14ac:dyDescent="0.2">
      <c r="A21" s="67"/>
      <c r="B21" s="113" t="s">
        <v>109</v>
      </c>
      <c r="C21" s="3" t="s">
        <v>173</v>
      </c>
      <c r="D21" s="117"/>
      <c r="E21" s="143">
        <v>2679</v>
      </c>
      <c r="F21" s="45">
        <f t="shared" si="0"/>
        <v>173.39221304567673</v>
      </c>
      <c r="G21" s="73">
        <f t="shared" si="1"/>
        <v>1.7339221304567674</v>
      </c>
    </row>
    <row r="22" spans="1:9" s="14" customFormat="1" ht="12.75" customHeight="1" x14ac:dyDescent="0.2">
      <c r="A22" s="67"/>
      <c r="B22" s="113" t="s">
        <v>68</v>
      </c>
      <c r="C22" s="3" t="s">
        <v>162</v>
      </c>
      <c r="D22" s="117"/>
      <c r="E22" s="143">
        <v>2374</v>
      </c>
      <c r="F22" s="45">
        <f t="shared" si="0"/>
        <v>153.65177818978594</v>
      </c>
      <c r="G22" s="73">
        <f t="shared" si="1"/>
        <v>1.5365177818978595</v>
      </c>
    </row>
    <row r="23" spans="1:9" s="14" customFormat="1" ht="12.75" customHeight="1" x14ac:dyDescent="0.2">
      <c r="A23" s="67"/>
      <c r="B23" s="113" t="s">
        <v>24</v>
      </c>
      <c r="C23" s="3" t="s">
        <v>154</v>
      </c>
      <c r="D23" s="117"/>
      <c r="E23" s="143">
        <v>2132</v>
      </c>
      <c r="F23" s="45">
        <f t="shared" si="0"/>
        <v>137.98887577953818</v>
      </c>
      <c r="G23" s="73">
        <f t="shared" si="1"/>
        <v>1.3798887577953818</v>
      </c>
    </row>
    <row r="24" spans="1:9" s="14" customFormat="1" ht="12.75" customHeight="1" x14ac:dyDescent="0.2">
      <c r="A24" s="67"/>
      <c r="B24" s="113" t="s">
        <v>70</v>
      </c>
      <c r="C24" s="3" t="s">
        <v>163</v>
      </c>
      <c r="D24" s="117"/>
      <c r="E24" s="143">
        <v>2072</v>
      </c>
      <c r="F24" s="45">
        <f t="shared" si="0"/>
        <v>134.10551154559246</v>
      </c>
      <c r="G24" s="73">
        <f t="shared" si="1"/>
        <v>1.3410551154559247</v>
      </c>
    </row>
    <row r="25" spans="1:9" s="14" customFormat="1" ht="12.75" customHeight="1" x14ac:dyDescent="0.2">
      <c r="A25" s="67"/>
      <c r="B25" s="113" t="s">
        <v>126</v>
      </c>
      <c r="C25" s="3" t="s">
        <v>178</v>
      </c>
      <c r="D25" s="117"/>
      <c r="E25" s="143">
        <v>1972</v>
      </c>
      <c r="F25" s="45">
        <f t="shared" si="0"/>
        <v>127.63323782234957</v>
      </c>
      <c r="G25" s="73">
        <f t="shared" si="1"/>
        <v>1.2763323782234957</v>
      </c>
    </row>
    <row r="26" spans="1:9" s="14" customFormat="1" ht="12.75" customHeight="1" x14ac:dyDescent="0.2">
      <c r="A26" s="67"/>
      <c r="B26" s="113" t="s">
        <v>86</v>
      </c>
      <c r="C26" s="3" t="s">
        <v>166</v>
      </c>
      <c r="D26" s="117"/>
      <c r="E26" s="143">
        <v>1930</v>
      </c>
      <c r="F26" s="45">
        <f t="shared" si="0"/>
        <v>124.91488285858756</v>
      </c>
      <c r="G26" s="73">
        <f t="shared" si="1"/>
        <v>1.2491488285858756</v>
      </c>
    </row>
    <row r="27" spans="1:9" s="14" customFormat="1" ht="12.75" customHeight="1" x14ac:dyDescent="0.2">
      <c r="A27" s="67"/>
      <c r="B27" s="113" t="s">
        <v>59</v>
      </c>
      <c r="C27" s="3" t="s">
        <v>161</v>
      </c>
      <c r="D27" s="117"/>
      <c r="E27" s="143">
        <v>1812</v>
      </c>
      <c r="F27" s="45">
        <f t="shared" si="0"/>
        <v>117.27759986516097</v>
      </c>
      <c r="G27" s="73">
        <f t="shared" si="1"/>
        <v>1.1727759986516098</v>
      </c>
    </row>
    <row r="28" spans="1:9" s="14" customFormat="1" ht="12.75" customHeight="1" x14ac:dyDescent="0.2">
      <c r="A28" s="67"/>
      <c r="B28" s="113" t="s">
        <v>39</v>
      </c>
      <c r="C28" s="3" t="s">
        <v>158</v>
      </c>
      <c r="D28" s="117"/>
      <c r="E28" s="143">
        <v>1797</v>
      </c>
      <c r="F28" s="45">
        <f t="shared" si="0"/>
        <v>116.30675880667454</v>
      </c>
      <c r="G28" s="73">
        <f t="shared" si="1"/>
        <v>1.1630675880667454</v>
      </c>
    </row>
    <row r="29" spans="1:9" s="14" customFormat="1" ht="12.75" customHeight="1" x14ac:dyDescent="0.2">
      <c r="A29" s="67"/>
      <c r="B29" s="113" t="s">
        <v>35</v>
      </c>
      <c r="C29" s="3" t="s">
        <v>157</v>
      </c>
      <c r="D29" s="117"/>
      <c r="E29" s="143">
        <v>1785</v>
      </c>
      <c r="F29" s="45">
        <f t="shared" si="0"/>
        <v>115.5300859598854</v>
      </c>
      <c r="G29" s="73">
        <f t="shared" si="1"/>
        <v>1.1553008595988539</v>
      </c>
      <c r="I29" s="63"/>
    </row>
    <row r="30" spans="1:9" s="14" customFormat="1" ht="12.75" customHeight="1" x14ac:dyDescent="0.2">
      <c r="A30" s="67"/>
      <c r="B30" s="113" t="s">
        <v>117</v>
      </c>
      <c r="C30" s="3" t="s">
        <v>176</v>
      </c>
      <c r="D30" s="117"/>
      <c r="E30" s="143">
        <v>1707</v>
      </c>
      <c r="F30" s="45">
        <f t="shared" si="0"/>
        <v>110.48171245575595</v>
      </c>
      <c r="G30" s="73">
        <f t="shared" si="1"/>
        <v>1.1048171245575595</v>
      </c>
    </row>
    <row r="31" spans="1:9" s="14" customFormat="1" ht="12.75" customHeight="1" x14ac:dyDescent="0.2">
      <c r="A31" s="67"/>
      <c r="B31" s="113" t="s">
        <v>55</v>
      </c>
      <c r="C31" s="3" t="s">
        <v>161</v>
      </c>
      <c r="D31" s="117"/>
      <c r="E31" s="143">
        <v>1654</v>
      </c>
      <c r="F31" s="45">
        <f t="shared" si="0"/>
        <v>107.05140738243722</v>
      </c>
      <c r="G31" s="73">
        <f t="shared" si="1"/>
        <v>1.0705140738243721</v>
      </c>
    </row>
    <row r="32" spans="1:9" s="14" customFormat="1" ht="12.75" customHeight="1" x14ac:dyDescent="0.2">
      <c r="A32" s="67"/>
      <c r="B32" s="113" t="s">
        <v>96</v>
      </c>
      <c r="C32" s="3" t="s">
        <v>168</v>
      </c>
      <c r="D32" s="117"/>
      <c r="E32" s="143">
        <v>1632</v>
      </c>
      <c r="F32" s="45">
        <f t="shared" si="0"/>
        <v>105.62750716332378</v>
      </c>
      <c r="G32" s="73">
        <f t="shared" si="1"/>
        <v>1.0562750716332379</v>
      </c>
    </row>
    <row r="33" spans="1:9" s="14" customFormat="1" ht="12.75" customHeight="1" x14ac:dyDescent="0.2">
      <c r="A33" s="67"/>
      <c r="B33" s="113" t="s">
        <v>48</v>
      </c>
      <c r="C33" s="3" t="s">
        <v>160</v>
      </c>
      <c r="D33" s="117"/>
      <c r="E33" s="143">
        <v>1594</v>
      </c>
      <c r="F33" s="45">
        <f t="shared" si="0"/>
        <v>103.16804314849149</v>
      </c>
      <c r="G33" s="73">
        <f t="shared" si="1"/>
        <v>1.0316804314849148</v>
      </c>
      <c r="H33" s="24"/>
      <c r="I33" s="132"/>
    </row>
    <row r="34" spans="1:9" s="14" customFormat="1" ht="12.75" customHeight="1" x14ac:dyDescent="0.2">
      <c r="A34" s="67"/>
      <c r="B34" s="113" t="s">
        <v>8</v>
      </c>
      <c r="C34" s="3" t="s">
        <v>147</v>
      </c>
      <c r="D34" s="117"/>
      <c r="E34" s="143">
        <v>1589</v>
      </c>
      <c r="F34" s="45">
        <f t="shared" si="0"/>
        <v>102.84442946232934</v>
      </c>
      <c r="G34" s="73">
        <f t="shared" si="1"/>
        <v>1.0284442946232935</v>
      </c>
    </row>
    <row r="35" spans="1:9" s="14" customFormat="1" ht="12.75" customHeight="1" thickBot="1" x14ac:dyDescent="0.25">
      <c r="A35" s="88"/>
      <c r="B35" s="130" t="s">
        <v>67</v>
      </c>
      <c r="C35" s="82" t="s">
        <v>162</v>
      </c>
      <c r="D35" s="131"/>
      <c r="E35" s="154">
        <v>1564</v>
      </c>
      <c r="F35" s="47">
        <f t="shared" si="0"/>
        <v>101.22636103151864</v>
      </c>
      <c r="G35" s="74">
        <f t="shared" si="1"/>
        <v>1.0122636103151863</v>
      </c>
      <c r="H35" s="48"/>
      <c r="I35" s="106" t="s">
        <v>286</v>
      </c>
    </row>
    <row r="36" spans="1:9" s="14" customFormat="1" ht="12.75" customHeight="1" thickTop="1" x14ac:dyDescent="0.2">
      <c r="A36" s="105"/>
      <c r="B36" s="126" t="s">
        <v>64</v>
      </c>
      <c r="C36" s="81" t="s">
        <v>162</v>
      </c>
      <c r="D36" s="127"/>
      <c r="E36" s="152">
        <v>1534</v>
      </c>
      <c r="F36" s="46">
        <f t="shared" si="0"/>
        <v>99.284678914545765</v>
      </c>
      <c r="G36" s="72">
        <f t="shared" si="1"/>
        <v>0.99284678914545765</v>
      </c>
      <c r="H36" s="80"/>
      <c r="I36" s="107">
        <v>1545</v>
      </c>
    </row>
    <row r="37" spans="1:9" s="14" customFormat="1" ht="12.75" customHeight="1" x14ac:dyDescent="0.2">
      <c r="A37" s="67"/>
      <c r="B37" s="113" t="s">
        <v>130</v>
      </c>
      <c r="C37" s="84" t="s">
        <v>180</v>
      </c>
      <c r="D37" s="117"/>
      <c r="E37" s="143">
        <v>1498</v>
      </c>
      <c r="F37" s="46">
        <f t="shared" si="0"/>
        <v>96.954660374178331</v>
      </c>
      <c r="G37" s="72">
        <f t="shared" si="1"/>
        <v>0.96954660374178336</v>
      </c>
    </row>
    <row r="38" spans="1:9" s="14" customFormat="1" ht="12.75" customHeight="1" x14ac:dyDescent="0.2">
      <c r="A38" s="67"/>
      <c r="B38" s="113" t="s">
        <v>65</v>
      </c>
      <c r="C38" s="3" t="s">
        <v>162</v>
      </c>
      <c r="D38" s="117"/>
      <c r="E38" s="143">
        <v>1491</v>
      </c>
      <c r="F38" s="45">
        <f t="shared" ref="F38:F69" si="2">E38*100/E$105</f>
        <v>96.501601213551325</v>
      </c>
      <c r="G38" s="73">
        <f t="shared" ref="G38:G69" si="3">F38/100</f>
        <v>0.96501601213551325</v>
      </c>
    </row>
    <row r="39" spans="1:9" s="14" customFormat="1" ht="12.75" customHeight="1" x14ac:dyDescent="0.2">
      <c r="A39" s="67"/>
      <c r="B39" s="113" t="s">
        <v>40</v>
      </c>
      <c r="C39" s="3" t="s">
        <v>158</v>
      </c>
      <c r="D39" s="117"/>
      <c r="E39" s="143">
        <v>1484</v>
      </c>
      <c r="F39" s="45">
        <f t="shared" si="2"/>
        <v>96.048542052924333</v>
      </c>
      <c r="G39" s="73">
        <f t="shared" si="3"/>
        <v>0.96048542052924335</v>
      </c>
    </row>
    <row r="40" spans="1:9" s="14" customFormat="1" ht="12.75" customHeight="1" x14ac:dyDescent="0.2">
      <c r="A40" s="67"/>
      <c r="B40" s="113" t="s">
        <v>36</v>
      </c>
      <c r="C40" s="3" t="s">
        <v>157</v>
      </c>
      <c r="D40" s="117"/>
      <c r="E40" s="143">
        <v>1438</v>
      </c>
      <c r="F40" s="45">
        <f t="shared" si="2"/>
        <v>93.071296140232604</v>
      </c>
      <c r="G40" s="73">
        <f t="shared" si="3"/>
        <v>0.93071296140232607</v>
      </c>
    </row>
    <row r="41" spans="1:9" s="14" customFormat="1" ht="12.75" customHeight="1" x14ac:dyDescent="0.2">
      <c r="A41" s="105"/>
      <c r="B41" s="113" t="s">
        <v>56</v>
      </c>
      <c r="C41" s="3" t="s">
        <v>161</v>
      </c>
      <c r="D41" s="117"/>
      <c r="E41" s="143">
        <v>1351</v>
      </c>
      <c r="F41" s="45">
        <f t="shared" si="2"/>
        <v>87.440418001011295</v>
      </c>
      <c r="G41" s="73">
        <f t="shared" si="3"/>
        <v>0.874404180010113</v>
      </c>
      <c r="H41" s="80"/>
    </row>
    <row r="42" spans="1:9" s="14" customFormat="1" ht="12.75" customHeight="1" x14ac:dyDescent="0.2">
      <c r="A42" s="67"/>
      <c r="B42" s="113" t="s">
        <v>80</v>
      </c>
      <c r="C42" s="3" t="s">
        <v>166</v>
      </c>
      <c r="D42" s="117"/>
      <c r="E42" s="143">
        <v>1302</v>
      </c>
      <c r="F42" s="46">
        <f t="shared" si="2"/>
        <v>84.269003876622293</v>
      </c>
      <c r="G42" s="72">
        <f t="shared" si="3"/>
        <v>0.84269003876622295</v>
      </c>
    </row>
    <row r="43" spans="1:9" s="14" customFormat="1" ht="12.75" customHeight="1" x14ac:dyDescent="0.2">
      <c r="A43" s="67"/>
      <c r="B43" s="113" t="s">
        <v>43</v>
      </c>
      <c r="C43" s="3" t="s">
        <v>158</v>
      </c>
      <c r="D43" s="117"/>
      <c r="E43" s="143">
        <v>1287</v>
      </c>
      <c r="F43" s="45">
        <f t="shared" si="2"/>
        <v>83.29816281813585</v>
      </c>
      <c r="G43" s="73">
        <f t="shared" si="3"/>
        <v>0.83298162818135846</v>
      </c>
    </row>
    <row r="44" spans="1:9" s="14" customFormat="1" ht="12.75" customHeight="1" x14ac:dyDescent="0.2">
      <c r="A44" s="67"/>
      <c r="B44" s="113" t="s">
        <v>123</v>
      </c>
      <c r="C44" s="3" t="s">
        <v>177</v>
      </c>
      <c r="D44" s="117"/>
      <c r="E44" s="143">
        <v>1260</v>
      </c>
      <c r="F44" s="45">
        <f t="shared" si="2"/>
        <v>81.550648912860282</v>
      </c>
      <c r="G44" s="73">
        <f t="shared" si="3"/>
        <v>0.8155064891286028</v>
      </c>
    </row>
    <row r="45" spans="1:9" s="14" customFormat="1" ht="12.75" customHeight="1" x14ac:dyDescent="0.2">
      <c r="A45" s="67"/>
      <c r="B45" s="113" t="s">
        <v>120</v>
      </c>
      <c r="C45" s="3" t="s">
        <v>177</v>
      </c>
      <c r="D45" s="117"/>
      <c r="E45" s="143">
        <v>1237</v>
      </c>
      <c r="F45" s="45">
        <f t="shared" si="2"/>
        <v>80.062025956514418</v>
      </c>
      <c r="G45" s="73">
        <f t="shared" si="3"/>
        <v>0.80062025956514415</v>
      </c>
    </row>
    <row r="46" spans="1:9" s="14" customFormat="1" ht="12.75" customHeight="1" x14ac:dyDescent="0.2">
      <c r="A46" s="67"/>
      <c r="B46" s="113" t="s">
        <v>60</v>
      </c>
      <c r="C46" s="3" t="s">
        <v>161</v>
      </c>
      <c r="D46" s="117"/>
      <c r="E46" s="143">
        <v>1128</v>
      </c>
      <c r="F46" s="45">
        <f t="shared" si="2"/>
        <v>73.007247598179674</v>
      </c>
      <c r="G46" s="73">
        <f t="shared" si="3"/>
        <v>0.7300724759817967</v>
      </c>
      <c r="H46" s="24"/>
    </row>
    <row r="47" spans="1:9" s="14" customFormat="1" ht="12.75" customHeight="1" x14ac:dyDescent="0.2">
      <c r="A47" s="67"/>
      <c r="B47" s="113" t="s">
        <v>62</v>
      </c>
      <c r="C47" s="3" t="s">
        <v>161</v>
      </c>
      <c r="D47" s="117"/>
      <c r="E47" s="143">
        <v>1030</v>
      </c>
      <c r="F47" s="45">
        <f t="shared" si="2"/>
        <v>66.664419349401655</v>
      </c>
      <c r="G47" s="73">
        <f t="shared" si="3"/>
        <v>0.6666441934940166</v>
      </c>
    </row>
    <row r="48" spans="1:9" s="14" customFormat="1" ht="12.75" customHeight="1" x14ac:dyDescent="0.2">
      <c r="A48" s="67"/>
      <c r="B48" s="113" t="s">
        <v>61</v>
      </c>
      <c r="C48" s="3" t="s">
        <v>161</v>
      </c>
      <c r="D48" s="117"/>
      <c r="E48" s="143">
        <v>998</v>
      </c>
      <c r="F48" s="45">
        <f t="shared" si="2"/>
        <v>64.593291757963939</v>
      </c>
      <c r="G48" s="73">
        <f t="shared" si="3"/>
        <v>0.64593291757963944</v>
      </c>
      <c r="H48" s="80"/>
    </row>
    <row r="49" spans="1:9" s="14" customFormat="1" ht="12.75" customHeight="1" x14ac:dyDescent="0.2">
      <c r="A49" s="67"/>
      <c r="B49" s="113" t="s">
        <v>75</v>
      </c>
      <c r="C49" s="3" t="s">
        <v>164</v>
      </c>
      <c r="D49" s="117"/>
      <c r="E49" s="143">
        <v>982</v>
      </c>
      <c r="F49" s="46">
        <f t="shared" si="2"/>
        <v>63.557727962245075</v>
      </c>
      <c r="G49" s="72">
        <f t="shared" si="3"/>
        <v>0.6355772796224507</v>
      </c>
    </row>
    <row r="50" spans="1:9" s="14" customFormat="1" ht="12.75" customHeight="1" x14ac:dyDescent="0.2">
      <c r="A50" s="67"/>
      <c r="B50" s="113" t="s">
        <v>99</v>
      </c>
      <c r="C50" s="3" t="s">
        <v>169</v>
      </c>
      <c r="D50" s="117"/>
      <c r="E50" s="143">
        <v>967</v>
      </c>
      <c r="F50" s="45">
        <f t="shared" si="2"/>
        <v>62.586886903758639</v>
      </c>
      <c r="G50" s="73">
        <f t="shared" si="3"/>
        <v>0.62586886903758643</v>
      </c>
      <c r="H50" s="24"/>
    </row>
    <row r="51" spans="1:9" s="14" customFormat="1" ht="12.75" customHeight="1" x14ac:dyDescent="0.2">
      <c r="A51" s="67"/>
      <c r="B51" s="113" t="s">
        <v>30</v>
      </c>
      <c r="C51" s="3" t="s">
        <v>155</v>
      </c>
      <c r="D51" s="117"/>
      <c r="E51" s="143">
        <v>953</v>
      </c>
      <c r="F51" s="45">
        <f t="shared" si="2"/>
        <v>61.680768582504641</v>
      </c>
      <c r="G51" s="73">
        <f t="shared" si="3"/>
        <v>0.61680768582504641</v>
      </c>
    </row>
    <row r="52" spans="1:9" s="14" customFormat="1" ht="12.75" customHeight="1" x14ac:dyDescent="0.2">
      <c r="A52" s="67"/>
      <c r="B52" s="113" t="s">
        <v>128</v>
      </c>
      <c r="C52" s="3" t="s">
        <v>179</v>
      </c>
      <c r="D52" s="117"/>
      <c r="E52" s="143">
        <v>942</v>
      </c>
      <c r="F52" s="46">
        <f t="shared" si="2"/>
        <v>60.968818472947923</v>
      </c>
      <c r="G52" s="72">
        <f t="shared" si="3"/>
        <v>0.60968818472947928</v>
      </c>
    </row>
    <row r="53" spans="1:9" s="14" customFormat="1" ht="12.75" customHeight="1" x14ac:dyDescent="0.2">
      <c r="A53" s="67"/>
      <c r="B53" s="113" t="s">
        <v>58</v>
      </c>
      <c r="C53" s="3" t="s">
        <v>161</v>
      </c>
      <c r="D53" s="117"/>
      <c r="E53" s="143">
        <v>934</v>
      </c>
      <c r="F53" s="45">
        <f t="shared" si="2"/>
        <v>60.451036575088494</v>
      </c>
      <c r="G53" s="73">
        <f t="shared" si="3"/>
        <v>0.6045103657508849</v>
      </c>
    </row>
    <row r="54" spans="1:9" s="14" customFormat="1" ht="12.75" customHeight="1" x14ac:dyDescent="0.2">
      <c r="A54" s="67"/>
      <c r="B54" s="113" t="s">
        <v>66</v>
      </c>
      <c r="C54" s="3" t="s">
        <v>162</v>
      </c>
      <c r="D54" s="117"/>
      <c r="E54" s="143">
        <v>898</v>
      </c>
      <c r="F54" s="46">
        <f t="shared" si="2"/>
        <v>58.121018034721054</v>
      </c>
      <c r="G54" s="72">
        <f t="shared" si="3"/>
        <v>0.5812101803472105</v>
      </c>
    </row>
    <row r="55" spans="1:9" s="14" customFormat="1" ht="12.75" customHeight="1" x14ac:dyDescent="0.2">
      <c r="A55" s="67"/>
      <c r="B55" s="113" t="s">
        <v>28</v>
      </c>
      <c r="C55" s="3" t="s">
        <v>154</v>
      </c>
      <c r="D55" s="117"/>
      <c r="E55" s="143">
        <v>875</v>
      </c>
      <c r="F55" s="45">
        <f t="shared" si="2"/>
        <v>56.63239507837519</v>
      </c>
      <c r="G55" s="73">
        <f t="shared" si="3"/>
        <v>0.56632395078375186</v>
      </c>
      <c r="I55" s="64"/>
    </row>
    <row r="56" spans="1:9" s="14" customFormat="1" ht="12.75" customHeight="1" x14ac:dyDescent="0.2">
      <c r="A56" s="67"/>
      <c r="B56" s="113" t="s">
        <v>93</v>
      </c>
      <c r="C56" s="3" t="s">
        <v>167</v>
      </c>
      <c r="D56" s="117"/>
      <c r="E56" s="143">
        <v>874</v>
      </c>
      <c r="F56" s="45">
        <f t="shared" si="2"/>
        <v>56.56767234114276</v>
      </c>
      <c r="G56" s="73">
        <f t="shared" si="3"/>
        <v>0.56567672341142761</v>
      </c>
    </row>
    <row r="57" spans="1:9" s="14" customFormat="1" ht="12.75" customHeight="1" x14ac:dyDescent="0.2">
      <c r="A57" s="67"/>
      <c r="B57" s="113" t="s">
        <v>84</v>
      </c>
      <c r="C57" s="3" t="s">
        <v>166</v>
      </c>
      <c r="D57" s="117"/>
      <c r="E57" s="143">
        <v>801</v>
      </c>
      <c r="F57" s="45">
        <f t="shared" si="2"/>
        <v>51.842912523175464</v>
      </c>
      <c r="G57" s="73">
        <f t="shared" si="3"/>
        <v>0.51842912523175466</v>
      </c>
    </row>
    <row r="58" spans="1:9" s="14" customFormat="1" ht="12.75" customHeight="1" x14ac:dyDescent="0.2">
      <c r="A58" s="67"/>
      <c r="B58" s="113" t="s">
        <v>98</v>
      </c>
      <c r="C58" s="3" t="s">
        <v>169</v>
      </c>
      <c r="D58" s="117"/>
      <c r="E58" s="143">
        <v>791</v>
      </c>
      <c r="F58" s="45">
        <f t="shared" si="2"/>
        <v>51.195685150851176</v>
      </c>
      <c r="G58" s="73">
        <f t="shared" si="3"/>
        <v>0.51195685150851178</v>
      </c>
    </row>
    <row r="59" spans="1:9" s="14" customFormat="1" ht="12.75" customHeight="1" x14ac:dyDescent="0.2">
      <c r="A59" s="67"/>
      <c r="B59" s="113" t="s">
        <v>27</v>
      </c>
      <c r="C59" s="3" t="s">
        <v>154</v>
      </c>
      <c r="D59" s="117"/>
      <c r="E59" s="143">
        <v>781</v>
      </c>
      <c r="F59" s="45">
        <f t="shared" si="2"/>
        <v>50.548457778526888</v>
      </c>
      <c r="G59" s="73">
        <f t="shared" si="3"/>
        <v>0.5054845777852689</v>
      </c>
    </row>
    <row r="60" spans="1:9" s="14" customFormat="1" ht="12.75" customHeight="1" x14ac:dyDescent="0.2">
      <c r="A60" s="67"/>
      <c r="B60" s="113" t="s">
        <v>19</v>
      </c>
      <c r="C60" s="3" t="s">
        <v>152</v>
      </c>
      <c r="D60" s="117"/>
      <c r="E60" s="143">
        <v>773</v>
      </c>
      <c r="F60" s="45">
        <f t="shared" si="2"/>
        <v>50.030675880667452</v>
      </c>
      <c r="G60" s="73">
        <f t="shared" si="3"/>
        <v>0.50030675880667452</v>
      </c>
      <c r="I60" s="109"/>
    </row>
    <row r="61" spans="1:9" s="14" customFormat="1" ht="12.75" customHeight="1" x14ac:dyDescent="0.2">
      <c r="A61" s="67"/>
      <c r="B61" s="113" t="s">
        <v>91</v>
      </c>
      <c r="C61" s="3" t="s">
        <v>167</v>
      </c>
      <c r="D61" s="117"/>
      <c r="E61" s="143">
        <v>755</v>
      </c>
      <c r="F61" s="45">
        <f t="shared" si="2"/>
        <v>48.865666610483736</v>
      </c>
      <c r="G61" s="73">
        <f t="shared" si="3"/>
        <v>0.48865666610483738</v>
      </c>
    </row>
    <row r="62" spans="1:9" s="14" customFormat="1" ht="12.75" customHeight="1" x14ac:dyDescent="0.2">
      <c r="A62" s="67"/>
      <c r="B62" s="113" t="s">
        <v>278</v>
      </c>
      <c r="C62" s="3" t="s">
        <v>169</v>
      </c>
      <c r="D62" s="117"/>
      <c r="E62" s="143">
        <v>752</v>
      </c>
      <c r="F62" s="45">
        <f t="shared" si="2"/>
        <v>48.671498398786454</v>
      </c>
      <c r="G62" s="73">
        <f t="shared" si="3"/>
        <v>0.48671498398786456</v>
      </c>
    </row>
    <row r="63" spans="1:9" s="14" customFormat="1" ht="12.75" customHeight="1" x14ac:dyDescent="0.2">
      <c r="A63" s="67"/>
      <c r="B63" s="113" t="s">
        <v>57</v>
      </c>
      <c r="C63" s="3" t="s">
        <v>161</v>
      </c>
      <c r="D63" s="117"/>
      <c r="E63" s="143">
        <v>732</v>
      </c>
      <c r="F63" s="45">
        <f t="shared" si="2"/>
        <v>47.377043654137879</v>
      </c>
      <c r="G63" s="73">
        <f t="shared" si="3"/>
        <v>0.47377043654137879</v>
      </c>
    </row>
    <row r="64" spans="1:9" s="14" customFormat="1" ht="12.75" customHeight="1" x14ac:dyDescent="0.2">
      <c r="A64" s="67"/>
      <c r="B64" s="113" t="s">
        <v>111</v>
      </c>
      <c r="C64" s="3" t="s">
        <v>174</v>
      </c>
      <c r="D64" s="117"/>
      <c r="E64" s="143">
        <v>683</v>
      </c>
      <c r="F64" s="46">
        <f t="shared" si="2"/>
        <v>44.205629529748862</v>
      </c>
      <c r="G64" s="72">
        <f t="shared" si="3"/>
        <v>0.44205629529748863</v>
      </c>
    </row>
    <row r="65" spans="1:12" s="14" customFormat="1" ht="12.75" customHeight="1" x14ac:dyDescent="0.2">
      <c r="A65" s="67"/>
      <c r="B65" s="113" t="s">
        <v>121</v>
      </c>
      <c r="C65" s="3" t="s">
        <v>177</v>
      </c>
      <c r="D65" s="117"/>
      <c r="E65" s="143">
        <v>642</v>
      </c>
      <c r="F65" s="46">
        <f t="shared" si="2"/>
        <v>41.551997303219281</v>
      </c>
      <c r="G65" s="72">
        <f t="shared" si="3"/>
        <v>0.41551997303219279</v>
      </c>
    </row>
    <row r="66" spans="1:12" s="14" customFormat="1" ht="12.75" customHeight="1" x14ac:dyDescent="0.2">
      <c r="A66" s="67"/>
      <c r="B66" s="113" t="s">
        <v>90</v>
      </c>
      <c r="C66" s="3" t="s">
        <v>167</v>
      </c>
      <c r="D66" s="117"/>
      <c r="E66" s="143">
        <v>636</v>
      </c>
      <c r="F66" s="45">
        <f t="shared" si="2"/>
        <v>41.163660879824711</v>
      </c>
      <c r="G66" s="73">
        <f t="shared" si="3"/>
        <v>0.41163660879824709</v>
      </c>
    </row>
    <row r="67" spans="1:12" s="14" customFormat="1" ht="12.75" customHeight="1" x14ac:dyDescent="0.2">
      <c r="A67" s="67"/>
      <c r="B67" s="113" t="s">
        <v>16</v>
      </c>
      <c r="C67" s="3" t="s">
        <v>151</v>
      </c>
      <c r="D67" s="117"/>
      <c r="E67" s="143">
        <v>615</v>
      </c>
      <c r="F67" s="45">
        <f t="shared" si="2"/>
        <v>39.804483397943706</v>
      </c>
      <c r="G67" s="73">
        <f t="shared" si="3"/>
        <v>0.39804483397943707</v>
      </c>
    </row>
    <row r="68" spans="1:12" s="14" customFormat="1" ht="12.75" customHeight="1" x14ac:dyDescent="0.2">
      <c r="A68" s="67"/>
      <c r="B68" s="113" t="s">
        <v>14</v>
      </c>
      <c r="C68" s="3" t="s">
        <v>150</v>
      </c>
      <c r="D68" s="117"/>
      <c r="E68" s="143">
        <v>610</v>
      </c>
      <c r="F68" s="45">
        <f t="shared" si="2"/>
        <v>39.480869711781565</v>
      </c>
      <c r="G68" s="73">
        <f t="shared" si="3"/>
        <v>0.39480869711781563</v>
      </c>
      <c r="H68" s="15"/>
      <c r="I68" s="15"/>
      <c r="J68" s="15"/>
      <c r="K68" s="15"/>
      <c r="L68" s="15"/>
    </row>
    <row r="69" spans="1:12" s="14" customFormat="1" ht="12.75" customHeight="1" x14ac:dyDescent="0.2">
      <c r="A69" s="122"/>
      <c r="B69" s="113" t="s">
        <v>73</v>
      </c>
      <c r="C69" s="3" t="s">
        <v>163</v>
      </c>
      <c r="D69" s="117"/>
      <c r="E69" s="143">
        <v>606</v>
      </c>
      <c r="F69" s="123">
        <f t="shared" si="2"/>
        <v>39.221978762851847</v>
      </c>
      <c r="G69" s="124">
        <f t="shared" si="3"/>
        <v>0.3922197876285185</v>
      </c>
      <c r="H69" s="125"/>
      <c r="I69" s="125"/>
      <c r="J69" s="122"/>
      <c r="K69" s="125"/>
      <c r="L69" s="125"/>
    </row>
    <row r="70" spans="1:12" s="14" customFormat="1" ht="12.75" customHeight="1" x14ac:dyDescent="0.2">
      <c r="A70" s="67"/>
      <c r="B70" s="113" t="s">
        <v>54</v>
      </c>
      <c r="C70" s="3" t="s">
        <v>161</v>
      </c>
      <c r="D70" s="117"/>
      <c r="E70" s="143">
        <v>572</v>
      </c>
      <c r="F70" s="45">
        <f t="shared" ref="F70:F101" si="4">E70*100/E$105</f>
        <v>37.021405696949266</v>
      </c>
      <c r="G70" s="73">
        <f t="shared" ref="G70:G101" si="5">F70/100</f>
        <v>0.37021405696949267</v>
      </c>
      <c r="H70" s="15"/>
      <c r="I70" s="15"/>
      <c r="J70" s="15"/>
      <c r="K70" s="15"/>
      <c r="L70" s="15"/>
    </row>
    <row r="71" spans="1:12" s="14" customFormat="1" ht="12.75" customHeight="1" x14ac:dyDescent="0.2">
      <c r="A71" s="67"/>
      <c r="B71" s="113" t="s">
        <v>72</v>
      </c>
      <c r="C71" s="3" t="s">
        <v>163</v>
      </c>
      <c r="D71" s="117"/>
      <c r="E71" s="143">
        <v>543</v>
      </c>
      <c r="F71" s="45">
        <f t="shared" si="4"/>
        <v>35.144446317208832</v>
      </c>
      <c r="G71" s="73">
        <f t="shared" si="5"/>
        <v>0.35144446317208833</v>
      </c>
      <c r="H71" s="24"/>
      <c r="I71" s="132"/>
    </row>
    <row r="72" spans="1:12" s="14" customFormat="1" ht="12.75" customHeight="1" x14ac:dyDescent="0.2">
      <c r="A72" s="67"/>
      <c r="B72" s="113" t="s">
        <v>83</v>
      </c>
      <c r="C72" s="3" t="s">
        <v>166</v>
      </c>
      <c r="D72" s="117"/>
      <c r="E72" s="143">
        <v>541</v>
      </c>
      <c r="F72" s="45">
        <f t="shared" si="4"/>
        <v>35.015000842743973</v>
      </c>
      <c r="G72" s="73">
        <f t="shared" si="5"/>
        <v>0.35015000842743971</v>
      </c>
    </row>
    <row r="73" spans="1:12" s="14" customFormat="1" ht="12.75" customHeight="1" x14ac:dyDescent="0.2">
      <c r="A73" s="67"/>
      <c r="B73" s="113" t="s">
        <v>79</v>
      </c>
      <c r="C73" s="3" t="s">
        <v>166</v>
      </c>
      <c r="D73" s="117"/>
      <c r="E73" s="143">
        <v>523</v>
      </c>
      <c r="F73" s="45">
        <f t="shared" si="4"/>
        <v>33.849991572560256</v>
      </c>
      <c r="G73" s="73">
        <f t="shared" si="5"/>
        <v>0.33849991572560256</v>
      </c>
    </row>
    <row r="74" spans="1:12" s="14" customFormat="1" ht="12.75" customHeight="1" x14ac:dyDescent="0.2">
      <c r="A74" s="67"/>
      <c r="B74" s="113" t="s">
        <v>37</v>
      </c>
      <c r="C74" s="3" t="s">
        <v>157</v>
      </c>
      <c r="D74" s="117"/>
      <c r="E74" s="143">
        <v>509</v>
      </c>
      <c r="F74" s="45">
        <f t="shared" si="4"/>
        <v>32.943873251306258</v>
      </c>
      <c r="G74" s="73">
        <f t="shared" si="5"/>
        <v>0.32943873251306255</v>
      </c>
    </row>
    <row r="75" spans="1:12" s="14" customFormat="1" ht="12.75" customHeight="1" x14ac:dyDescent="0.2">
      <c r="A75" s="67"/>
      <c r="B75" s="113" t="s">
        <v>92</v>
      </c>
      <c r="C75" s="3" t="s">
        <v>167</v>
      </c>
      <c r="D75" s="117"/>
      <c r="E75" s="143">
        <v>492</v>
      </c>
      <c r="F75" s="45">
        <f t="shared" si="4"/>
        <v>31.843586718354967</v>
      </c>
      <c r="G75" s="73">
        <f t="shared" si="5"/>
        <v>0.31843586718354966</v>
      </c>
    </row>
    <row r="76" spans="1:12" s="14" customFormat="1" ht="12.75" customHeight="1" x14ac:dyDescent="0.2">
      <c r="A76" s="67"/>
      <c r="B76" s="113" t="s">
        <v>119</v>
      </c>
      <c r="C76" s="3" t="s">
        <v>177</v>
      </c>
      <c r="D76" s="117"/>
      <c r="E76" s="143">
        <v>489</v>
      </c>
      <c r="F76" s="45">
        <f t="shared" si="4"/>
        <v>31.649418506657678</v>
      </c>
      <c r="G76" s="73">
        <f t="shared" si="5"/>
        <v>0.31649418506657678</v>
      </c>
    </row>
    <row r="77" spans="1:12" s="14" customFormat="1" ht="12.75" customHeight="1" x14ac:dyDescent="0.2">
      <c r="A77" s="67"/>
      <c r="B77" s="113" t="s">
        <v>85</v>
      </c>
      <c r="C77" s="3" t="s">
        <v>166</v>
      </c>
      <c r="D77" s="117"/>
      <c r="E77" s="143">
        <v>454</v>
      </c>
      <c r="F77" s="45">
        <f t="shared" si="4"/>
        <v>29.384122703522671</v>
      </c>
      <c r="G77" s="73">
        <f t="shared" si="5"/>
        <v>0.29384122703522669</v>
      </c>
    </row>
    <row r="78" spans="1:12" s="14" customFormat="1" ht="12.75" customHeight="1" x14ac:dyDescent="0.2">
      <c r="A78" s="67"/>
      <c r="B78" s="113" t="s">
        <v>88</v>
      </c>
      <c r="C78" s="3" t="s">
        <v>166</v>
      </c>
      <c r="D78" s="117"/>
      <c r="E78" s="143">
        <v>449</v>
      </c>
      <c r="F78" s="45">
        <f t="shared" si="4"/>
        <v>29.060509017360527</v>
      </c>
      <c r="G78" s="73">
        <f t="shared" si="5"/>
        <v>0.29060509017360525</v>
      </c>
      <c r="I78" s="64"/>
    </row>
    <row r="79" spans="1:12" s="14" customFormat="1" ht="12.75" customHeight="1" x14ac:dyDescent="0.2">
      <c r="A79" s="67"/>
      <c r="B79" s="113" t="s">
        <v>77</v>
      </c>
      <c r="C79" s="3" t="s">
        <v>165</v>
      </c>
      <c r="D79" s="117"/>
      <c r="E79" s="143">
        <v>365</v>
      </c>
      <c r="F79" s="45">
        <f t="shared" si="4"/>
        <v>23.62379908983651</v>
      </c>
      <c r="G79" s="73">
        <f t="shared" si="5"/>
        <v>0.23623799089836509</v>
      </c>
    </row>
    <row r="80" spans="1:12" s="14" customFormat="1" ht="12.75" customHeight="1" x14ac:dyDescent="0.2">
      <c r="A80" s="67"/>
      <c r="B80" s="113" t="s">
        <v>12</v>
      </c>
      <c r="C80" s="3" t="s">
        <v>149</v>
      </c>
      <c r="D80" s="117"/>
      <c r="E80" s="143">
        <v>360</v>
      </c>
      <c r="F80" s="45">
        <f t="shared" si="4"/>
        <v>23.300185403674366</v>
      </c>
      <c r="G80" s="73">
        <f t="shared" si="5"/>
        <v>0.23300185403674367</v>
      </c>
    </row>
    <row r="81" spans="1:9" s="14" customFormat="1" ht="12.75" customHeight="1" x14ac:dyDescent="0.2">
      <c r="A81" s="67"/>
      <c r="B81" s="113" t="s">
        <v>115</v>
      </c>
      <c r="C81" s="3" t="s">
        <v>176</v>
      </c>
      <c r="D81" s="117"/>
      <c r="E81" s="143">
        <v>332</v>
      </c>
      <c r="F81" s="45">
        <f t="shared" si="4"/>
        <v>21.487948761166358</v>
      </c>
      <c r="G81" s="73">
        <f t="shared" si="5"/>
        <v>0.21487948761166359</v>
      </c>
    </row>
    <row r="82" spans="1:9" s="14" customFormat="1" ht="12.75" customHeight="1" x14ac:dyDescent="0.2">
      <c r="A82" s="67"/>
      <c r="B82" s="113" t="s">
        <v>100</v>
      </c>
      <c r="C82" s="3" t="s">
        <v>170</v>
      </c>
      <c r="D82" s="117"/>
      <c r="E82" s="143">
        <v>313</v>
      </c>
      <c r="F82" s="45">
        <f t="shared" si="4"/>
        <v>20.258216753750212</v>
      </c>
      <c r="G82" s="73">
        <f t="shared" si="5"/>
        <v>0.20258216753750211</v>
      </c>
    </row>
    <row r="83" spans="1:9" s="14" customFormat="1" ht="12.75" customHeight="1" x14ac:dyDescent="0.2">
      <c r="A83" s="67"/>
      <c r="B83" s="113" t="s">
        <v>116</v>
      </c>
      <c r="C83" s="3" t="s">
        <v>176</v>
      </c>
      <c r="D83" s="117"/>
      <c r="E83" s="143">
        <v>312</v>
      </c>
      <c r="F83" s="45">
        <f t="shared" si="4"/>
        <v>20.193494016517782</v>
      </c>
      <c r="G83" s="73">
        <f t="shared" si="5"/>
        <v>0.20193494016517782</v>
      </c>
    </row>
    <row r="84" spans="1:9" s="14" customFormat="1" ht="12.75" customHeight="1" x14ac:dyDescent="0.2">
      <c r="A84" s="67"/>
      <c r="B84" s="113" t="s">
        <v>105</v>
      </c>
      <c r="C84" s="3" t="s">
        <v>172</v>
      </c>
      <c r="D84" s="117"/>
      <c r="E84" s="143">
        <v>298</v>
      </c>
      <c r="F84" s="45">
        <f t="shared" si="4"/>
        <v>19.28737569526378</v>
      </c>
      <c r="G84" s="73">
        <f t="shared" si="5"/>
        <v>0.19287375695263781</v>
      </c>
    </row>
    <row r="85" spans="1:9" s="14" customFormat="1" ht="12.75" customHeight="1" x14ac:dyDescent="0.2">
      <c r="A85" s="67"/>
      <c r="B85" s="113" t="s">
        <v>106</v>
      </c>
      <c r="C85" s="3" t="s">
        <v>172</v>
      </c>
      <c r="D85" s="117"/>
      <c r="E85" s="143">
        <v>297</v>
      </c>
      <c r="F85" s="45">
        <f t="shared" si="4"/>
        <v>19.22265295803135</v>
      </c>
      <c r="G85" s="73">
        <f t="shared" si="5"/>
        <v>0.1922265295803135</v>
      </c>
    </row>
    <row r="86" spans="1:9" s="14" customFormat="1" ht="12.75" customHeight="1" x14ac:dyDescent="0.2">
      <c r="A86" s="67"/>
      <c r="B86" s="113" t="s">
        <v>107</v>
      </c>
      <c r="C86" s="3" t="s">
        <v>172</v>
      </c>
      <c r="D86" s="117"/>
      <c r="E86" s="143">
        <v>294</v>
      </c>
      <c r="F86" s="45">
        <f t="shared" si="4"/>
        <v>19.028484746334065</v>
      </c>
      <c r="G86" s="73">
        <f t="shared" si="5"/>
        <v>0.19028484746334065</v>
      </c>
    </row>
    <row r="87" spans="1:9" s="14" customFormat="1" ht="12.75" customHeight="1" x14ac:dyDescent="0.2">
      <c r="A87" s="67"/>
      <c r="B87" s="113" t="s">
        <v>71</v>
      </c>
      <c r="C87" s="3" t="s">
        <v>163</v>
      </c>
      <c r="D87" s="117"/>
      <c r="E87" s="143">
        <v>291</v>
      </c>
      <c r="F87" s="45">
        <f t="shared" si="4"/>
        <v>18.834316534636777</v>
      </c>
      <c r="G87" s="73">
        <f t="shared" si="5"/>
        <v>0.18834316534636777</v>
      </c>
      <c r="H87" s="24"/>
      <c r="I87" s="63"/>
    </row>
    <row r="88" spans="1:9" s="14" customFormat="1" ht="12.75" customHeight="1" x14ac:dyDescent="0.2">
      <c r="A88" s="67"/>
      <c r="B88" s="113" t="s">
        <v>7</v>
      </c>
      <c r="C88" s="3" t="s">
        <v>147</v>
      </c>
      <c r="D88" s="117"/>
      <c r="E88" s="143">
        <v>255</v>
      </c>
      <c r="F88" s="45">
        <f t="shared" si="4"/>
        <v>16.504297994269344</v>
      </c>
      <c r="G88" s="73">
        <f t="shared" si="5"/>
        <v>0.16504297994269343</v>
      </c>
    </row>
    <row r="89" spans="1:9" s="14" customFormat="1" ht="12.75" customHeight="1" x14ac:dyDescent="0.2">
      <c r="A89" s="67"/>
      <c r="B89" s="113" t="s">
        <v>87</v>
      </c>
      <c r="C89" s="3" t="s">
        <v>166</v>
      </c>
      <c r="D89" s="117"/>
      <c r="E89" s="143">
        <v>186</v>
      </c>
      <c r="F89" s="45">
        <f t="shared" si="4"/>
        <v>12.038429125231755</v>
      </c>
      <c r="G89" s="73">
        <f t="shared" si="5"/>
        <v>0.12038429125231755</v>
      </c>
    </row>
    <row r="90" spans="1:9" s="14" customFormat="1" ht="12.75" customHeight="1" x14ac:dyDescent="0.2">
      <c r="A90" s="67"/>
      <c r="B90" s="113" t="s">
        <v>22</v>
      </c>
      <c r="C90" s="3" t="s">
        <v>153</v>
      </c>
      <c r="D90" s="117"/>
      <c r="E90" s="143">
        <v>167</v>
      </c>
      <c r="F90" s="45">
        <f t="shared" si="4"/>
        <v>10.808697117815608</v>
      </c>
      <c r="G90" s="73">
        <f t="shared" si="5"/>
        <v>0.10808697117815608</v>
      </c>
    </row>
    <row r="91" spans="1:9" s="14" customFormat="1" ht="12.75" customHeight="1" x14ac:dyDescent="0.2">
      <c r="A91" s="67"/>
      <c r="B91" s="113" t="s">
        <v>10</v>
      </c>
      <c r="C91" s="3" t="s">
        <v>148</v>
      </c>
      <c r="D91" s="117"/>
      <c r="E91" s="143">
        <v>141</v>
      </c>
      <c r="F91" s="45">
        <f t="shared" si="4"/>
        <v>9.1259059497724593</v>
      </c>
      <c r="G91" s="73">
        <f t="shared" si="5"/>
        <v>9.1259059497724587E-2</v>
      </c>
    </row>
    <row r="92" spans="1:9" s="14" customFormat="1" ht="12.75" customHeight="1" x14ac:dyDescent="0.2">
      <c r="A92" s="67"/>
      <c r="B92" s="113" t="s">
        <v>5</v>
      </c>
      <c r="C92" s="3" t="s">
        <v>146</v>
      </c>
      <c r="D92" s="117"/>
      <c r="E92" s="143">
        <v>140</v>
      </c>
      <c r="F92" s="45">
        <f t="shared" si="4"/>
        <v>9.0611832125400316</v>
      </c>
      <c r="G92" s="73">
        <f t="shared" si="5"/>
        <v>9.0611832125400318E-2</v>
      </c>
    </row>
    <row r="93" spans="1:9" s="14" customFormat="1" ht="12.75" customHeight="1" x14ac:dyDescent="0.2">
      <c r="A93" s="67"/>
      <c r="B93" s="113" t="s">
        <v>81</v>
      </c>
      <c r="C93" s="3" t="s">
        <v>166</v>
      </c>
      <c r="D93" s="117"/>
      <c r="E93" s="143">
        <v>128</v>
      </c>
      <c r="F93" s="45">
        <f t="shared" si="4"/>
        <v>8.2845103657508847</v>
      </c>
      <c r="G93" s="73">
        <f t="shared" si="5"/>
        <v>8.2845103657508842E-2</v>
      </c>
    </row>
    <row r="94" spans="1:9" s="14" customFormat="1" ht="12.75" customHeight="1" x14ac:dyDescent="0.2">
      <c r="A94" s="67"/>
      <c r="B94" s="113" t="s">
        <v>45</v>
      </c>
      <c r="C94" s="3" t="s">
        <v>159</v>
      </c>
      <c r="D94" s="117"/>
      <c r="E94" s="143">
        <v>123</v>
      </c>
      <c r="F94" s="45">
        <f t="shared" si="4"/>
        <v>7.9608966795887417</v>
      </c>
      <c r="G94" s="73">
        <f t="shared" si="5"/>
        <v>7.9608966795887415E-2</v>
      </c>
    </row>
    <row r="95" spans="1:9" s="14" customFormat="1" ht="12.75" customHeight="1" x14ac:dyDescent="0.2">
      <c r="A95" s="67"/>
      <c r="B95" s="113" t="s">
        <v>21</v>
      </c>
      <c r="C95" s="3" t="s">
        <v>153</v>
      </c>
      <c r="D95" s="117"/>
      <c r="E95" s="143">
        <v>98</v>
      </c>
      <c r="F95" s="45">
        <f t="shared" si="4"/>
        <v>6.3428282487780212</v>
      </c>
      <c r="G95" s="73">
        <f t="shared" si="5"/>
        <v>6.3428282487780208E-2</v>
      </c>
    </row>
    <row r="96" spans="1:9" s="14" customFormat="1" ht="12.75" customHeight="1" x14ac:dyDescent="0.2">
      <c r="A96" s="67"/>
      <c r="B96" s="113" t="s">
        <v>46</v>
      </c>
      <c r="C96" s="3" t="s">
        <v>159</v>
      </c>
      <c r="D96" s="117"/>
      <c r="E96" s="143">
        <v>80</v>
      </c>
      <c r="F96" s="45">
        <f t="shared" si="4"/>
        <v>5.1778189785943036</v>
      </c>
      <c r="G96" s="73">
        <f t="shared" si="5"/>
        <v>5.1778189785943035E-2</v>
      </c>
    </row>
    <row r="97" spans="1:7" s="14" customFormat="1" ht="12.75" customHeight="1" x14ac:dyDescent="0.2">
      <c r="A97" s="67"/>
      <c r="B97" s="113" t="s">
        <v>25</v>
      </c>
      <c r="C97" s="3" t="s">
        <v>154</v>
      </c>
      <c r="D97" s="117"/>
      <c r="E97" s="143">
        <v>64</v>
      </c>
      <c r="F97" s="45">
        <f t="shared" si="4"/>
        <v>4.1422551828754424</v>
      </c>
      <c r="G97" s="73">
        <f t="shared" si="5"/>
        <v>4.1422551828754421E-2</v>
      </c>
    </row>
    <row r="98" spans="1:7" s="14" customFormat="1" ht="12.75" customHeight="1" x14ac:dyDescent="0.2">
      <c r="A98" s="67"/>
      <c r="B98" s="113" t="s">
        <v>113</v>
      </c>
      <c r="C98" s="3" t="s">
        <v>175</v>
      </c>
      <c r="D98" s="117"/>
      <c r="E98" s="143">
        <v>60</v>
      </c>
      <c r="F98" s="45">
        <f t="shared" si="4"/>
        <v>3.8833642339457275</v>
      </c>
      <c r="G98" s="73">
        <f t="shared" si="5"/>
        <v>3.8833642339457276E-2</v>
      </c>
    </row>
    <row r="99" spans="1:7" s="14" customFormat="1" ht="12.75" customHeight="1" x14ac:dyDescent="0.2">
      <c r="A99" s="67"/>
      <c r="B99" s="113" t="s">
        <v>26</v>
      </c>
      <c r="C99" s="3" t="s">
        <v>154</v>
      </c>
      <c r="D99" s="117"/>
      <c r="E99" s="143">
        <v>54</v>
      </c>
      <c r="F99" s="45">
        <f t="shared" si="4"/>
        <v>3.4950278105511545</v>
      </c>
      <c r="G99" s="73">
        <f t="shared" si="5"/>
        <v>3.4950278105511545E-2</v>
      </c>
    </row>
    <row r="100" spans="1:7" s="14" customFormat="1" ht="12.75" customHeight="1" x14ac:dyDescent="0.2">
      <c r="A100" s="67"/>
      <c r="B100" s="113" t="s">
        <v>103</v>
      </c>
      <c r="C100" s="3" t="s">
        <v>171</v>
      </c>
      <c r="D100" s="117"/>
      <c r="E100" s="143">
        <v>27</v>
      </c>
      <c r="F100" s="45">
        <f t="shared" si="4"/>
        <v>1.7475139052755773</v>
      </c>
      <c r="G100" s="73">
        <f t="shared" si="5"/>
        <v>1.7475139052755773E-2</v>
      </c>
    </row>
    <row r="101" spans="1:7" s="14" customFormat="1" ht="12.75" customHeight="1" x14ac:dyDescent="0.2">
      <c r="A101" s="67"/>
      <c r="B101" s="113" t="s">
        <v>102</v>
      </c>
      <c r="C101" s="3" t="s">
        <v>171</v>
      </c>
      <c r="D101" s="117"/>
      <c r="E101" s="143">
        <v>24</v>
      </c>
      <c r="F101" s="45">
        <f t="shared" si="4"/>
        <v>1.553345693578291</v>
      </c>
      <c r="G101" s="73">
        <f t="shared" si="5"/>
        <v>1.5533456935782911E-2</v>
      </c>
    </row>
    <row r="102" spans="1:7" s="14" customFormat="1" ht="12.75" customHeight="1" x14ac:dyDescent="0.2">
      <c r="A102" s="67"/>
      <c r="B102" s="114" t="s">
        <v>51</v>
      </c>
      <c r="C102" s="98" t="s">
        <v>160</v>
      </c>
      <c r="D102" s="120" t="d">
        <v>2018-01-01</v>
      </c>
      <c r="E102" s="144">
        <v>0</v>
      </c>
      <c r="F102" s="159">
        <f>E102*100/E$105</f>
        <v>0</v>
      </c>
      <c r="G102" s="151">
        <f>F102/100</f>
        <v>0</v>
      </c>
    </row>
    <row r="103" spans="1:7" s="14" customFormat="1" ht="13.15" customHeight="1" thickBot="1" x14ac:dyDescent="0.25">
      <c r="A103" s="24"/>
      <c r="D103" s="24"/>
      <c r="F103" s="43"/>
      <c r="G103" s="43"/>
    </row>
    <row r="104" spans="1:7" s="14" customFormat="1" ht="13.15" customHeight="1" x14ac:dyDescent="0.2">
      <c r="A104" s="24"/>
      <c r="B104" s="149" t="s">
        <v>404</v>
      </c>
      <c r="C104" s="51"/>
      <c r="D104" s="60"/>
      <c r="E104" s="25">
        <f>SUM(E6:E102)</f>
        <v>148325</v>
      </c>
      <c r="F104" s="54"/>
      <c r="G104" s="55"/>
    </row>
    <row r="105" spans="1:7" s="27" customFormat="1" ht="13.15" customHeight="1" thickBot="1" x14ac:dyDescent="0.25">
      <c r="A105" s="71"/>
      <c r="B105" s="59" t="s">
        <v>405</v>
      </c>
      <c r="C105" s="62"/>
      <c r="D105" s="61"/>
      <c r="E105" s="49">
        <f>E104/96</f>
        <v>1545.0520833333333</v>
      </c>
      <c r="F105" s="65">
        <f>E105*100/E$105</f>
        <v>99.999999999999986</v>
      </c>
      <c r="G105" s="66">
        <f>F105/100</f>
        <v>0.99999999999999989</v>
      </c>
    </row>
  </sheetData>
  <phoneticPr fontId="2" type="noConversion"/>
  <pageMargins left="0.43307086614173229" right="0.15748031496062992" top="0.19685039370078741" bottom="0.31496062992125984" header="0" footer="0"/>
  <pageSetup paperSize="9" scale="90" orientation="portrait" r:id="rId1"/>
  <headerFooter alignWithMargins="0">
    <oddHeader>&amp;RPreglednica 4</oddHeader>
    <oddFooter>&amp;L&amp;7POROČILO O DELU UE 2018/&amp;F&amp;C&amp;P&amp;R&amp;7Pripravila: C. Vidmar 18,7.2019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N107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ColWidth="8.85546875" defaultRowHeight="12" x14ac:dyDescent="0.2"/>
  <cols>
    <col min="1" max="1" width="3.28515625" style="67" customWidth="1"/>
    <col min="2" max="2" width="22.5703125" style="1" customWidth="1"/>
    <col min="3" max="3" width="19.140625" style="1" customWidth="1"/>
    <col min="4" max="4" width="9.85546875" style="1" customWidth="1"/>
    <col min="5" max="5" width="13.7109375" style="1" customWidth="1"/>
    <col min="6" max="7" width="14.7109375" style="41" customWidth="1"/>
    <col min="8" max="8" width="4.28515625" style="1" customWidth="1"/>
    <col min="9" max="9" width="7.85546875" style="1" customWidth="1"/>
    <col min="10" max="16384" width="8.85546875" style="1"/>
  </cols>
  <sheetData>
    <row r="1" spans="1:14" ht="15" customHeight="1" x14ac:dyDescent="0.2">
      <c r="B1" s="6" t="s">
        <v>395</v>
      </c>
      <c r="C1" s="6"/>
    </row>
    <row r="2" spans="1:14" s="12" customFormat="1" ht="15" customHeight="1" x14ac:dyDescent="0.2">
      <c r="A2" s="68"/>
      <c r="B2" s="12" t="s">
        <v>290</v>
      </c>
      <c r="F2" s="42"/>
      <c r="G2" s="42"/>
    </row>
    <row r="3" spans="1:14" ht="7.15" customHeight="1" thickBot="1" x14ac:dyDescent="0.25"/>
    <row r="4" spans="1:14" s="2" customFormat="1" ht="67.150000000000006" customHeight="1" thickBot="1" x14ac:dyDescent="0.25">
      <c r="A4" s="69"/>
      <c r="B4" s="16" t="s">
        <v>142</v>
      </c>
      <c r="C4" s="17" t="s">
        <v>141</v>
      </c>
      <c r="D4" s="17" t="s">
        <v>143</v>
      </c>
      <c r="E4" s="108" t="s">
        <v>291</v>
      </c>
      <c r="F4" s="18" t="s">
        <v>292</v>
      </c>
      <c r="G4" s="19" t="s">
        <v>293</v>
      </c>
    </row>
    <row r="5" spans="1:14" s="13" customFormat="1" ht="13.15" customHeight="1" thickBot="1" x14ac:dyDescent="0.25">
      <c r="A5" s="70"/>
      <c r="B5" s="20"/>
      <c r="C5" s="21"/>
      <c r="D5" s="22"/>
      <c r="E5" s="22" t="s">
        <v>281</v>
      </c>
      <c r="F5" s="22"/>
      <c r="G5" s="23"/>
    </row>
    <row r="6" spans="1:14" s="14" customFormat="1" ht="13.15" customHeight="1" x14ac:dyDescent="0.2">
      <c r="A6" s="67"/>
      <c r="B6" s="113" t="s">
        <v>21</v>
      </c>
      <c r="C6" s="81" t="s">
        <v>153</v>
      </c>
      <c r="D6" s="117"/>
      <c r="E6" s="113">
        <v>50</v>
      </c>
      <c r="F6" s="97">
        <f t="shared" ref="F6:F37" si="0">E6*100/E$105</f>
        <v>316.19303584838548</v>
      </c>
      <c r="G6" s="95">
        <f t="shared" ref="G6:G37" si="1">F6/100</f>
        <v>3.161930358483855</v>
      </c>
    </row>
    <row r="7" spans="1:14" s="14" customFormat="1" ht="13.15" customHeight="1" x14ac:dyDescent="0.2">
      <c r="A7" s="67"/>
      <c r="B7" s="113" t="s">
        <v>120</v>
      </c>
      <c r="C7" s="3" t="s">
        <v>177</v>
      </c>
      <c r="D7" s="117"/>
      <c r="E7" s="113">
        <v>38</v>
      </c>
      <c r="F7" s="45">
        <f t="shared" si="0"/>
        <v>240.30670724477298</v>
      </c>
      <c r="G7" s="73">
        <f t="shared" si="1"/>
        <v>2.4030670724477297</v>
      </c>
    </row>
    <row r="8" spans="1:14" s="14" customFormat="1" ht="13.15" customHeight="1" x14ac:dyDescent="0.2">
      <c r="A8" s="67"/>
      <c r="B8" s="113" t="s">
        <v>125</v>
      </c>
      <c r="C8" s="3" t="s">
        <v>178</v>
      </c>
      <c r="D8" s="117"/>
      <c r="E8" s="113">
        <v>37</v>
      </c>
      <c r="F8" s="45">
        <f t="shared" si="0"/>
        <v>233.98284652780526</v>
      </c>
      <c r="G8" s="73">
        <f t="shared" si="1"/>
        <v>2.3398284652780528</v>
      </c>
      <c r="H8" s="24"/>
      <c r="I8" s="109"/>
    </row>
    <row r="9" spans="1:14" s="14" customFormat="1" ht="13.15" customHeight="1" x14ac:dyDescent="0.2">
      <c r="A9" s="67"/>
      <c r="B9" s="113" t="s">
        <v>119</v>
      </c>
      <c r="C9" s="3" t="s">
        <v>177</v>
      </c>
      <c r="D9" s="117"/>
      <c r="E9" s="113">
        <v>34</v>
      </c>
      <c r="F9" s="45">
        <f t="shared" si="0"/>
        <v>215.01126437690212</v>
      </c>
      <c r="G9" s="73">
        <f t="shared" si="1"/>
        <v>2.1501126437690212</v>
      </c>
    </row>
    <row r="10" spans="1:14" s="14" customFormat="1" ht="13.15" customHeight="1" x14ac:dyDescent="0.2">
      <c r="A10" s="67"/>
      <c r="B10" s="113" t="s">
        <v>57</v>
      </c>
      <c r="C10" s="3" t="s">
        <v>161</v>
      </c>
      <c r="D10" s="117"/>
      <c r="E10" s="113">
        <v>32</v>
      </c>
      <c r="F10" s="45">
        <f t="shared" si="0"/>
        <v>202.36354294296672</v>
      </c>
      <c r="G10" s="73">
        <f t="shared" si="1"/>
        <v>2.023635429429667</v>
      </c>
      <c r="H10" s="24"/>
      <c r="J10" s="24"/>
    </row>
    <row r="11" spans="1:14" s="14" customFormat="1" ht="13.15" customHeight="1" x14ac:dyDescent="0.2">
      <c r="A11" s="67"/>
      <c r="B11" s="113" t="s">
        <v>25</v>
      </c>
      <c r="C11" s="3" t="s">
        <v>154</v>
      </c>
      <c r="D11" s="117"/>
      <c r="E11" s="113">
        <v>30.8</v>
      </c>
      <c r="F11" s="45">
        <f t="shared" si="0"/>
        <v>194.77491008260546</v>
      </c>
      <c r="G11" s="73">
        <f t="shared" si="1"/>
        <v>1.9477491008260546</v>
      </c>
      <c r="H11" s="24"/>
      <c r="I11" s="132"/>
    </row>
    <row r="12" spans="1:14" s="14" customFormat="1" ht="13.15" customHeight="1" x14ac:dyDescent="0.2">
      <c r="A12" s="67"/>
      <c r="B12" s="113" t="s">
        <v>22</v>
      </c>
      <c r="C12" s="3" t="s">
        <v>153</v>
      </c>
      <c r="D12" s="117"/>
      <c r="E12" s="113">
        <v>30</v>
      </c>
      <c r="F12" s="45">
        <f t="shared" si="0"/>
        <v>189.71582150903129</v>
      </c>
      <c r="G12" s="73">
        <f t="shared" si="1"/>
        <v>1.8971582150903128</v>
      </c>
      <c r="H12" s="24"/>
      <c r="I12" s="133"/>
    </row>
    <row r="13" spans="1:14" s="14" customFormat="1" ht="13.15" customHeight="1" x14ac:dyDescent="0.2">
      <c r="A13" s="67"/>
      <c r="B13" s="113" t="s">
        <v>96</v>
      </c>
      <c r="C13" s="3" t="s">
        <v>168</v>
      </c>
      <c r="D13" s="117"/>
      <c r="E13" s="113">
        <v>30</v>
      </c>
      <c r="F13" s="45">
        <f t="shared" si="0"/>
        <v>189.71582150903129</v>
      </c>
      <c r="G13" s="73">
        <f t="shared" si="1"/>
        <v>1.8971582150903128</v>
      </c>
      <c r="H13" s="24"/>
    </row>
    <row r="14" spans="1:14" s="14" customFormat="1" ht="13.15" customHeight="1" x14ac:dyDescent="0.2">
      <c r="A14" s="89"/>
      <c r="B14" s="113" t="s">
        <v>117</v>
      </c>
      <c r="C14" s="3" t="s">
        <v>176</v>
      </c>
      <c r="D14" s="117"/>
      <c r="E14" s="113">
        <v>30</v>
      </c>
      <c r="F14" s="90">
        <f t="shared" si="0"/>
        <v>189.71582150903129</v>
      </c>
      <c r="G14" s="91">
        <f t="shared" si="1"/>
        <v>1.8971582150903128</v>
      </c>
      <c r="H14" s="93"/>
      <c r="I14" s="93"/>
      <c r="J14" s="93"/>
      <c r="K14" s="93"/>
      <c r="L14" s="93"/>
      <c r="M14" s="93"/>
      <c r="N14" s="93"/>
    </row>
    <row r="15" spans="1:14" s="14" customFormat="1" ht="13.15" customHeight="1" x14ac:dyDescent="0.2">
      <c r="A15" s="67"/>
      <c r="B15" s="113" t="s">
        <v>43</v>
      </c>
      <c r="C15" s="3" t="s">
        <v>158</v>
      </c>
      <c r="D15" s="117"/>
      <c r="E15" s="113">
        <v>28.7</v>
      </c>
      <c r="F15" s="45">
        <f t="shared" si="0"/>
        <v>181.49480257697326</v>
      </c>
      <c r="G15" s="73">
        <f t="shared" si="1"/>
        <v>1.8149480257697326</v>
      </c>
    </row>
    <row r="16" spans="1:14" s="14" customFormat="1" ht="13.15" customHeight="1" x14ac:dyDescent="0.2">
      <c r="A16" s="67"/>
      <c r="B16" s="113" t="s">
        <v>61</v>
      </c>
      <c r="C16" s="3" t="s">
        <v>161</v>
      </c>
      <c r="D16" s="117"/>
      <c r="E16" s="113">
        <v>28</v>
      </c>
      <c r="F16" s="45">
        <f t="shared" si="0"/>
        <v>177.06810007509588</v>
      </c>
      <c r="G16" s="73">
        <f t="shared" si="1"/>
        <v>1.7706810007509588</v>
      </c>
      <c r="H16" s="24"/>
    </row>
    <row r="17" spans="1:9" s="14" customFormat="1" ht="13.15" customHeight="1" x14ac:dyDescent="0.2">
      <c r="A17" s="67"/>
      <c r="B17" s="113" t="s">
        <v>56</v>
      </c>
      <c r="C17" s="3" t="s">
        <v>161</v>
      </c>
      <c r="D17" s="117"/>
      <c r="E17" s="113">
        <v>25</v>
      </c>
      <c r="F17" s="45">
        <f t="shared" si="0"/>
        <v>158.09651792419274</v>
      </c>
      <c r="G17" s="73">
        <f t="shared" si="1"/>
        <v>1.5809651792419275</v>
      </c>
      <c r="H17" s="24"/>
    </row>
    <row r="18" spans="1:9" s="14" customFormat="1" ht="13.15" customHeight="1" x14ac:dyDescent="0.2">
      <c r="A18" s="67"/>
      <c r="B18" s="113" t="s">
        <v>60</v>
      </c>
      <c r="C18" s="3" t="s">
        <v>161</v>
      </c>
      <c r="D18" s="117"/>
      <c r="E18" s="113">
        <v>25</v>
      </c>
      <c r="F18" s="45">
        <f t="shared" si="0"/>
        <v>158.09651792419274</v>
      </c>
      <c r="G18" s="73">
        <f t="shared" si="1"/>
        <v>1.5809651792419275</v>
      </c>
    </row>
    <row r="19" spans="1:9" s="14" customFormat="1" ht="13.15" customHeight="1" x14ac:dyDescent="0.2">
      <c r="A19" s="67"/>
      <c r="B19" s="113" t="s">
        <v>55</v>
      </c>
      <c r="C19" s="3" t="s">
        <v>161</v>
      </c>
      <c r="D19" s="117"/>
      <c r="E19" s="113">
        <v>24</v>
      </c>
      <c r="F19" s="45">
        <f t="shared" si="0"/>
        <v>151.77265720722502</v>
      </c>
      <c r="G19" s="73">
        <f t="shared" si="1"/>
        <v>1.5177265720722501</v>
      </c>
    </row>
    <row r="20" spans="1:9" s="14" customFormat="1" ht="13.15" customHeight="1" x14ac:dyDescent="0.2">
      <c r="A20" s="67"/>
      <c r="B20" s="113" t="s">
        <v>73</v>
      </c>
      <c r="C20" s="3" t="s">
        <v>163</v>
      </c>
      <c r="D20" s="117"/>
      <c r="E20" s="113">
        <v>24</v>
      </c>
      <c r="F20" s="45">
        <f t="shared" si="0"/>
        <v>151.77265720722502</v>
      </c>
      <c r="G20" s="73">
        <f t="shared" si="1"/>
        <v>1.5177265720722501</v>
      </c>
    </row>
    <row r="21" spans="1:9" s="14" customFormat="1" ht="13.15" customHeight="1" x14ac:dyDescent="0.2">
      <c r="A21" s="67"/>
      <c r="B21" s="113" t="s">
        <v>88</v>
      </c>
      <c r="C21" s="3" t="s">
        <v>166</v>
      </c>
      <c r="D21" s="117"/>
      <c r="E21" s="113">
        <v>24</v>
      </c>
      <c r="F21" s="45">
        <f t="shared" si="0"/>
        <v>151.77265720722502</v>
      </c>
      <c r="G21" s="73">
        <f t="shared" si="1"/>
        <v>1.5177265720722501</v>
      </c>
    </row>
    <row r="22" spans="1:9" s="14" customFormat="1" ht="13.15" customHeight="1" x14ac:dyDescent="0.2">
      <c r="A22" s="67"/>
      <c r="B22" s="113" t="s">
        <v>100</v>
      </c>
      <c r="C22" s="3" t="s">
        <v>170</v>
      </c>
      <c r="D22" s="117"/>
      <c r="E22" s="113">
        <v>23</v>
      </c>
      <c r="F22" s="45">
        <f t="shared" si="0"/>
        <v>145.44879649025734</v>
      </c>
      <c r="G22" s="73">
        <f t="shared" si="1"/>
        <v>1.4544879649025733</v>
      </c>
    </row>
    <row r="23" spans="1:9" s="14" customFormat="1" ht="13.15" customHeight="1" x14ac:dyDescent="0.2">
      <c r="A23" s="67"/>
      <c r="B23" s="113" t="s">
        <v>106</v>
      </c>
      <c r="C23" s="3" t="s">
        <v>172</v>
      </c>
      <c r="D23" s="117"/>
      <c r="E23" s="113">
        <v>22.4</v>
      </c>
      <c r="F23" s="45">
        <f t="shared" si="0"/>
        <v>141.65448006007671</v>
      </c>
      <c r="G23" s="73">
        <f t="shared" si="1"/>
        <v>1.416544800600767</v>
      </c>
    </row>
    <row r="24" spans="1:9" s="14" customFormat="1" ht="13.15" customHeight="1" x14ac:dyDescent="0.2">
      <c r="A24" s="67"/>
      <c r="B24" s="113" t="s">
        <v>19</v>
      </c>
      <c r="C24" s="3" t="s">
        <v>152</v>
      </c>
      <c r="D24" s="117"/>
      <c r="E24" s="113">
        <v>22</v>
      </c>
      <c r="F24" s="45">
        <f t="shared" si="0"/>
        <v>139.12493577328962</v>
      </c>
      <c r="G24" s="73">
        <f t="shared" si="1"/>
        <v>1.3912493577328962</v>
      </c>
    </row>
    <row r="25" spans="1:9" s="14" customFormat="1" ht="13.15" customHeight="1" x14ac:dyDescent="0.2">
      <c r="A25" s="67"/>
      <c r="B25" s="113" t="s">
        <v>58</v>
      </c>
      <c r="C25" s="3" t="s">
        <v>161</v>
      </c>
      <c r="D25" s="117"/>
      <c r="E25" s="113">
        <v>20</v>
      </c>
      <c r="F25" s="45">
        <f t="shared" si="0"/>
        <v>126.47721433935419</v>
      </c>
      <c r="G25" s="73">
        <f t="shared" si="1"/>
        <v>1.2647721433935419</v>
      </c>
      <c r="I25" s="132"/>
    </row>
    <row r="26" spans="1:9" s="14" customFormat="1" ht="13.15" customHeight="1" x14ac:dyDescent="0.2">
      <c r="A26" s="67"/>
      <c r="B26" s="113" t="s">
        <v>66</v>
      </c>
      <c r="C26" s="3" t="s">
        <v>162</v>
      </c>
      <c r="D26" s="117"/>
      <c r="E26" s="113">
        <v>20</v>
      </c>
      <c r="F26" s="45">
        <f t="shared" si="0"/>
        <v>126.47721433935419</v>
      </c>
      <c r="G26" s="73">
        <f t="shared" si="1"/>
        <v>1.2647721433935419</v>
      </c>
      <c r="H26" s="24"/>
      <c r="I26" s="109"/>
    </row>
    <row r="27" spans="1:9" s="14" customFormat="1" ht="13.15" customHeight="1" x14ac:dyDescent="0.2">
      <c r="A27" s="67"/>
      <c r="B27" s="113" t="s">
        <v>87</v>
      </c>
      <c r="C27" s="3" t="s">
        <v>166</v>
      </c>
      <c r="D27" s="117"/>
      <c r="E27" s="113">
        <v>20</v>
      </c>
      <c r="F27" s="45">
        <f t="shared" si="0"/>
        <v>126.47721433935419</v>
      </c>
      <c r="G27" s="73">
        <f t="shared" si="1"/>
        <v>1.2647721433935419</v>
      </c>
      <c r="I27" s="75"/>
    </row>
    <row r="28" spans="1:9" s="14" customFormat="1" ht="13.15" customHeight="1" x14ac:dyDescent="0.2">
      <c r="A28" s="67"/>
      <c r="B28" s="113" t="s">
        <v>278</v>
      </c>
      <c r="C28" s="3" t="s">
        <v>169</v>
      </c>
      <c r="D28" s="117"/>
      <c r="E28" s="113">
        <v>20</v>
      </c>
      <c r="F28" s="45">
        <f t="shared" si="0"/>
        <v>126.47721433935419</v>
      </c>
      <c r="G28" s="73">
        <f t="shared" si="1"/>
        <v>1.2647721433935419</v>
      </c>
    </row>
    <row r="29" spans="1:9" s="14" customFormat="1" ht="13.15" customHeight="1" x14ac:dyDescent="0.2">
      <c r="A29" s="67"/>
      <c r="B29" s="113" t="s">
        <v>107</v>
      </c>
      <c r="C29" s="3" t="s">
        <v>172</v>
      </c>
      <c r="D29" s="117"/>
      <c r="E29" s="113">
        <v>19.600000000000001</v>
      </c>
      <c r="F29" s="45">
        <f t="shared" si="0"/>
        <v>123.94767005256712</v>
      </c>
      <c r="G29" s="73">
        <f t="shared" si="1"/>
        <v>1.2394767005256713</v>
      </c>
    </row>
    <row r="30" spans="1:9" s="14" customFormat="1" ht="13.15" customHeight="1" x14ac:dyDescent="0.2">
      <c r="A30" s="67"/>
      <c r="B30" s="113" t="s">
        <v>32</v>
      </c>
      <c r="C30" s="3" t="s">
        <v>156</v>
      </c>
      <c r="D30" s="117"/>
      <c r="E30" s="113">
        <v>19</v>
      </c>
      <c r="F30" s="45">
        <f t="shared" si="0"/>
        <v>120.15335362238649</v>
      </c>
      <c r="G30" s="73">
        <f t="shared" si="1"/>
        <v>1.2015335362238648</v>
      </c>
    </row>
    <row r="31" spans="1:9" s="14" customFormat="1" ht="13.15" customHeight="1" x14ac:dyDescent="0.2">
      <c r="A31" s="67"/>
      <c r="B31" s="113" t="s">
        <v>71</v>
      </c>
      <c r="C31" s="3" t="s">
        <v>163</v>
      </c>
      <c r="D31" s="117"/>
      <c r="E31" s="113">
        <v>19</v>
      </c>
      <c r="F31" s="45">
        <f t="shared" si="0"/>
        <v>120.15335362238649</v>
      </c>
      <c r="G31" s="73">
        <f t="shared" si="1"/>
        <v>1.2015335362238648</v>
      </c>
    </row>
    <row r="32" spans="1:9" s="14" customFormat="1" ht="13.15" customHeight="1" x14ac:dyDescent="0.2">
      <c r="A32" s="67"/>
      <c r="B32" s="113" t="s">
        <v>85</v>
      </c>
      <c r="C32" s="3" t="s">
        <v>166</v>
      </c>
      <c r="D32" s="117"/>
      <c r="E32" s="113">
        <v>19</v>
      </c>
      <c r="F32" s="45">
        <f t="shared" si="0"/>
        <v>120.15335362238649</v>
      </c>
      <c r="G32" s="73">
        <f t="shared" si="1"/>
        <v>1.2015335362238648</v>
      </c>
    </row>
    <row r="33" spans="1:14" s="14" customFormat="1" ht="13.15" customHeight="1" x14ac:dyDescent="0.2">
      <c r="A33" s="67"/>
      <c r="B33" s="113" t="s">
        <v>123</v>
      </c>
      <c r="C33" s="3" t="s">
        <v>177</v>
      </c>
      <c r="D33" s="117"/>
      <c r="E33" s="113">
        <v>18.8</v>
      </c>
      <c r="F33" s="45">
        <f t="shared" si="0"/>
        <v>118.88858147899295</v>
      </c>
      <c r="G33" s="73">
        <f t="shared" si="1"/>
        <v>1.1888858147899295</v>
      </c>
    </row>
    <row r="34" spans="1:14" s="93" customFormat="1" ht="13.15" customHeight="1" x14ac:dyDescent="0.2">
      <c r="A34" s="67"/>
      <c r="B34" s="113" t="s">
        <v>130</v>
      </c>
      <c r="C34" s="84" t="s">
        <v>180</v>
      </c>
      <c r="D34" s="117"/>
      <c r="E34" s="113">
        <v>18.3</v>
      </c>
      <c r="F34" s="45">
        <f t="shared" si="0"/>
        <v>115.72665112050909</v>
      </c>
      <c r="G34" s="73">
        <f t="shared" si="1"/>
        <v>1.1572665112050908</v>
      </c>
      <c r="H34" s="14"/>
      <c r="I34" s="14"/>
      <c r="J34" s="14"/>
      <c r="K34" s="14"/>
      <c r="L34" s="14"/>
      <c r="M34" s="14"/>
      <c r="N34" s="14"/>
    </row>
    <row r="35" spans="1:14" s="93" customFormat="1" ht="13.35" customHeight="1" x14ac:dyDescent="0.2">
      <c r="A35" s="67"/>
      <c r="B35" s="113" t="s">
        <v>7</v>
      </c>
      <c r="C35" s="3" t="s">
        <v>147</v>
      </c>
      <c r="D35" s="117"/>
      <c r="E35" s="113">
        <v>18</v>
      </c>
      <c r="F35" s="45">
        <f t="shared" si="0"/>
        <v>113.82949290541877</v>
      </c>
      <c r="G35" s="73">
        <f t="shared" si="1"/>
        <v>1.1382949290541877</v>
      </c>
      <c r="H35" s="14"/>
      <c r="I35" s="14"/>
      <c r="J35" s="14"/>
      <c r="K35" s="14"/>
      <c r="L35" s="14"/>
      <c r="M35" s="14"/>
      <c r="N35" s="14"/>
    </row>
    <row r="36" spans="1:14" s="14" customFormat="1" ht="13.15" customHeight="1" x14ac:dyDescent="0.2">
      <c r="A36" s="67"/>
      <c r="B36" s="113" t="s">
        <v>50</v>
      </c>
      <c r="C36" s="3" t="s">
        <v>160</v>
      </c>
      <c r="D36" s="117"/>
      <c r="E36" s="113">
        <v>18</v>
      </c>
      <c r="F36" s="45">
        <f t="shared" si="0"/>
        <v>113.82949290541877</v>
      </c>
      <c r="G36" s="73">
        <f t="shared" si="1"/>
        <v>1.1382949290541877</v>
      </c>
    </row>
    <row r="37" spans="1:14" s="14" customFormat="1" ht="13.15" customHeight="1" x14ac:dyDescent="0.2">
      <c r="B37" s="113" t="s">
        <v>83</v>
      </c>
      <c r="C37" s="3" t="s">
        <v>166</v>
      </c>
      <c r="D37" s="117"/>
      <c r="E37" s="113">
        <v>18</v>
      </c>
      <c r="F37" s="45">
        <f t="shared" si="0"/>
        <v>113.82949290541877</v>
      </c>
      <c r="G37" s="73">
        <f t="shared" si="1"/>
        <v>1.1382949290541877</v>
      </c>
      <c r="I37" s="63"/>
    </row>
    <row r="38" spans="1:14" s="14" customFormat="1" ht="13.15" customHeight="1" x14ac:dyDescent="0.2">
      <c r="A38" s="67"/>
      <c r="B38" s="113" t="s">
        <v>115</v>
      </c>
      <c r="C38" s="3" t="s">
        <v>176</v>
      </c>
      <c r="D38" s="117"/>
      <c r="E38" s="113">
        <v>18</v>
      </c>
      <c r="F38" s="45">
        <f t="shared" ref="F38:F69" si="2">E38*100/E$105</f>
        <v>113.82949290541877</v>
      </c>
      <c r="G38" s="73">
        <f t="shared" ref="G38:G69" si="3">F38/100</f>
        <v>1.1382949290541877</v>
      </c>
    </row>
    <row r="39" spans="1:14" s="14" customFormat="1" ht="13.15" customHeight="1" x14ac:dyDescent="0.2">
      <c r="A39" s="67"/>
      <c r="B39" s="113" t="s">
        <v>36</v>
      </c>
      <c r="C39" s="3" t="s">
        <v>157</v>
      </c>
      <c r="D39" s="117"/>
      <c r="E39" s="113">
        <v>17</v>
      </c>
      <c r="F39" s="45">
        <f t="shared" si="2"/>
        <v>107.50563218845106</v>
      </c>
      <c r="G39" s="73">
        <f t="shared" si="3"/>
        <v>1.0750563218845106</v>
      </c>
    </row>
    <row r="40" spans="1:14" s="14" customFormat="1" ht="13.15" customHeight="1" x14ac:dyDescent="0.2">
      <c r="A40" s="67"/>
      <c r="B40" s="113" t="s">
        <v>65</v>
      </c>
      <c r="C40" s="3" t="s">
        <v>162</v>
      </c>
      <c r="D40" s="117"/>
      <c r="E40" s="113">
        <v>17</v>
      </c>
      <c r="F40" s="45">
        <f t="shared" si="2"/>
        <v>107.50563218845106</v>
      </c>
      <c r="G40" s="73">
        <f t="shared" si="3"/>
        <v>1.0750563218845106</v>
      </c>
    </row>
    <row r="41" spans="1:14" s="14" customFormat="1" ht="13.15" customHeight="1" x14ac:dyDescent="0.2">
      <c r="A41" s="67"/>
      <c r="B41" s="113" t="s">
        <v>70</v>
      </c>
      <c r="C41" s="3" t="s">
        <v>163</v>
      </c>
      <c r="D41" s="117"/>
      <c r="E41" s="113">
        <v>17</v>
      </c>
      <c r="F41" s="45">
        <f t="shared" si="2"/>
        <v>107.50563218845106</v>
      </c>
      <c r="G41" s="73">
        <f t="shared" si="3"/>
        <v>1.0750563218845106</v>
      </c>
    </row>
    <row r="42" spans="1:14" s="14" customFormat="1" ht="13.15" customHeight="1" thickBot="1" x14ac:dyDescent="0.25">
      <c r="A42" s="88"/>
      <c r="B42" s="130" t="s">
        <v>116</v>
      </c>
      <c r="C42" s="82" t="s">
        <v>176</v>
      </c>
      <c r="D42" s="131"/>
      <c r="E42" s="130">
        <v>17</v>
      </c>
      <c r="F42" s="47">
        <f t="shared" si="2"/>
        <v>107.50563218845106</v>
      </c>
      <c r="G42" s="74">
        <f t="shared" si="3"/>
        <v>1.0750563218845106</v>
      </c>
      <c r="H42" s="48"/>
      <c r="I42" s="106" t="s">
        <v>286</v>
      </c>
    </row>
    <row r="43" spans="1:14" s="14" customFormat="1" ht="13.15" customHeight="1" thickTop="1" thickBot="1" x14ac:dyDescent="0.25">
      <c r="A43" s="160"/>
      <c r="B43" s="161" t="s">
        <v>17</v>
      </c>
      <c r="C43" s="162" t="s">
        <v>151</v>
      </c>
      <c r="D43" s="163"/>
      <c r="E43" s="161">
        <v>16</v>
      </c>
      <c r="F43" s="164">
        <f t="shared" si="2"/>
        <v>101.18177147148336</v>
      </c>
      <c r="G43" s="165">
        <f t="shared" si="3"/>
        <v>1.0118177147148335</v>
      </c>
      <c r="H43" s="166"/>
      <c r="I43" s="107">
        <v>16.399999999999999</v>
      </c>
    </row>
    <row r="44" spans="1:14" s="14" customFormat="1" ht="13.15" customHeight="1" thickTop="1" x14ac:dyDescent="0.2">
      <c r="A44" s="67"/>
      <c r="B44" s="126" t="s">
        <v>30</v>
      </c>
      <c r="C44" s="81" t="s">
        <v>155</v>
      </c>
      <c r="D44" s="127"/>
      <c r="E44" s="126">
        <v>15.6</v>
      </c>
      <c r="F44" s="46">
        <f t="shared" si="2"/>
        <v>98.652227184696272</v>
      </c>
      <c r="G44" s="72">
        <f t="shared" si="3"/>
        <v>0.98652227184696273</v>
      </c>
      <c r="I44" s="109"/>
    </row>
    <row r="45" spans="1:14" s="14" customFormat="1" ht="13.15" customHeight="1" x14ac:dyDescent="0.2">
      <c r="A45" s="105"/>
      <c r="B45" s="113" t="s">
        <v>121</v>
      </c>
      <c r="C45" s="3" t="s">
        <v>177</v>
      </c>
      <c r="D45" s="117"/>
      <c r="E45" s="113">
        <v>15.5</v>
      </c>
      <c r="F45" s="45">
        <f t="shared" si="2"/>
        <v>98.019841112999501</v>
      </c>
      <c r="G45" s="73">
        <f t="shared" si="3"/>
        <v>0.98019841112999506</v>
      </c>
      <c r="H45" s="80"/>
    </row>
    <row r="46" spans="1:14" s="14" customFormat="1" ht="13.15" customHeight="1" x14ac:dyDescent="0.2">
      <c r="B46" s="113" t="s">
        <v>16</v>
      </c>
      <c r="C46" s="3" t="s">
        <v>151</v>
      </c>
      <c r="D46" s="117"/>
      <c r="E46" s="113">
        <v>15</v>
      </c>
      <c r="F46" s="46">
        <f t="shared" si="2"/>
        <v>94.857910754515643</v>
      </c>
      <c r="G46" s="72">
        <f t="shared" si="3"/>
        <v>0.9485791075451564</v>
      </c>
      <c r="I46" s="43"/>
    </row>
    <row r="47" spans="1:14" s="14" customFormat="1" ht="13.15" customHeight="1" x14ac:dyDescent="0.2">
      <c r="A47" s="105"/>
      <c r="B47" s="113" t="s">
        <v>34</v>
      </c>
      <c r="C47" s="3" t="s">
        <v>157</v>
      </c>
      <c r="D47" s="117"/>
      <c r="E47" s="113">
        <v>15</v>
      </c>
      <c r="F47" s="45">
        <f t="shared" si="2"/>
        <v>94.857910754515643</v>
      </c>
      <c r="G47" s="73">
        <f t="shared" si="3"/>
        <v>0.9485791075451564</v>
      </c>
      <c r="H47" s="80"/>
    </row>
    <row r="48" spans="1:14" s="14" customFormat="1" ht="13.15" customHeight="1" x14ac:dyDescent="0.2">
      <c r="A48" s="67"/>
      <c r="B48" s="113" t="s">
        <v>54</v>
      </c>
      <c r="C48" s="3" t="s">
        <v>161</v>
      </c>
      <c r="D48" s="117"/>
      <c r="E48" s="113">
        <v>15</v>
      </c>
      <c r="F48" s="46">
        <f t="shared" si="2"/>
        <v>94.857910754515643</v>
      </c>
      <c r="G48" s="72">
        <f t="shared" si="3"/>
        <v>0.9485791075451564</v>
      </c>
    </row>
    <row r="49" spans="1:14" s="14" customFormat="1" ht="13.15" customHeight="1" x14ac:dyDescent="0.2">
      <c r="A49" s="105"/>
      <c r="B49" s="113" t="s">
        <v>79</v>
      </c>
      <c r="C49" s="3" t="s">
        <v>166</v>
      </c>
      <c r="D49" s="117"/>
      <c r="E49" s="113">
        <v>15</v>
      </c>
      <c r="F49" s="45">
        <f t="shared" si="2"/>
        <v>94.857910754515643</v>
      </c>
      <c r="G49" s="73">
        <f t="shared" si="3"/>
        <v>0.9485791075451564</v>
      </c>
      <c r="H49" s="80"/>
    </row>
    <row r="50" spans="1:14" s="14" customFormat="1" ht="13.15" customHeight="1" x14ac:dyDescent="0.2">
      <c r="A50" s="105"/>
      <c r="B50" s="113" t="s">
        <v>84</v>
      </c>
      <c r="C50" s="3" t="s">
        <v>166</v>
      </c>
      <c r="D50" s="117"/>
      <c r="E50" s="113">
        <v>15</v>
      </c>
      <c r="F50" s="45">
        <f t="shared" si="2"/>
        <v>94.857910754515643</v>
      </c>
      <c r="G50" s="73">
        <f t="shared" si="3"/>
        <v>0.9485791075451564</v>
      </c>
      <c r="H50" s="80"/>
    </row>
    <row r="51" spans="1:14" s="14" customFormat="1" ht="13.15" customHeight="1" x14ac:dyDescent="0.2">
      <c r="A51" s="67"/>
      <c r="B51" s="113" t="s">
        <v>126</v>
      </c>
      <c r="C51" s="3" t="s">
        <v>178</v>
      </c>
      <c r="D51" s="117"/>
      <c r="E51" s="113">
        <v>15</v>
      </c>
      <c r="F51" s="46">
        <f t="shared" si="2"/>
        <v>94.857910754515643</v>
      </c>
      <c r="G51" s="72">
        <f t="shared" si="3"/>
        <v>0.9485791075451564</v>
      </c>
      <c r="H51" s="80"/>
    </row>
    <row r="52" spans="1:14" s="14" customFormat="1" ht="13.15" customHeight="1" x14ac:dyDescent="0.2">
      <c r="A52" s="67"/>
      <c r="B52" s="113" t="s">
        <v>24</v>
      </c>
      <c r="C52" s="3" t="s">
        <v>154</v>
      </c>
      <c r="D52" s="117"/>
      <c r="E52" s="113">
        <v>14.1</v>
      </c>
      <c r="F52" s="45">
        <f t="shared" si="2"/>
        <v>89.166436109244714</v>
      </c>
      <c r="G52" s="73">
        <f t="shared" si="3"/>
        <v>0.89166436109244718</v>
      </c>
      <c r="N52" s="24"/>
    </row>
    <row r="53" spans="1:14" s="14" customFormat="1" ht="13.15" customHeight="1" x14ac:dyDescent="0.2">
      <c r="A53" s="67"/>
      <c r="B53" s="113" t="s">
        <v>10</v>
      </c>
      <c r="C53" s="3" t="s">
        <v>148</v>
      </c>
      <c r="D53" s="117"/>
      <c r="E53" s="113">
        <v>14</v>
      </c>
      <c r="F53" s="45">
        <f t="shared" si="2"/>
        <v>88.534050037547942</v>
      </c>
      <c r="G53" s="73">
        <f t="shared" si="3"/>
        <v>0.8853405003754794</v>
      </c>
      <c r="H53" s="80"/>
    </row>
    <row r="54" spans="1:14" s="14" customFormat="1" ht="13.15" customHeight="1" x14ac:dyDescent="0.2">
      <c r="A54" s="67"/>
      <c r="B54" s="113" t="s">
        <v>35</v>
      </c>
      <c r="C54" s="3" t="s">
        <v>157</v>
      </c>
      <c r="D54" s="117"/>
      <c r="E54" s="113">
        <v>14</v>
      </c>
      <c r="F54" s="46">
        <f t="shared" si="2"/>
        <v>88.534050037547942</v>
      </c>
      <c r="G54" s="72">
        <f t="shared" si="3"/>
        <v>0.8853405003754794</v>
      </c>
    </row>
    <row r="55" spans="1:14" s="14" customFormat="1" ht="13.15" customHeight="1" x14ac:dyDescent="0.2">
      <c r="A55" s="67"/>
      <c r="B55" s="113" t="s">
        <v>72</v>
      </c>
      <c r="C55" s="3" t="s">
        <v>163</v>
      </c>
      <c r="D55" s="117"/>
      <c r="E55" s="113">
        <v>14</v>
      </c>
      <c r="F55" s="46">
        <f t="shared" si="2"/>
        <v>88.534050037547942</v>
      </c>
      <c r="G55" s="72">
        <f t="shared" si="3"/>
        <v>0.8853405003754794</v>
      </c>
    </row>
    <row r="56" spans="1:14" s="14" customFormat="1" ht="13.15" customHeight="1" x14ac:dyDescent="0.2">
      <c r="A56" s="67"/>
      <c r="B56" s="113" t="s">
        <v>41</v>
      </c>
      <c r="C56" s="3" t="s">
        <v>158</v>
      </c>
      <c r="D56" s="117"/>
      <c r="E56" s="113">
        <v>13.6</v>
      </c>
      <c r="F56" s="45">
        <f t="shared" si="2"/>
        <v>86.004505750760856</v>
      </c>
      <c r="G56" s="73">
        <f t="shared" si="3"/>
        <v>0.86004505750760851</v>
      </c>
    </row>
    <row r="57" spans="1:14" s="14" customFormat="1" ht="13.15" customHeight="1" x14ac:dyDescent="0.2">
      <c r="A57" s="67"/>
      <c r="B57" s="113" t="s">
        <v>14</v>
      </c>
      <c r="C57" s="3" t="s">
        <v>150</v>
      </c>
      <c r="D57" s="117"/>
      <c r="E57" s="113">
        <v>13.5</v>
      </c>
      <c r="F57" s="46">
        <f t="shared" si="2"/>
        <v>85.372119679064085</v>
      </c>
      <c r="G57" s="72">
        <f t="shared" si="3"/>
        <v>0.85372119679064085</v>
      </c>
      <c r="H57" s="24"/>
      <c r="I57" s="63"/>
    </row>
    <row r="58" spans="1:14" s="14" customFormat="1" ht="13.15" customHeight="1" x14ac:dyDescent="0.2">
      <c r="A58" s="67"/>
      <c r="B58" s="113" t="s">
        <v>92</v>
      </c>
      <c r="C58" s="3" t="s">
        <v>167</v>
      </c>
      <c r="D58" s="117"/>
      <c r="E58" s="113">
        <v>13.3</v>
      </c>
      <c r="F58" s="45">
        <f t="shared" si="2"/>
        <v>84.107347535670542</v>
      </c>
      <c r="G58" s="73">
        <f t="shared" si="3"/>
        <v>0.8410734753567054</v>
      </c>
    </row>
    <row r="59" spans="1:14" s="14" customFormat="1" ht="13.15" customHeight="1" x14ac:dyDescent="0.2">
      <c r="A59" s="67"/>
      <c r="B59" s="113" t="s">
        <v>394</v>
      </c>
      <c r="C59" s="3" t="s">
        <v>158</v>
      </c>
      <c r="D59" s="117"/>
      <c r="E59" s="113">
        <v>13.1</v>
      </c>
      <c r="F59" s="45">
        <f t="shared" si="2"/>
        <v>82.842575392276999</v>
      </c>
      <c r="G59" s="73">
        <f t="shared" si="3"/>
        <v>0.82842575392276996</v>
      </c>
    </row>
    <row r="60" spans="1:14" s="14" customFormat="1" ht="13.15" customHeight="1" x14ac:dyDescent="0.2">
      <c r="A60" s="67"/>
      <c r="B60" s="113" t="s">
        <v>81</v>
      </c>
      <c r="C60" s="3" t="s">
        <v>166</v>
      </c>
      <c r="D60" s="117"/>
      <c r="E60" s="113">
        <v>13</v>
      </c>
      <c r="F60" s="45">
        <f t="shared" si="2"/>
        <v>82.210189320580227</v>
      </c>
      <c r="G60" s="73">
        <f t="shared" si="3"/>
        <v>0.82210189320580229</v>
      </c>
      <c r="I60" s="43"/>
    </row>
    <row r="61" spans="1:14" s="14" customFormat="1" ht="13.15" customHeight="1" x14ac:dyDescent="0.2">
      <c r="A61" s="67"/>
      <c r="B61" s="113" t="s">
        <v>102</v>
      </c>
      <c r="C61" s="3" t="s">
        <v>171</v>
      </c>
      <c r="D61" s="117"/>
      <c r="E61" s="113">
        <v>13</v>
      </c>
      <c r="F61" s="45">
        <f t="shared" si="2"/>
        <v>82.210189320580227</v>
      </c>
      <c r="G61" s="73">
        <f t="shared" si="3"/>
        <v>0.82210189320580229</v>
      </c>
      <c r="I61" s="75"/>
    </row>
    <row r="62" spans="1:14" s="14" customFormat="1" ht="13.15" customHeight="1" x14ac:dyDescent="0.2">
      <c r="A62" s="67"/>
      <c r="B62" s="113" t="s">
        <v>296</v>
      </c>
      <c r="C62" s="3" t="s">
        <v>173</v>
      </c>
      <c r="D62" s="117"/>
      <c r="E62" s="113">
        <v>13</v>
      </c>
      <c r="F62" s="45">
        <f t="shared" si="2"/>
        <v>82.210189320580227</v>
      </c>
      <c r="G62" s="73">
        <f t="shared" si="3"/>
        <v>0.82210189320580229</v>
      </c>
    </row>
    <row r="63" spans="1:14" s="14" customFormat="1" ht="13.15" customHeight="1" x14ac:dyDescent="0.2">
      <c r="A63" s="67"/>
      <c r="B63" s="113" t="s">
        <v>113</v>
      </c>
      <c r="C63" s="3" t="s">
        <v>175</v>
      </c>
      <c r="D63" s="117"/>
      <c r="E63" s="113">
        <v>13</v>
      </c>
      <c r="F63" s="45">
        <f t="shared" si="2"/>
        <v>82.210189320580227</v>
      </c>
      <c r="G63" s="73">
        <f t="shared" si="3"/>
        <v>0.82210189320580229</v>
      </c>
    </row>
    <row r="64" spans="1:14" s="93" customFormat="1" ht="13.35" customHeight="1" x14ac:dyDescent="0.2">
      <c r="A64" s="14"/>
      <c r="B64" s="113" t="s">
        <v>27</v>
      </c>
      <c r="C64" s="3" t="s">
        <v>154</v>
      </c>
      <c r="D64" s="117"/>
      <c r="E64" s="113">
        <v>12.8</v>
      </c>
      <c r="F64" s="45">
        <f t="shared" si="2"/>
        <v>80.945417177186684</v>
      </c>
      <c r="G64" s="73">
        <f t="shared" si="3"/>
        <v>0.80945417177186685</v>
      </c>
      <c r="H64" s="14"/>
      <c r="I64" s="14"/>
      <c r="J64" s="14"/>
      <c r="K64" s="14"/>
      <c r="L64" s="14"/>
      <c r="M64" s="14"/>
      <c r="N64" s="14"/>
    </row>
    <row r="65" spans="1:14" s="14" customFormat="1" ht="13.15" customHeight="1" x14ac:dyDescent="0.2">
      <c r="A65" s="67"/>
      <c r="B65" s="113" t="s">
        <v>122</v>
      </c>
      <c r="C65" s="3" t="s">
        <v>177</v>
      </c>
      <c r="D65" s="117"/>
      <c r="E65" s="113">
        <v>12.3</v>
      </c>
      <c r="F65" s="46">
        <f t="shared" si="2"/>
        <v>77.783486818702826</v>
      </c>
      <c r="G65" s="72">
        <f t="shared" si="3"/>
        <v>0.77783486818702829</v>
      </c>
      <c r="H65" s="80"/>
    </row>
    <row r="66" spans="1:14" s="14" customFormat="1" ht="13.15" customHeight="1" x14ac:dyDescent="0.2">
      <c r="A66" s="67"/>
      <c r="B66" s="113" t="s">
        <v>37</v>
      </c>
      <c r="C66" s="3" t="s">
        <v>157</v>
      </c>
      <c r="D66" s="117"/>
      <c r="E66" s="113">
        <v>12</v>
      </c>
      <c r="F66" s="46">
        <f t="shared" si="2"/>
        <v>75.886328603612512</v>
      </c>
      <c r="G66" s="72">
        <f t="shared" si="3"/>
        <v>0.75886328603612507</v>
      </c>
    </row>
    <row r="67" spans="1:14" s="14" customFormat="1" ht="13.15" customHeight="1" x14ac:dyDescent="0.2">
      <c r="A67" s="67"/>
      <c r="B67" s="113" t="s">
        <v>48</v>
      </c>
      <c r="C67" s="3" t="s">
        <v>160</v>
      </c>
      <c r="D67" s="117"/>
      <c r="E67" s="113">
        <v>12</v>
      </c>
      <c r="F67" s="45">
        <f t="shared" si="2"/>
        <v>75.886328603612512</v>
      </c>
      <c r="G67" s="73">
        <f t="shared" si="3"/>
        <v>0.75886328603612507</v>
      </c>
    </row>
    <row r="68" spans="1:14" s="14" customFormat="1" ht="13.15" customHeight="1" x14ac:dyDescent="0.2">
      <c r="A68" s="67"/>
      <c r="B68" s="113" t="s">
        <v>77</v>
      </c>
      <c r="C68" s="3" t="s">
        <v>165</v>
      </c>
      <c r="D68" s="117"/>
      <c r="E68" s="113">
        <v>12</v>
      </c>
      <c r="F68" s="45">
        <f t="shared" si="2"/>
        <v>75.886328603612512</v>
      </c>
      <c r="G68" s="73">
        <f t="shared" si="3"/>
        <v>0.75886328603612507</v>
      </c>
    </row>
    <row r="69" spans="1:14" s="14" customFormat="1" ht="13.15" customHeight="1" x14ac:dyDescent="0.2">
      <c r="A69" s="67"/>
      <c r="B69" s="113" t="s">
        <v>80</v>
      </c>
      <c r="C69" s="3" t="s">
        <v>166</v>
      </c>
      <c r="D69" s="117"/>
      <c r="E69" s="113">
        <v>12</v>
      </c>
      <c r="F69" s="45">
        <f t="shared" si="2"/>
        <v>75.886328603612512</v>
      </c>
      <c r="G69" s="73">
        <f t="shared" si="3"/>
        <v>0.75886328603612507</v>
      </c>
    </row>
    <row r="70" spans="1:14" s="14" customFormat="1" ht="13.15" customHeight="1" x14ac:dyDescent="0.2">
      <c r="A70" s="67"/>
      <c r="B70" s="113" t="s">
        <v>98</v>
      </c>
      <c r="C70" s="3" t="s">
        <v>169</v>
      </c>
      <c r="D70" s="117"/>
      <c r="E70" s="113">
        <v>12</v>
      </c>
      <c r="F70" s="45">
        <f t="shared" ref="F70:F101" si="4">E70*100/E$105</f>
        <v>75.886328603612512</v>
      </c>
      <c r="G70" s="73">
        <f t="shared" ref="G70:G101" si="5">F70/100</f>
        <v>0.75886328603612507</v>
      </c>
    </row>
    <row r="71" spans="1:14" s="14" customFormat="1" ht="13.15" customHeight="1" x14ac:dyDescent="0.2">
      <c r="A71" s="67"/>
      <c r="B71" s="113" t="s">
        <v>40</v>
      </c>
      <c r="C71" s="3" t="s">
        <v>158</v>
      </c>
      <c r="D71" s="117"/>
      <c r="E71" s="113">
        <v>11.5</v>
      </c>
      <c r="F71" s="45">
        <f t="shared" si="4"/>
        <v>72.724398245128668</v>
      </c>
      <c r="G71" s="73">
        <f t="shared" si="5"/>
        <v>0.72724398245128663</v>
      </c>
    </row>
    <row r="72" spans="1:14" s="14" customFormat="1" ht="13.15" customHeight="1" x14ac:dyDescent="0.2">
      <c r="A72" s="89"/>
      <c r="B72" s="113" t="s">
        <v>67</v>
      </c>
      <c r="C72" s="3" t="s">
        <v>162</v>
      </c>
      <c r="D72" s="117"/>
      <c r="E72" s="113">
        <v>11</v>
      </c>
      <c r="F72" s="90">
        <f t="shared" si="4"/>
        <v>69.562467886644811</v>
      </c>
      <c r="G72" s="91">
        <f t="shared" si="5"/>
        <v>0.69562467886644808</v>
      </c>
      <c r="H72" s="93"/>
      <c r="I72" s="93"/>
      <c r="J72" s="93"/>
      <c r="K72" s="93"/>
      <c r="L72" s="93"/>
      <c r="M72" s="93"/>
      <c r="N72" s="93"/>
    </row>
    <row r="73" spans="1:14" s="14" customFormat="1" ht="13.15" customHeight="1" x14ac:dyDescent="0.2">
      <c r="A73" s="67"/>
      <c r="B73" s="113" t="s">
        <v>91</v>
      </c>
      <c r="C73" s="3" t="s">
        <v>167</v>
      </c>
      <c r="D73" s="117"/>
      <c r="E73" s="113">
        <v>11</v>
      </c>
      <c r="F73" s="45">
        <f t="shared" si="4"/>
        <v>69.562467886644811</v>
      </c>
      <c r="G73" s="73">
        <f t="shared" si="5"/>
        <v>0.69562467886644808</v>
      </c>
      <c r="H73" s="24"/>
    </row>
    <row r="74" spans="1:14" s="14" customFormat="1" ht="13.15" customHeight="1" x14ac:dyDescent="0.2">
      <c r="A74" s="67"/>
      <c r="B74" s="113" t="s">
        <v>105</v>
      </c>
      <c r="C74" s="3" t="s">
        <v>172</v>
      </c>
      <c r="D74" s="117"/>
      <c r="E74" s="113">
        <v>10.1</v>
      </c>
      <c r="F74" s="45">
        <f t="shared" si="4"/>
        <v>63.870993241373867</v>
      </c>
      <c r="G74" s="73">
        <f t="shared" si="5"/>
        <v>0.63870993241373863</v>
      </c>
    </row>
    <row r="75" spans="1:14" s="14" customFormat="1" ht="13.15" customHeight="1" x14ac:dyDescent="0.2">
      <c r="A75" s="67"/>
      <c r="B75" s="113" t="s">
        <v>12</v>
      </c>
      <c r="C75" s="3" t="s">
        <v>149</v>
      </c>
      <c r="D75" s="117"/>
      <c r="E75" s="113">
        <v>10</v>
      </c>
      <c r="F75" s="45">
        <f t="shared" si="4"/>
        <v>63.238607169677095</v>
      </c>
      <c r="G75" s="73">
        <f t="shared" si="5"/>
        <v>0.63238607169677097</v>
      </c>
    </row>
    <row r="76" spans="1:14" s="14" customFormat="1" ht="13.15" customHeight="1" x14ac:dyDescent="0.2">
      <c r="A76" s="67"/>
      <c r="B76" s="113" t="s">
        <v>42</v>
      </c>
      <c r="C76" s="3" t="s">
        <v>158</v>
      </c>
      <c r="D76" s="117"/>
      <c r="E76" s="113">
        <v>10</v>
      </c>
      <c r="F76" s="45">
        <f t="shared" si="4"/>
        <v>63.238607169677095</v>
      </c>
      <c r="G76" s="73">
        <f t="shared" si="5"/>
        <v>0.63238607169677097</v>
      </c>
    </row>
    <row r="77" spans="1:14" s="14" customFormat="1" ht="13.15" customHeight="1" x14ac:dyDescent="0.2">
      <c r="A77" s="67"/>
      <c r="B77" s="113" t="s">
        <v>53</v>
      </c>
      <c r="C77" s="3" t="s">
        <v>161</v>
      </c>
      <c r="D77" s="117"/>
      <c r="E77" s="113">
        <v>10</v>
      </c>
      <c r="F77" s="45">
        <f t="shared" si="4"/>
        <v>63.238607169677095</v>
      </c>
      <c r="G77" s="73">
        <f t="shared" si="5"/>
        <v>0.63238607169677097</v>
      </c>
      <c r="H77" s="80"/>
    </row>
    <row r="78" spans="1:14" s="14" customFormat="1" ht="13.15" customHeight="1" x14ac:dyDescent="0.2">
      <c r="A78" s="67"/>
      <c r="B78" s="113" t="s">
        <v>109</v>
      </c>
      <c r="C78" s="3" t="s">
        <v>173</v>
      </c>
      <c r="D78" s="117"/>
      <c r="E78" s="113">
        <v>10</v>
      </c>
      <c r="F78" s="46">
        <f t="shared" si="4"/>
        <v>63.238607169677095</v>
      </c>
      <c r="G78" s="72">
        <f t="shared" si="5"/>
        <v>0.63238607169677097</v>
      </c>
    </row>
    <row r="79" spans="1:14" s="14" customFormat="1" ht="13.15" customHeight="1" x14ac:dyDescent="0.2">
      <c r="A79" s="67"/>
      <c r="B79" s="113" t="s">
        <v>295</v>
      </c>
      <c r="C79" s="3" t="s">
        <v>160</v>
      </c>
      <c r="D79" s="117"/>
      <c r="E79" s="113">
        <v>9.5</v>
      </c>
      <c r="F79" s="45">
        <f t="shared" si="4"/>
        <v>60.076676811193245</v>
      </c>
      <c r="G79" s="73">
        <f t="shared" si="5"/>
        <v>0.60076676811193241</v>
      </c>
    </row>
    <row r="80" spans="1:14" s="14" customFormat="1" ht="13.15" customHeight="1" x14ac:dyDescent="0.2">
      <c r="A80" s="67"/>
      <c r="B80" s="113" t="s">
        <v>8</v>
      </c>
      <c r="C80" s="3" t="s">
        <v>147</v>
      </c>
      <c r="D80" s="117"/>
      <c r="E80" s="113">
        <v>9</v>
      </c>
      <c r="F80" s="45">
        <f t="shared" si="4"/>
        <v>56.914746452709387</v>
      </c>
      <c r="G80" s="73">
        <f t="shared" si="5"/>
        <v>0.56914746452709386</v>
      </c>
    </row>
    <row r="81" spans="1:9" s="14" customFormat="1" ht="13.15" customHeight="1" x14ac:dyDescent="0.2">
      <c r="A81" s="67"/>
      <c r="B81" s="113" t="s">
        <v>64</v>
      </c>
      <c r="C81" s="3" t="s">
        <v>162</v>
      </c>
      <c r="D81" s="117"/>
      <c r="E81" s="113">
        <v>9</v>
      </c>
      <c r="F81" s="45">
        <f t="shared" si="4"/>
        <v>56.914746452709387</v>
      </c>
      <c r="G81" s="73">
        <f t="shared" si="5"/>
        <v>0.56914746452709386</v>
      </c>
      <c r="H81" s="24"/>
    </row>
    <row r="82" spans="1:9" s="14" customFormat="1" ht="13.15" customHeight="1" x14ac:dyDescent="0.2">
      <c r="A82" s="67"/>
      <c r="B82" s="113" t="s">
        <v>39</v>
      </c>
      <c r="C82" s="3" t="s">
        <v>158</v>
      </c>
      <c r="D82" s="117"/>
      <c r="E82" s="113">
        <v>8.9</v>
      </c>
      <c r="F82" s="45">
        <f t="shared" si="4"/>
        <v>56.282360381012616</v>
      </c>
      <c r="G82" s="73">
        <f t="shared" si="5"/>
        <v>0.56282360381012619</v>
      </c>
    </row>
    <row r="83" spans="1:9" s="14" customFormat="1" ht="13.15" customHeight="1" x14ac:dyDescent="0.2">
      <c r="A83" s="67"/>
      <c r="B83" s="113" t="s">
        <v>59</v>
      </c>
      <c r="C83" s="3" t="s">
        <v>161</v>
      </c>
      <c r="D83" s="117"/>
      <c r="E83" s="113">
        <v>8</v>
      </c>
      <c r="F83" s="45">
        <f t="shared" si="4"/>
        <v>50.590885735741679</v>
      </c>
      <c r="G83" s="73">
        <f t="shared" si="5"/>
        <v>0.50590885735741675</v>
      </c>
      <c r="H83" s="24"/>
      <c r="I83" s="109"/>
    </row>
    <row r="84" spans="1:9" s="14" customFormat="1" ht="13.15" customHeight="1" x14ac:dyDescent="0.2">
      <c r="A84" s="67"/>
      <c r="B84" s="113" t="s">
        <v>75</v>
      </c>
      <c r="C84" s="3" t="s">
        <v>164</v>
      </c>
      <c r="D84" s="117"/>
      <c r="E84" s="113">
        <v>8</v>
      </c>
      <c r="F84" s="45">
        <f t="shared" si="4"/>
        <v>50.590885735741679</v>
      </c>
      <c r="G84" s="73">
        <f t="shared" si="5"/>
        <v>0.50590885735741675</v>
      </c>
    </row>
    <row r="85" spans="1:9" s="14" customFormat="1" ht="13.15" customHeight="1" x14ac:dyDescent="0.2">
      <c r="A85" s="67"/>
      <c r="B85" s="113" t="s">
        <v>82</v>
      </c>
      <c r="C85" s="3" t="s">
        <v>166</v>
      </c>
      <c r="D85" s="117"/>
      <c r="E85" s="113">
        <v>8</v>
      </c>
      <c r="F85" s="45">
        <f t="shared" si="4"/>
        <v>50.590885735741679</v>
      </c>
      <c r="G85" s="73">
        <f t="shared" si="5"/>
        <v>0.50590885735741675</v>
      </c>
      <c r="H85" s="24"/>
    </row>
    <row r="86" spans="1:9" s="14" customFormat="1" ht="13.15" customHeight="1" x14ac:dyDescent="0.2">
      <c r="A86" s="67"/>
      <c r="B86" s="113" t="s">
        <v>86</v>
      </c>
      <c r="C86" s="3" t="s">
        <v>166</v>
      </c>
      <c r="D86" s="117"/>
      <c r="E86" s="113">
        <v>8</v>
      </c>
      <c r="F86" s="45">
        <f t="shared" si="4"/>
        <v>50.590885735741679</v>
      </c>
      <c r="G86" s="73">
        <f t="shared" si="5"/>
        <v>0.50590885735741675</v>
      </c>
      <c r="I86" s="75"/>
    </row>
    <row r="87" spans="1:9" s="14" customFormat="1" ht="13.15" customHeight="1" x14ac:dyDescent="0.2">
      <c r="A87" s="67"/>
      <c r="B87" s="113" t="s">
        <v>46</v>
      </c>
      <c r="C87" s="3" t="s">
        <v>159</v>
      </c>
      <c r="D87" s="117"/>
      <c r="E87" s="113">
        <v>7.64</v>
      </c>
      <c r="F87" s="45">
        <f t="shared" si="4"/>
        <v>48.314295877633299</v>
      </c>
      <c r="G87" s="73">
        <f t="shared" si="5"/>
        <v>0.48314295877633301</v>
      </c>
    </row>
    <row r="88" spans="1:9" s="14" customFormat="1" ht="13.15" customHeight="1" x14ac:dyDescent="0.2">
      <c r="A88" s="67"/>
      <c r="B88" s="113" t="s">
        <v>49</v>
      </c>
      <c r="C88" s="3" t="s">
        <v>160</v>
      </c>
      <c r="D88" s="117"/>
      <c r="E88" s="113">
        <v>7.5</v>
      </c>
      <c r="F88" s="45">
        <f t="shared" si="4"/>
        <v>47.428955377257822</v>
      </c>
      <c r="G88" s="73">
        <f t="shared" si="5"/>
        <v>0.4742895537725782</v>
      </c>
    </row>
    <row r="89" spans="1:9" s="14" customFormat="1" ht="13.15" customHeight="1" x14ac:dyDescent="0.2">
      <c r="A89" s="67"/>
      <c r="B89" s="113" t="s">
        <v>45</v>
      </c>
      <c r="C89" s="3" t="s">
        <v>159</v>
      </c>
      <c r="D89" s="117"/>
      <c r="E89" s="113">
        <v>7.27</v>
      </c>
      <c r="F89" s="45">
        <f t="shared" si="4"/>
        <v>45.974467412355253</v>
      </c>
      <c r="G89" s="73">
        <f t="shared" si="5"/>
        <v>0.45974467412355252</v>
      </c>
      <c r="I89" s="63"/>
    </row>
    <row r="90" spans="1:9" s="14" customFormat="1" ht="13.15" customHeight="1" x14ac:dyDescent="0.2">
      <c r="A90" s="67"/>
      <c r="B90" s="113" t="s">
        <v>28</v>
      </c>
      <c r="C90" s="3" t="s">
        <v>154</v>
      </c>
      <c r="D90" s="117"/>
      <c r="E90" s="113">
        <v>7</v>
      </c>
      <c r="F90" s="45">
        <f t="shared" si="4"/>
        <v>44.267025018773971</v>
      </c>
      <c r="G90" s="73">
        <f t="shared" si="5"/>
        <v>0.4426702501877397</v>
      </c>
    </row>
    <row r="91" spans="1:9" s="14" customFormat="1" ht="13.15" customHeight="1" x14ac:dyDescent="0.2">
      <c r="A91" s="67"/>
      <c r="B91" s="113" t="s">
        <v>95</v>
      </c>
      <c r="C91" s="3" t="s">
        <v>168</v>
      </c>
      <c r="D91" s="117"/>
      <c r="E91" s="113">
        <v>7</v>
      </c>
      <c r="F91" s="45">
        <f t="shared" si="4"/>
        <v>44.267025018773971</v>
      </c>
      <c r="G91" s="73">
        <f t="shared" si="5"/>
        <v>0.4426702501877397</v>
      </c>
    </row>
    <row r="92" spans="1:9" s="14" customFormat="1" ht="13.15" customHeight="1" x14ac:dyDescent="0.2">
      <c r="A92" s="67"/>
      <c r="B92" s="113" t="s">
        <v>93</v>
      </c>
      <c r="C92" s="3" t="s">
        <v>167</v>
      </c>
      <c r="D92" s="117"/>
      <c r="E92" s="113">
        <v>6.7</v>
      </c>
      <c r="F92" s="45">
        <f t="shared" si="4"/>
        <v>42.369866803683657</v>
      </c>
      <c r="G92" s="73">
        <f t="shared" si="5"/>
        <v>0.42369866803683659</v>
      </c>
      <c r="I92" s="63"/>
    </row>
    <row r="93" spans="1:9" s="14" customFormat="1" ht="13.15" customHeight="1" x14ac:dyDescent="0.2">
      <c r="A93" s="67"/>
      <c r="B93" s="113" t="s">
        <v>90</v>
      </c>
      <c r="C93" s="3" t="s">
        <v>167</v>
      </c>
      <c r="D93" s="117"/>
      <c r="E93" s="113">
        <v>6.5</v>
      </c>
      <c r="F93" s="45">
        <f t="shared" si="4"/>
        <v>41.105094660290113</v>
      </c>
      <c r="G93" s="73">
        <f t="shared" si="5"/>
        <v>0.41105094660290115</v>
      </c>
    </row>
    <row r="94" spans="1:9" s="14" customFormat="1" ht="13.15" customHeight="1" x14ac:dyDescent="0.2">
      <c r="A94" s="67"/>
      <c r="B94" s="113" t="s">
        <v>5</v>
      </c>
      <c r="C94" s="3" t="s">
        <v>146</v>
      </c>
      <c r="D94" s="117"/>
      <c r="E94" s="113">
        <v>6</v>
      </c>
      <c r="F94" s="45">
        <f t="shared" si="4"/>
        <v>37.943164301806256</v>
      </c>
      <c r="G94" s="73">
        <f t="shared" si="5"/>
        <v>0.37943164301806254</v>
      </c>
    </row>
    <row r="95" spans="1:9" s="14" customFormat="1" ht="13.15" customHeight="1" x14ac:dyDescent="0.2">
      <c r="A95" s="67"/>
      <c r="B95" s="113" t="s">
        <v>62</v>
      </c>
      <c r="C95" s="3" t="s">
        <v>161</v>
      </c>
      <c r="D95" s="117"/>
      <c r="E95" s="113">
        <v>6</v>
      </c>
      <c r="F95" s="45">
        <f t="shared" si="4"/>
        <v>37.943164301806256</v>
      </c>
      <c r="G95" s="73">
        <f t="shared" si="5"/>
        <v>0.37943164301806254</v>
      </c>
      <c r="H95" s="24"/>
    </row>
    <row r="96" spans="1:9" s="14" customFormat="1" ht="13.15" customHeight="1" x14ac:dyDescent="0.2">
      <c r="A96" s="67"/>
      <c r="B96" s="113" t="s">
        <v>128</v>
      </c>
      <c r="C96" s="3" t="s">
        <v>179</v>
      </c>
      <c r="D96" s="117"/>
      <c r="E96" s="113">
        <v>6</v>
      </c>
      <c r="F96" s="45">
        <f t="shared" si="4"/>
        <v>37.943164301806256</v>
      </c>
      <c r="G96" s="73">
        <f t="shared" si="5"/>
        <v>0.37943164301806254</v>
      </c>
      <c r="H96" s="24"/>
    </row>
    <row r="97" spans="1:14" s="14" customFormat="1" ht="12.75" customHeight="1" x14ac:dyDescent="0.2">
      <c r="A97" s="67"/>
      <c r="B97" s="113" t="s">
        <v>26</v>
      </c>
      <c r="C97" s="3" t="s">
        <v>154</v>
      </c>
      <c r="D97" s="117"/>
      <c r="E97" s="113">
        <v>5.4</v>
      </c>
      <c r="F97" s="45">
        <f t="shared" si="4"/>
        <v>34.148847871625634</v>
      </c>
      <c r="G97" s="73">
        <f t="shared" si="5"/>
        <v>0.34148847871625632</v>
      </c>
    </row>
    <row r="98" spans="1:14" s="14" customFormat="1" ht="13.15" customHeight="1" x14ac:dyDescent="0.2">
      <c r="A98" s="67"/>
      <c r="B98" s="113" t="s">
        <v>111</v>
      </c>
      <c r="C98" s="3" t="s">
        <v>174</v>
      </c>
      <c r="D98" s="117"/>
      <c r="E98" s="113">
        <v>5.15</v>
      </c>
      <c r="F98" s="45">
        <f t="shared" si="4"/>
        <v>32.567882692383705</v>
      </c>
      <c r="G98" s="73">
        <f t="shared" si="5"/>
        <v>0.32567882692383704</v>
      </c>
    </row>
    <row r="99" spans="1:14" s="14" customFormat="1" ht="13.15" customHeight="1" x14ac:dyDescent="0.2">
      <c r="A99" s="89"/>
      <c r="B99" s="113" t="s">
        <v>99</v>
      </c>
      <c r="C99" s="3" t="s">
        <v>169</v>
      </c>
      <c r="D99" s="117"/>
      <c r="E99" s="113">
        <v>5</v>
      </c>
      <c r="F99" s="90">
        <f t="shared" si="4"/>
        <v>31.619303584838548</v>
      </c>
      <c r="G99" s="91">
        <f t="shared" si="5"/>
        <v>0.31619303584838548</v>
      </c>
      <c r="H99" s="92"/>
      <c r="I99" s="92"/>
      <c r="J99" s="92"/>
      <c r="K99" s="92"/>
      <c r="L99" s="92"/>
      <c r="M99" s="93"/>
      <c r="N99" s="93"/>
    </row>
    <row r="100" spans="1:14" s="14" customFormat="1" ht="13.15" customHeight="1" x14ac:dyDescent="0.2">
      <c r="A100" s="67"/>
      <c r="B100" s="113" t="s">
        <v>68</v>
      </c>
      <c r="C100" s="3" t="s">
        <v>162</v>
      </c>
      <c r="D100" s="117"/>
      <c r="E100" s="113">
        <v>4</v>
      </c>
      <c r="F100" s="45">
        <f t="shared" si="4"/>
        <v>25.29544286787084</v>
      </c>
      <c r="G100" s="73">
        <f t="shared" si="5"/>
        <v>0.25295442867870838</v>
      </c>
    </row>
    <row r="101" spans="1:14" s="14" customFormat="1" ht="13.15" customHeight="1" x14ac:dyDescent="0.2">
      <c r="A101" s="67"/>
      <c r="B101" s="113" t="s">
        <v>103</v>
      </c>
      <c r="C101" s="3" t="s">
        <v>171</v>
      </c>
      <c r="D101" s="117"/>
      <c r="E101" s="113">
        <v>3.5</v>
      </c>
      <c r="F101" s="45">
        <f t="shared" si="4"/>
        <v>22.133512509386986</v>
      </c>
      <c r="G101" s="73">
        <f t="shared" si="5"/>
        <v>0.22133512509386985</v>
      </c>
    </row>
    <row r="102" spans="1:14" s="14" customFormat="1" ht="13.15" customHeight="1" x14ac:dyDescent="0.2">
      <c r="A102" s="67"/>
      <c r="B102" s="114" t="s">
        <v>51</v>
      </c>
      <c r="C102" s="98" t="s">
        <v>160</v>
      </c>
      <c r="D102" s="120" t="d">
        <v>2018-01-01</v>
      </c>
      <c r="E102" s="114">
        <v>0</v>
      </c>
      <c r="F102" s="159">
        <f>E102*100/E$105</f>
        <v>0</v>
      </c>
      <c r="G102" s="151">
        <f>F102/100</f>
        <v>0</v>
      </c>
    </row>
    <row r="103" spans="1:14" s="14" customFormat="1" ht="13.15" customHeight="1" thickBot="1" x14ac:dyDescent="0.25">
      <c r="A103" s="24"/>
      <c r="D103" s="24"/>
      <c r="F103" s="43"/>
      <c r="G103" s="43"/>
    </row>
    <row r="104" spans="1:14" s="14" customFormat="1" ht="13.15" customHeight="1" x14ac:dyDescent="0.2">
      <c r="A104" s="24"/>
      <c r="B104" s="149" t="s">
        <v>404</v>
      </c>
      <c r="C104" s="51"/>
      <c r="D104" s="60"/>
      <c r="E104" s="25">
        <f>SUM(E6:E102)</f>
        <v>1518.0599999999997</v>
      </c>
      <c r="F104" s="54"/>
      <c r="G104" s="55"/>
    </row>
    <row r="105" spans="1:14" s="27" customFormat="1" ht="13.15" customHeight="1" thickBot="1" x14ac:dyDescent="0.25">
      <c r="A105" s="71"/>
      <c r="B105" s="59" t="s">
        <v>405</v>
      </c>
      <c r="C105" s="62"/>
      <c r="D105" s="61"/>
      <c r="E105" s="49">
        <f>E104/96</f>
        <v>15.813124999999998</v>
      </c>
      <c r="F105" s="65">
        <f>E105*100/E$105</f>
        <v>100</v>
      </c>
      <c r="G105" s="66">
        <f>F105/100</f>
        <v>1</v>
      </c>
    </row>
    <row r="107" spans="1:14" x14ac:dyDescent="0.2">
      <c r="E107" s="83"/>
    </row>
  </sheetData>
  <phoneticPr fontId="2" type="noConversion"/>
  <pageMargins left="0.39370078740157483" right="0.15748031496062992" top="0.35433070866141736" bottom="0.39370078740157483" header="0" footer="0"/>
  <pageSetup paperSize="9" scale="90" orientation="portrait" r:id="rId1"/>
  <headerFooter alignWithMargins="0">
    <oddHeader>&amp;RPreglednica 5</oddHeader>
    <oddFooter>&amp;L&amp;7POROČILO O DELU UE 2018/&amp;F&amp;C&amp;P&amp;R&amp;7Pripravila: C. Vidmar 18.7.2019</odd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25"/>
  <sheetViews>
    <sheetView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4" sqref="A4"/>
    </sheetView>
  </sheetViews>
  <sheetFormatPr defaultColWidth="8.85546875" defaultRowHeight="12" x14ac:dyDescent="0.2"/>
  <cols>
    <col min="1" max="1" width="20.28515625" style="1" customWidth="1"/>
    <col min="2" max="2" width="18.28515625" style="1" customWidth="1"/>
    <col min="3" max="3" width="10" style="1" customWidth="1"/>
    <col min="4" max="4" width="7.5703125" style="1" customWidth="1"/>
    <col min="5" max="5" width="6.7109375" style="1" customWidth="1"/>
    <col min="6" max="6" width="8.140625" style="1" customWidth="1"/>
    <col min="7" max="7" width="8.5703125" style="1" customWidth="1"/>
    <col min="8" max="8" width="6.28515625" style="1" customWidth="1"/>
    <col min="9" max="9" width="7.7109375" style="1" customWidth="1"/>
    <col min="10" max="10" width="8" style="1" customWidth="1"/>
    <col min="11" max="11" width="8.140625" style="1" customWidth="1"/>
    <col min="12" max="12" width="7.85546875" style="1" customWidth="1"/>
    <col min="13" max="13" width="9.85546875" style="1" customWidth="1"/>
    <col min="14" max="15" width="7.85546875" style="1" customWidth="1"/>
    <col min="16" max="16" width="8.85546875" style="1"/>
    <col min="17" max="17" width="8.5703125" style="1" customWidth="1"/>
    <col min="18" max="16384" width="8.85546875" style="1"/>
  </cols>
  <sheetData>
    <row r="1" spans="1:17" x14ac:dyDescent="0.2">
      <c r="A1" s="6" t="s">
        <v>395</v>
      </c>
      <c r="B1" s="6"/>
    </row>
    <row r="2" spans="1:17" x14ac:dyDescent="0.2">
      <c r="A2" s="12" t="s">
        <v>294</v>
      </c>
      <c r="B2" s="6"/>
    </row>
    <row r="3" spans="1:17" ht="12.75" thickBot="1" x14ac:dyDescent="0.25"/>
    <row r="4" spans="1:17" s="2" customFormat="1" ht="140.44999999999999" customHeight="1" thickBot="1" x14ac:dyDescent="0.25">
      <c r="A4" s="16" t="s">
        <v>142</v>
      </c>
      <c r="B4" s="17" t="s">
        <v>141</v>
      </c>
      <c r="C4" s="17" t="s">
        <v>143</v>
      </c>
      <c r="D4" s="17" t="s">
        <v>0</v>
      </c>
      <c r="E4" s="17" t="s">
        <v>1</v>
      </c>
      <c r="F4" s="17" t="s">
        <v>140</v>
      </c>
      <c r="G4" s="17" t="s">
        <v>139</v>
      </c>
      <c r="H4" s="17" t="s">
        <v>2</v>
      </c>
      <c r="I4" s="17" t="s">
        <v>3</v>
      </c>
      <c r="J4" s="17" t="s">
        <v>132</v>
      </c>
      <c r="K4" s="17" t="s">
        <v>133</v>
      </c>
      <c r="L4" s="17" t="s">
        <v>134</v>
      </c>
      <c r="M4" s="17" t="s">
        <v>135</v>
      </c>
      <c r="N4" s="17" t="s">
        <v>136</v>
      </c>
      <c r="O4" s="17" t="s">
        <v>137</v>
      </c>
      <c r="P4" s="17" t="s">
        <v>138</v>
      </c>
      <c r="Q4" s="76" t="s">
        <v>131</v>
      </c>
    </row>
    <row r="5" spans="1:17" s="13" customFormat="1" ht="14.45" customHeight="1" thickBot="1" x14ac:dyDescent="0.25">
      <c r="A5" s="20"/>
      <c r="B5" s="21"/>
      <c r="C5" s="22"/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2">
        <v>11</v>
      </c>
      <c r="O5" s="22">
        <v>12</v>
      </c>
      <c r="P5" s="22">
        <v>13</v>
      </c>
      <c r="Q5" s="23">
        <v>14</v>
      </c>
    </row>
    <row r="6" spans="1:17" s="13" customFormat="1" ht="12.75" customHeight="1" x14ac:dyDescent="0.2">
      <c r="A6" s="113" t="s">
        <v>5</v>
      </c>
      <c r="B6" s="81" t="s">
        <v>146</v>
      </c>
      <c r="C6" s="117"/>
      <c r="D6" s="137">
        <v>5593</v>
      </c>
      <c r="E6" s="113">
        <v>6</v>
      </c>
      <c r="F6" s="113">
        <v>3</v>
      </c>
      <c r="G6" s="143">
        <v>117</v>
      </c>
      <c r="H6" s="113">
        <v>0</v>
      </c>
      <c r="I6" s="143">
        <v>14.625</v>
      </c>
      <c r="J6" s="143">
        <v>16</v>
      </c>
      <c r="K6" s="143">
        <v>0</v>
      </c>
      <c r="L6" s="143">
        <v>124</v>
      </c>
      <c r="M6" s="143">
        <v>0</v>
      </c>
      <c r="N6" s="143">
        <v>140</v>
      </c>
      <c r="O6" s="143">
        <v>0</v>
      </c>
      <c r="P6" s="143">
        <v>9.57</v>
      </c>
      <c r="Q6" s="143">
        <v>0</v>
      </c>
    </row>
    <row r="7" spans="1:17" s="14" customFormat="1" ht="13.15" customHeight="1" x14ac:dyDescent="0.2">
      <c r="A7" s="113" t="s">
        <v>7</v>
      </c>
      <c r="B7" s="3" t="s">
        <v>147</v>
      </c>
      <c r="C7" s="117"/>
      <c r="D7" s="137">
        <v>2230</v>
      </c>
      <c r="E7" s="113">
        <v>18</v>
      </c>
      <c r="F7" s="113">
        <v>3</v>
      </c>
      <c r="G7" s="143">
        <v>152</v>
      </c>
      <c r="H7" s="113">
        <v>0</v>
      </c>
      <c r="I7" s="143">
        <v>19</v>
      </c>
      <c r="J7" s="143">
        <v>61</v>
      </c>
      <c r="K7" s="143">
        <v>0</v>
      </c>
      <c r="L7" s="143">
        <v>194</v>
      </c>
      <c r="M7" s="143">
        <v>0</v>
      </c>
      <c r="N7" s="143">
        <v>255</v>
      </c>
      <c r="O7" s="143">
        <v>0</v>
      </c>
      <c r="P7" s="143">
        <v>13.42</v>
      </c>
      <c r="Q7" s="143">
        <v>0</v>
      </c>
    </row>
    <row r="8" spans="1:17" s="14" customFormat="1" ht="13.15" customHeight="1" x14ac:dyDescent="0.2">
      <c r="A8" s="113" t="s">
        <v>10</v>
      </c>
      <c r="B8" s="3" t="s">
        <v>148</v>
      </c>
      <c r="C8" s="117"/>
      <c r="D8" s="137">
        <v>3640</v>
      </c>
      <c r="E8" s="113">
        <v>14</v>
      </c>
      <c r="F8" s="113">
        <v>5</v>
      </c>
      <c r="G8" s="143">
        <v>205</v>
      </c>
      <c r="H8" s="113">
        <v>0</v>
      </c>
      <c r="I8" s="143">
        <v>25.625</v>
      </c>
      <c r="J8" s="143">
        <v>18</v>
      </c>
      <c r="K8" s="143">
        <v>0</v>
      </c>
      <c r="L8" s="143">
        <v>123</v>
      </c>
      <c r="M8" s="143">
        <v>0</v>
      </c>
      <c r="N8" s="143">
        <v>141</v>
      </c>
      <c r="O8" s="143">
        <v>0</v>
      </c>
      <c r="P8" s="143">
        <v>5.5</v>
      </c>
      <c r="Q8" s="143">
        <v>0</v>
      </c>
    </row>
    <row r="9" spans="1:17" s="14" customFormat="1" ht="13.15" customHeight="1" x14ac:dyDescent="0.2">
      <c r="A9" s="113" t="s">
        <v>12</v>
      </c>
      <c r="B9" s="3" t="s">
        <v>149</v>
      </c>
      <c r="C9" s="117"/>
      <c r="D9" s="137">
        <v>3766</v>
      </c>
      <c r="E9" s="113">
        <v>10</v>
      </c>
      <c r="F9" s="113">
        <v>11</v>
      </c>
      <c r="G9" s="143">
        <v>379</v>
      </c>
      <c r="H9" s="113">
        <v>0</v>
      </c>
      <c r="I9" s="143">
        <v>47.375</v>
      </c>
      <c r="J9" s="143">
        <v>50</v>
      </c>
      <c r="K9" s="143">
        <v>0</v>
      </c>
      <c r="L9" s="143">
        <v>310</v>
      </c>
      <c r="M9" s="143">
        <v>0</v>
      </c>
      <c r="N9" s="143">
        <v>360</v>
      </c>
      <c r="O9" s="143">
        <v>0</v>
      </c>
      <c r="P9" s="143">
        <v>7.6</v>
      </c>
      <c r="Q9" s="143">
        <v>0</v>
      </c>
    </row>
    <row r="10" spans="1:17" s="14" customFormat="1" ht="13.15" customHeight="1" x14ac:dyDescent="0.2">
      <c r="A10" s="113" t="s">
        <v>16</v>
      </c>
      <c r="B10" s="3" t="s">
        <v>151</v>
      </c>
      <c r="C10" s="117"/>
      <c r="D10" s="137">
        <v>3847</v>
      </c>
      <c r="E10" s="113">
        <v>15</v>
      </c>
      <c r="F10" s="113">
        <v>6.5</v>
      </c>
      <c r="G10" s="143">
        <v>368</v>
      </c>
      <c r="H10" s="113">
        <v>1</v>
      </c>
      <c r="I10" s="143">
        <v>46</v>
      </c>
      <c r="J10" s="143">
        <v>58</v>
      </c>
      <c r="K10" s="143">
        <v>58</v>
      </c>
      <c r="L10" s="143">
        <v>557</v>
      </c>
      <c r="M10" s="143">
        <v>557</v>
      </c>
      <c r="N10" s="143">
        <v>615</v>
      </c>
      <c r="O10" s="143">
        <v>615</v>
      </c>
      <c r="P10" s="143">
        <v>13.37</v>
      </c>
      <c r="Q10" s="143">
        <v>0</v>
      </c>
    </row>
    <row r="11" spans="1:17" s="14" customFormat="1" ht="13.15" customHeight="1" x14ac:dyDescent="0.2">
      <c r="A11" s="113" t="s">
        <v>19</v>
      </c>
      <c r="B11" s="3" t="s">
        <v>152</v>
      </c>
      <c r="C11" s="117"/>
      <c r="D11" s="137">
        <v>5219</v>
      </c>
      <c r="E11" s="113">
        <v>22</v>
      </c>
      <c r="F11" s="113">
        <v>6</v>
      </c>
      <c r="G11" s="143">
        <v>225</v>
      </c>
      <c r="H11" s="113">
        <v>1</v>
      </c>
      <c r="I11" s="143">
        <v>28.125</v>
      </c>
      <c r="J11" s="143">
        <v>176</v>
      </c>
      <c r="K11" s="143">
        <v>176</v>
      </c>
      <c r="L11" s="143">
        <v>597</v>
      </c>
      <c r="M11" s="143">
        <v>597</v>
      </c>
      <c r="N11" s="143">
        <v>773</v>
      </c>
      <c r="O11" s="143">
        <v>773</v>
      </c>
      <c r="P11" s="143">
        <v>27.48</v>
      </c>
      <c r="Q11" s="143">
        <v>0</v>
      </c>
    </row>
    <row r="12" spans="1:17" s="14" customFormat="1" ht="13.15" customHeight="1" x14ac:dyDescent="0.2">
      <c r="A12" s="113" t="s">
        <v>25</v>
      </c>
      <c r="B12" s="3" t="s">
        <v>154</v>
      </c>
      <c r="C12" s="117"/>
      <c r="D12" s="137">
        <v>627</v>
      </c>
      <c r="E12" s="113">
        <v>30.8</v>
      </c>
      <c r="F12" s="113">
        <v>1.6</v>
      </c>
      <c r="G12" s="143">
        <v>96</v>
      </c>
      <c r="H12" s="113">
        <v>1</v>
      </c>
      <c r="I12" s="143">
        <v>12</v>
      </c>
      <c r="J12" s="143">
        <v>19</v>
      </c>
      <c r="K12" s="143">
        <v>19</v>
      </c>
      <c r="L12" s="143">
        <v>45</v>
      </c>
      <c r="M12" s="143">
        <v>45</v>
      </c>
      <c r="N12" s="143">
        <v>64</v>
      </c>
      <c r="O12" s="143">
        <v>64</v>
      </c>
      <c r="P12" s="143">
        <v>5.33</v>
      </c>
      <c r="Q12" s="143">
        <v>0</v>
      </c>
    </row>
    <row r="13" spans="1:17" ht="12.75" x14ac:dyDescent="0.2">
      <c r="A13" s="113" t="s">
        <v>26</v>
      </c>
      <c r="B13" s="3" t="s">
        <v>154</v>
      </c>
      <c r="C13" s="117"/>
      <c r="D13" s="137">
        <v>5351</v>
      </c>
      <c r="E13" s="113">
        <v>5.4</v>
      </c>
      <c r="F13" s="113">
        <v>0.6</v>
      </c>
      <c r="G13" s="143">
        <v>49</v>
      </c>
      <c r="H13" s="113">
        <v>1</v>
      </c>
      <c r="I13" s="143">
        <v>6.125</v>
      </c>
      <c r="J13" s="143">
        <v>21</v>
      </c>
      <c r="K13" s="143">
        <v>21</v>
      </c>
      <c r="L13" s="143">
        <v>33</v>
      </c>
      <c r="M13" s="143">
        <v>33</v>
      </c>
      <c r="N13" s="143">
        <v>54</v>
      </c>
      <c r="O13" s="143">
        <v>54</v>
      </c>
      <c r="P13" s="143">
        <v>8.82</v>
      </c>
      <c r="Q13" s="143">
        <v>0</v>
      </c>
    </row>
    <row r="14" spans="1:17" ht="12.75" x14ac:dyDescent="0.2">
      <c r="A14" s="114" t="s">
        <v>51</v>
      </c>
      <c r="B14" s="98" t="s">
        <v>160</v>
      </c>
      <c r="C14" s="120" t="d">
        <v>2018-01-01</v>
      </c>
      <c r="D14" s="138">
        <v>0</v>
      </c>
      <c r="E14" s="114">
        <v>0</v>
      </c>
      <c r="F14" s="114">
        <v>0</v>
      </c>
      <c r="G14" s="144">
        <v>0</v>
      </c>
      <c r="H14" s="11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4">
        <v>0</v>
      </c>
      <c r="P14" s="144">
        <v>0</v>
      </c>
      <c r="Q14" s="144">
        <v>0</v>
      </c>
    </row>
    <row r="15" spans="1:17" ht="12.75" x14ac:dyDescent="0.2">
      <c r="A15" s="113" t="s">
        <v>105</v>
      </c>
      <c r="B15" s="3" t="s">
        <v>172</v>
      </c>
      <c r="C15" s="117"/>
      <c r="D15" s="137">
        <v>4085</v>
      </c>
      <c r="E15" s="113">
        <v>10.1</v>
      </c>
      <c r="F15" s="113">
        <v>0.97</v>
      </c>
      <c r="G15" s="143">
        <v>60.8</v>
      </c>
      <c r="H15" s="113">
        <v>0</v>
      </c>
      <c r="I15" s="143">
        <v>7.6</v>
      </c>
      <c r="J15" s="143">
        <v>0</v>
      </c>
      <c r="K15" s="143">
        <v>0</v>
      </c>
      <c r="L15" s="143">
        <v>298</v>
      </c>
      <c r="M15" s="143">
        <v>0</v>
      </c>
      <c r="N15" s="143">
        <v>298</v>
      </c>
      <c r="O15" s="143">
        <v>0</v>
      </c>
      <c r="P15" s="143">
        <v>39.21</v>
      </c>
      <c r="Q15" s="143">
        <v>0</v>
      </c>
    </row>
    <row r="16" spans="1:17" ht="12.75" x14ac:dyDescent="0.2">
      <c r="A16" s="113" t="s">
        <v>106</v>
      </c>
      <c r="B16" s="3" t="s">
        <v>172</v>
      </c>
      <c r="C16" s="117"/>
      <c r="D16" s="137">
        <v>4402</v>
      </c>
      <c r="E16" s="113">
        <v>22.4</v>
      </c>
      <c r="F16" s="113">
        <v>1.7</v>
      </c>
      <c r="G16" s="143">
        <v>105.25</v>
      </c>
      <c r="H16" s="113">
        <v>0</v>
      </c>
      <c r="I16" s="143">
        <v>13.15625</v>
      </c>
      <c r="J16" s="143">
        <v>6</v>
      </c>
      <c r="K16" s="143">
        <v>0</v>
      </c>
      <c r="L16" s="143">
        <v>291</v>
      </c>
      <c r="M16" s="143">
        <v>0</v>
      </c>
      <c r="N16" s="143">
        <v>297</v>
      </c>
      <c r="O16" s="143">
        <v>0</v>
      </c>
      <c r="P16" s="143">
        <v>22.57</v>
      </c>
      <c r="Q16" s="143">
        <v>0</v>
      </c>
    </row>
    <row r="17" spans="1:17" ht="12.75" x14ac:dyDescent="0.2">
      <c r="A17" s="113" t="s">
        <v>107</v>
      </c>
      <c r="B17" s="3" t="s">
        <v>172</v>
      </c>
      <c r="C17" s="117"/>
      <c r="D17" s="137">
        <v>3537</v>
      </c>
      <c r="E17" s="113">
        <v>19.600000000000001</v>
      </c>
      <c r="F17" s="113">
        <v>0.96</v>
      </c>
      <c r="G17" s="143">
        <v>61.25</v>
      </c>
      <c r="H17" s="113">
        <v>0</v>
      </c>
      <c r="I17" s="143">
        <v>7.65625</v>
      </c>
      <c r="J17" s="143">
        <v>4</v>
      </c>
      <c r="K17" s="143">
        <v>0</v>
      </c>
      <c r="L17" s="143">
        <v>290</v>
      </c>
      <c r="M17" s="143">
        <v>0</v>
      </c>
      <c r="N17" s="143">
        <v>294</v>
      </c>
      <c r="O17" s="143">
        <v>0</v>
      </c>
      <c r="P17" s="143">
        <v>38.4</v>
      </c>
      <c r="Q17" s="143">
        <v>0</v>
      </c>
    </row>
    <row r="18" spans="1:17" ht="12.75" x14ac:dyDescent="0.2">
      <c r="A18" s="113" t="s">
        <v>119</v>
      </c>
      <c r="B18" s="3" t="s">
        <v>177</v>
      </c>
      <c r="C18" s="117"/>
      <c r="D18" s="137">
        <v>1350</v>
      </c>
      <c r="E18" s="113">
        <v>34</v>
      </c>
      <c r="F18" s="113">
        <v>2</v>
      </c>
      <c r="G18" s="143">
        <v>88</v>
      </c>
      <c r="H18" s="113">
        <v>0</v>
      </c>
      <c r="I18" s="143">
        <v>11</v>
      </c>
      <c r="J18" s="143">
        <v>62</v>
      </c>
      <c r="K18" s="143">
        <v>0</v>
      </c>
      <c r="L18" s="143">
        <v>427</v>
      </c>
      <c r="M18" s="143">
        <v>0</v>
      </c>
      <c r="N18" s="143">
        <v>489</v>
      </c>
      <c r="O18" s="143">
        <v>0</v>
      </c>
      <c r="P18" s="143">
        <v>44.45</v>
      </c>
      <c r="Q18" s="143">
        <v>0</v>
      </c>
    </row>
    <row r="19" spans="1:17" ht="12.75" x14ac:dyDescent="0.2">
      <c r="A19" s="113" t="s">
        <v>120</v>
      </c>
      <c r="B19" s="3" t="s">
        <v>177</v>
      </c>
      <c r="C19" s="117"/>
      <c r="D19" s="137">
        <v>3049</v>
      </c>
      <c r="E19" s="113">
        <v>38</v>
      </c>
      <c r="F19" s="113">
        <v>5.5</v>
      </c>
      <c r="G19" s="143">
        <v>243.5</v>
      </c>
      <c r="H19" s="113">
        <v>0</v>
      </c>
      <c r="I19" s="143">
        <v>30.4375</v>
      </c>
      <c r="J19" s="143">
        <v>120</v>
      </c>
      <c r="K19" s="143">
        <v>0</v>
      </c>
      <c r="L19" s="143">
        <v>1117</v>
      </c>
      <c r="M19" s="143">
        <v>0</v>
      </c>
      <c r="N19" s="143">
        <v>1237</v>
      </c>
      <c r="O19" s="143">
        <v>0</v>
      </c>
      <c r="P19" s="143">
        <v>40.64</v>
      </c>
      <c r="Q19" s="143">
        <v>0</v>
      </c>
    </row>
    <row r="20" spans="1:17" ht="12.75" x14ac:dyDescent="0.2">
      <c r="A20" s="113" t="s">
        <v>121</v>
      </c>
      <c r="B20" s="3" t="s">
        <v>177</v>
      </c>
      <c r="C20" s="117"/>
      <c r="D20" s="137">
        <v>3406</v>
      </c>
      <c r="E20" s="113">
        <v>15.5</v>
      </c>
      <c r="F20" s="113">
        <v>4</v>
      </c>
      <c r="G20" s="143">
        <v>172</v>
      </c>
      <c r="H20" s="113">
        <v>0</v>
      </c>
      <c r="I20" s="143">
        <v>21.5</v>
      </c>
      <c r="J20" s="143">
        <v>41</v>
      </c>
      <c r="K20" s="143">
        <v>0</v>
      </c>
      <c r="L20" s="143">
        <v>601</v>
      </c>
      <c r="M20" s="143">
        <v>0</v>
      </c>
      <c r="N20" s="143">
        <v>642</v>
      </c>
      <c r="O20" s="143">
        <v>0</v>
      </c>
      <c r="P20" s="143">
        <v>29.86</v>
      </c>
      <c r="Q20" s="143">
        <v>0</v>
      </c>
    </row>
    <row r="21" spans="1:17" ht="12.75" x14ac:dyDescent="0.2">
      <c r="A21" s="113" t="s">
        <v>123</v>
      </c>
      <c r="B21" s="3" t="s">
        <v>177</v>
      </c>
      <c r="C21" s="117"/>
      <c r="D21" s="137">
        <v>3047</v>
      </c>
      <c r="E21" s="113">
        <v>18.8</v>
      </c>
      <c r="F21" s="113">
        <v>5.5</v>
      </c>
      <c r="G21" s="143">
        <v>242</v>
      </c>
      <c r="H21" s="113">
        <v>0</v>
      </c>
      <c r="I21" s="143">
        <v>30.25</v>
      </c>
      <c r="J21" s="143">
        <v>197</v>
      </c>
      <c r="K21" s="143">
        <v>0</v>
      </c>
      <c r="L21" s="143">
        <v>1063</v>
      </c>
      <c r="M21" s="143">
        <v>0</v>
      </c>
      <c r="N21" s="143">
        <v>1260</v>
      </c>
      <c r="O21" s="143">
        <v>0</v>
      </c>
      <c r="P21" s="143">
        <v>41.65</v>
      </c>
      <c r="Q21" s="143">
        <v>0</v>
      </c>
    </row>
    <row r="22" spans="1:17" ht="12.75" x14ac:dyDescent="0.2">
      <c r="A22" s="113" t="s">
        <v>128</v>
      </c>
      <c r="B22" s="3" t="s">
        <v>179</v>
      </c>
      <c r="C22" s="117"/>
      <c r="D22" s="137">
        <v>8667</v>
      </c>
      <c r="E22" s="113">
        <v>6</v>
      </c>
      <c r="F22" s="113">
        <v>8</v>
      </c>
      <c r="G22" s="143">
        <v>336</v>
      </c>
      <c r="H22" s="113">
        <v>1</v>
      </c>
      <c r="I22" s="143">
        <v>42</v>
      </c>
      <c r="J22" s="143">
        <v>375</v>
      </c>
      <c r="K22" s="143">
        <v>375</v>
      </c>
      <c r="L22" s="143">
        <v>567</v>
      </c>
      <c r="M22" s="143">
        <v>567</v>
      </c>
      <c r="N22" s="143">
        <v>942</v>
      </c>
      <c r="O22" s="143">
        <v>942</v>
      </c>
      <c r="P22" s="143">
        <v>22.43</v>
      </c>
      <c r="Q22" s="143">
        <v>0</v>
      </c>
    </row>
    <row r="23" spans="1:17" ht="12.75" x14ac:dyDescent="0.2">
      <c r="A23" s="113" t="s">
        <v>130</v>
      </c>
      <c r="B23" s="84" t="s">
        <v>180</v>
      </c>
      <c r="C23" s="117"/>
      <c r="D23" s="137">
        <v>2609</v>
      </c>
      <c r="E23" s="113">
        <v>18.3</v>
      </c>
      <c r="F23" s="113">
        <v>7</v>
      </c>
      <c r="G23" s="143">
        <v>392</v>
      </c>
      <c r="H23" s="113">
        <v>1</v>
      </c>
      <c r="I23" s="143">
        <v>49</v>
      </c>
      <c r="J23" s="143">
        <v>952</v>
      </c>
      <c r="K23" s="143">
        <v>952</v>
      </c>
      <c r="L23" s="143">
        <v>546</v>
      </c>
      <c r="M23" s="143">
        <v>546</v>
      </c>
      <c r="N23" s="143">
        <v>1498</v>
      </c>
      <c r="O23" s="143">
        <v>1498</v>
      </c>
      <c r="P23" s="143">
        <v>30.57</v>
      </c>
      <c r="Q23" s="143">
        <v>0</v>
      </c>
    </row>
    <row r="24" spans="1:17" ht="12.75" thickBot="1" x14ac:dyDescent="0.25"/>
    <row r="25" spans="1:17" ht="12.75" thickBot="1" x14ac:dyDescent="0.25">
      <c r="A25" s="110" t="s">
        <v>410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2"/>
    </row>
  </sheetData>
  <phoneticPr fontId="2" type="noConversion"/>
  <pageMargins left="0.39370078740157483" right="0.19685039370078741" top="0.51181102362204722" bottom="0.43307086614173229" header="0.27559055118110237" footer="0"/>
  <pageSetup paperSize="9" scale="90" orientation="landscape" r:id="rId1"/>
  <headerFooter alignWithMargins="0">
    <oddHeader>&amp;RPreglednica 6</oddHeader>
    <oddFooter>&amp;L&amp;7POROČILO O DELU UE 2018/&amp;F&amp;R&amp;7Pripravila: C. Vidmar 18.7.2019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8"/>
  <sheetViews>
    <sheetView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4" sqref="A4"/>
    </sheetView>
  </sheetViews>
  <sheetFormatPr defaultColWidth="8.85546875" defaultRowHeight="12" x14ac:dyDescent="0.2"/>
  <cols>
    <col min="1" max="1" width="20.28515625" style="1" customWidth="1"/>
    <col min="2" max="2" width="18.28515625" style="1" customWidth="1"/>
    <col min="3" max="3" width="9.85546875" style="1" bestFit="1" customWidth="1"/>
    <col min="4" max="4" width="7.5703125" style="1" customWidth="1"/>
    <col min="5" max="5" width="6.7109375" style="1" customWidth="1"/>
    <col min="6" max="6" width="8.140625" style="1" customWidth="1"/>
    <col min="7" max="7" width="8.5703125" style="1" customWidth="1"/>
    <col min="8" max="8" width="6.28515625" style="1" customWidth="1"/>
    <col min="9" max="9" width="7.7109375" style="1" customWidth="1"/>
    <col min="10" max="10" width="8" style="1" customWidth="1"/>
    <col min="11" max="11" width="8.140625" style="1" customWidth="1"/>
    <col min="12" max="12" width="7.85546875" style="1" customWidth="1"/>
    <col min="13" max="13" width="9.85546875" style="1" customWidth="1"/>
    <col min="14" max="15" width="7.85546875" style="1" customWidth="1"/>
    <col min="16" max="16" width="8.85546875" style="1"/>
    <col min="17" max="17" width="8.5703125" style="1" customWidth="1"/>
    <col min="18" max="16384" width="8.85546875" style="1"/>
  </cols>
  <sheetData>
    <row r="1" spans="1:17" x14ac:dyDescent="0.2">
      <c r="A1" s="6" t="s">
        <v>395</v>
      </c>
      <c r="B1" s="6"/>
    </row>
    <row r="2" spans="1:17" s="12" customFormat="1" x14ac:dyDescent="0.2">
      <c r="A2" s="12" t="s">
        <v>396</v>
      </c>
    </row>
    <row r="3" spans="1:17" ht="9" customHeight="1" thickBot="1" x14ac:dyDescent="0.25"/>
    <row r="4" spans="1:17" s="2" customFormat="1" ht="140.44999999999999" customHeight="1" thickBot="1" x14ac:dyDescent="0.25">
      <c r="A4" s="16" t="s">
        <v>142</v>
      </c>
      <c r="B4" s="17" t="s">
        <v>141</v>
      </c>
      <c r="C4" s="17" t="s">
        <v>143</v>
      </c>
      <c r="D4" s="17" t="s">
        <v>0</v>
      </c>
      <c r="E4" s="17" t="s">
        <v>1</v>
      </c>
      <c r="F4" s="17" t="s">
        <v>140</v>
      </c>
      <c r="G4" s="17" t="s">
        <v>139</v>
      </c>
      <c r="H4" s="17" t="s">
        <v>2</v>
      </c>
      <c r="I4" s="17" t="s">
        <v>3</v>
      </c>
      <c r="J4" s="17" t="s">
        <v>132</v>
      </c>
      <c r="K4" s="17" t="s">
        <v>133</v>
      </c>
      <c r="L4" s="17" t="s">
        <v>134</v>
      </c>
      <c r="M4" s="17" t="s">
        <v>135</v>
      </c>
      <c r="N4" s="17" t="s">
        <v>136</v>
      </c>
      <c r="O4" s="17" t="s">
        <v>137</v>
      </c>
      <c r="P4" s="17" t="s">
        <v>138</v>
      </c>
      <c r="Q4" s="76" t="s">
        <v>131</v>
      </c>
    </row>
    <row r="5" spans="1:17" s="13" customFormat="1" ht="13.9" customHeight="1" thickBot="1" x14ac:dyDescent="0.25">
      <c r="A5" s="20"/>
      <c r="B5" s="21"/>
      <c r="C5" s="22"/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2">
        <v>11</v>
      </c>
      <c r="O5" s="22">
        <v>12</v>
      </c>
      <c r="P5" s="22">
        <v>13</v>
      </c>
      <c r="Q5" s="23">
        <v>14</v>
      </c>
    </row>
    <row r="6" spans="1:17" ht="12.75" x14ac:dyDescent="0.2">
      <c r="A6" s="114" t="s">
        <v>51</v>
      </c>
      <c r="B6" s="98" t="s">
        <v>160</v>
      </c>
      <c r="C6" s="120" t="d">
        <v>2018-01-01</v>
      </c>
      <c r="D6" s="138">
        <v>0</v>
      </c>
      <c r="E6" s="114">
        <v>0</v>
      </c>
      <c r="F6" s="114">
        <v>0</v>
      </c>
      <c r="G6" s="144">
        <v>0</v>
      </c>
      <c r="H6" s="11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0</v>
      </c>
      <c r="N6" s="144">
        <v>0</v>
      </c>
      <c r="O6" s="144">
        <v>0</v>
      </c>
      <c r="P6" s="144">
        <v>0</v>
      </c>
      <c r="Q6" s="144">
        <v>0</v>
      </c>
    </row>
    <row r="7" spans="1:17" ht="12.75" thickBot="1" x14ac:dyDescent="0.25"/>
    <row r="8" spans="1:17" ht="12.75" thickBot="1" x14ac:dyDescent="0.25">
      <c r="A8" s="110" t="s">
        <v>411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2"/>
    </row>
  </sheetData>
  <phoneticPr fontId="2" type="noConversion"/>
  <pageMargins left="0.35433070866141736" right="0.23622047244094491" top="0.35433070866141736" bottom="0.31496062992125984" header="0.19685039370078741" footer="0"/>
  <pageSetup paperSize="9" scale="90" orientation="landscape" r:id="rId1"/>
  <headerFooter alignWithMargins="0">
    <oddHeader>&amp;RPreglednica 7</oddHeader>
    <oddFooter>&amp;L&amp;7POROČILO O DELU UE 2018/&amp;F&amp;R&amp;7Pripravila: C. Vidmar 17.7.2019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6</vt:i4>
      </vt:variant>
    </vt:vector>
  </HeadingPairs>
  <TitlesOfParts>
    <vt:vector size="14" baseType="lpstr">
      <vt:lpstr>UE, KU </vt:lpstr>
      <vt:lpstr>KU, UE 2018</vt:lpstr>
      <vt:lpstr>KU - km, stroški</vt:lpstr>
      <vt:lpstr>KU - stroški in odstopanje</vt:lpstr>
      <vt:lpstr>KU - reš.zadeve in odstopanje</vt:lpstr>
      <vt:lpstr>KU - oddaljenost od sedeža UE</vt:lpstr>
      <vt:lpstr>KU brez stroškov </vt:lpstr>
      <vt:lpstr>ukinjeni KU </vt:lpstr>
      <vt:lpstr>'KU - km, stroški'!Tiskanje_naslovov</vt:lpstr>
      <vt:lpstr>'KU - oddaljenost od sedeža UE'!Tiskanje_naslovov</vt:lpstr>
      <vt:lpstr>'KU - reš.zadeve in odstopanje'!Tiskanje_naslovov</vt:lpstr>
      <vt:lpstr>'KU - stroški in odstopanje'!Tiskanje_naslovov</vt:lpstr>
      <vt:lpstr>'KU, UE 2018'!Tiskanje_naslovov</vt:lpstr>
      <vt:lpstr>'UE, KU 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2019-06-07T11:56:44Z</cp:lastPrinted>
  <dcterms:created xsi:type="dcterms:W3CDTF">2013-04-08T07:53:45Z</dcterms:created>
  <dcterms:modified xsi:type="dcterms:W3CDTF">2020-07-31T05:54:38Z</dcterms:modified>
</cp:coreProperties>
</file>