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OP OMTZ\JNMV postopki 2019\430-104 - živila NMV\"/>
    </mc:Choice>
  </mc:AlternateContent>
  <bookViews>
    <workbookView xWindow="0" yWindow="0" windowWidth="25207" windowHeight="12901" tabRatio="760"/>
  </bookViews>
  <sheets>
    <sheet name="Navodila za izpolnjevanje" sheetId="33" r:id="rId1"/>
    <sheet name="Poimenovanje sklopov" sheetId="34" r:id="rId2"/>
    <sheet name="SKLOP 1" sheetId="20" r:id="rId3"/>
    <sheet name="SKLOP 2" sheetId="27" r:id="rId4"/>
    <sheet name="SKLOP 3" sheetId="28" r:id="rId5"/>
    <sheet name="SKLOP 4" sheetId="36" r:id="rId6"/>
    <sheet name="SKLOP 5" sheetId="37" r:id="rId7"/>
    <sheet name="SKLOP 6" sheetId="38" r:id="rId8"/>
    <sheet name="SKLOP 7" sheetId="39" r:id="rId9"/>
    <sheet name="SKLOP 8" sheetId="40" r:id="rId10"/>
    <sheet name="SKLOP 9" sheetId="41" r:id="rId11"/>
    <sheet name="SKLOP 10" sheetId="31" r:id="rId12"/>
    <sheet name="SKLOP 11" sheetId="43" r:id="rId13"/>
    <sheet name="SKLOP 12" sheetId="44" r:id="rId14"/>
  </sheets>
  <definedNames>
    <definedName name="_xlnm.Print_Area" localSheetId="3">'SKLOP 2'!$A$1:$L$31</definedName>
    <definedName name="_xlnm.Print_Titles" localSheetId="9">'SKLOP 8'!$1:$5</definedName>
    <definedName name="_xlnm.Print_Titles" localSheetId="10">'SKLOP 9'!$1:$5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7" l="1"/>
  <c r="A9" i="37" s="1"/>
  <c r="A10" i="37" s="1"/>
  <c r="A11" i="37" s="1"/>
  <c r="A12" i="37" s="1"/>
  <c r="A13" i="37" s="1"/>
  <c r="A14" i="37" s="1"/>
  <c r="A15" i="37" s="1"/>
  <c r="A16" i="37" s="1"/>
  <c r="A17" i="37" s="1"/>
  <c r="A7" i="37"/>
  <c r="A9" i="36"/>
  <c r="A8" i="36"/>
  <c r="A7" i="3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7" i="27"/>
  <c r="A28" i="28"/>
  <c r="A27" i="28"/>
  <c r="A26" i="28"/>
  <c r="A24" i="28"/>
  <c r="A22" i="28"/>
  <c r="A21" i="28"/>
  <c r="A20" i="28"/>
  <c r="A19" i="28"/>
  <c r="A18" i="28"/>
  <c r="A17" i="28"/>
  <c r="A16" i="28"/>
  <c r="A15" i="28"/>
  <c r="A9" i="28"/>
  <c r="A10" i="28" s="1"/>
  <c r="A11" i="28" s="1"/>
  <c r="A12" i="28" s="1"/>
  <c r="A13" i="28" s="1"/>
  <c r="A8" i="28"/>
  <c r="G128" i="40"/>
  <c r="A7" i="40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23" i="40" s="1"/>
  <c r="A124" i="40" s="1"/>
  <c r="A125" i="40" s="1"/>
  <c r="A126" i="40" s="1"/>
  <c r="A127" i="40" s="1"/>
  <c r="G123" i="40"/>
  <c r="G6" i="44" l="1"/>
  <c r="G7" i="44" s="1"/>
  <c r="G9" i="44" s="1"/>
  <c r="G19" i="28" l="1"/>
  <c r="G31" i="40"/>
  <c r="G100" i="40"/>
  <c r="G84" i="40"/>
  <c r="G11" i="28"/>
  <c r="G16" i="28"/>
  <c r="G12" i="27"/>
  <c r="G8" i="43" l="1"/>
  <c r="G7" i="43"/>
  <c r="G6" i="43"/>
  <c r="G9" i="43" l="1"/>
  <c r="G11" i="43" s="1"/>
  <c r="G19" i="31"/>
  <c r="G18" i="31"/>
  <c r="G17" i="31"/>
  <c r="G16" i="31"/>
  <c r="G15" i="31"/>
  <c r="G14" i="31"/>
  <c r="G12" i="31"/>
  <c r="G11" i="31"/>
  <c r="G10" i="31"/>
  <c r="G9" i="31"/>
  <c r="G8" i="31"/>
  <c r="G7" i="31"/>
  <c r="G24" i="28"/>
  <c r="G22" i="28"/>
  <c r="G15" i="28"/>
  <c r="G12" i="28"/>
  <c r="G9" i="28"/>
  <c r="G10" i="28"/>
  <c r="G17" i="27"/>
  <c r="G20" i="31" l="1"/>
  <c r="G22" i="31" s="1"/>
  <c r="G12" i="41"/>
  <c r="G9" i="41"/>
  <c r="G17" i="41"/>
  <c r="G47" i="41" l="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6" i="41"/>
  <c r="G15" i="41"/>
  <c r="G14" i="41"/>
  <c r="G13" i="41"/>
  <c r="G11" i="41"/>
  <c r="G10" i="41"/>
  <c r="G8" i="41"/>
  <c r="G7" i="41"/>
  <c r="G6" i="41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127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1" i="40"/>
  <c r="G102" i="40"/>
  <c r="G103" i="40"/>
  <c r="G104" i="40"/>
  <c r="G105" i="40"/>
  <c r="G116" i="40"/>
  <c r="G115" i="40"/>
  <c r="G114" i="40"/>
  <c r="G113" i="40"/>
  <c r="G112" i="40"/>
  <c r="G111" i="40"/>
  <c r="G110" i="40"/>
  <c r="G109" i="40"/>
  <c r="G117" i="40"/>
  <c r="G124" i="40"/>
  <c r="G108" i="40"/>
  <c r="G126" i="40"/>
  <c r="G125" i="40"/>
  <c r="G107" i="40"/>
  <c r="G106" i="40"/>
  <c r="G6" i="40"/>
  <c r="G13" i="39"/>
  <c r="G12" i="39"/>
  <c r="G11" i="39"/>
  <c r="G10" i="39"/>
  <c r="G9" i="39"/>
  <c r="G8" i="39"/>
  <c r="G7" i="39"/>
  <c r="G6" i="39"/>
  <c r="G118" i="40" l="1"/>
  <c r="G48" i="41"/>
  <c r="G50" i="41" s="1"/>
  <c r="G14" i="39"/>
  <c r="G15" i="39"/>
  <c r="G16" i="39" s="1"/>
  <c r="G15" i="38"/>
  <c r="G14" i="38"/>
  <c r="G13" i="38"/>
  <c r="G12" i="38"/>
  <c r="G11" i="38"/>
  <c r="G10" i="38"/>
  <c r="G9" i="38"/>
  <c r="G8" i="38"/>
  <c r="G7" i="38"/>
  <c r="G6" i="38"/>
  <c r="G8" i="37"/>
  <c r="G17" i="37"/>
  <c r="G16" i="37"/>
  <c r="G15" i="37"/>
  <c r="G14" i="37"/>
  <c r="G13" i="37"/>
  <c r="G12" i="37"/>
  <c r="G11" i="37"/>
  <c r="G10" i="37"/>
  <c r="G9" i="37"/>
  <c r="G18" i="37" s="1"/>
  <c r="G7" i="37"/>
  <c r="G6" i="37"/>
  <c r="G8" i="36"/>
  <c r="G9" i="36"/>
  <c r="G7" i="36"/>
  <c r="G6" i="36"/>
  <c r="G119" i="40" l="1"/>
  <c r="G10" i="36"/>
  <c r="G16" i="38"/>
  <c r="G17" i="38" s="1"/>
  <c r="G18" i="38" s="1"/>
  <c r="G19" i="37"/>
  <c r="G11" i="36"/>
  <c r="G12" i="36" s="1"/>
  <c r="G129" i="40" l="1"/>
  <c r="G131" i="40" s="1"/>
  <c r="G20" i="37"/>
  <c r="G13" i="28"/>
  <c r="G18" i="27" l="1"/>
  <c r="G16" i="27"/>
  <c r="G15" i="27"/>
  <c r="G14" i="27"/>
  <c r="G13" i="27"/>
  <c r="G6" i="20" l="1"/>
  <c r="G11" i="20"/>
  <c r="G7" i="20" l="1"/>
  <c r="G8" i="20"/>
  <c r="G9" i="20"/>
  <c r="G10" i="20"/>
  <c r="G12" i="20"/>
  <c r="G13" i="20"/>
  <c r="G14" i="20"/>
  <c r="G15" i="20"/>
  <c r="G16" i="20"/>
  <c r="G17" i="20"/>
  <c r="G18" i="20"/>
  <c r="G19" i="20" l="1"/>
  <c r="G27" i="28" l="1"/>
  <c r="G28" i="28"/>
  <c r="G26" i="28"/>
  <c r="G17" i="28"/>
  <c r="G18" i="28"/>
  <c r="G20" i="28"/>
  <c r="G21" i="28"/>
  <c r="G8" i="28"/>
  <c r="G7" i="28"/>
  <c r="G7" i="27"/>
  <c r="G8" i="27"/>
  <c r="G9" i="27"/>
  <c r="G10" i="27"/>
  <c r="G11" i="27"/>
  <c r="G29" i="28" l="1"/>
  <c r="G30" i="28" s="1"/>
  <c r="G19" i="27"/>
  <c r="G20" i="27" s="1"/>
  <c r="G21" i="27" s="1"/>
  <c r="G20" i="20"/>
  <c r="G21" i="20" s="1"/>
  <c r="G31" i="28" l="1"/>
</calcChain>
</file>

<file path=xl/sharedStrings.xml><?xml version="1.0" encoding="utf-8"?>
<sst xmlns="http://schemas.openxmlformats.org/spreadsheetml/2006/main" count="1087" uniqueCount="434">
  <si>
    <t>Tip živila</t>
  </si>
  <si>
    <t>Enota mere količine</t>
  </si>
  <si>
    <t>kg</t>
  </si>
  <si>
    <t>cca 180 g</t>
  </si>
  <si>
    <t>SVEŽE SVINJSKO MESO</t>
  </si>
  <si>
    <t>MESNI PRIPRAVKI</t>
  </si>
  <si>
    <t>kos</t>
  </si>
  <si>
    <t>Predvidena količina</t>
  </si>
  <si>
    <t>Cena na enoto mere, brez davka (EUR)</t>
  </si>
  <si>
    <t>Vrednost za okvirno količino brez DDV (EUR)</t>
  </si>
  <si>
    <t>Naziv ponujenega živila</t>
  </si>
  <si>
    <t>Dejanska masa/volumen ponujenega živila</t>
  </si>
  <si>
    <t>Shema kakovosti (nacionalne, evropske, privatne), drugi znaki kakovosti</t>
  </si>
  <si>
    <t>Koda za naročanje</t>
  </si>
  <si>
    <t>9,5% DDV:</t>
  </si>
  <si>
    <t>SKUPAJ:</t>
  </si>
  <si>
    <t>PONUDBENI PREDRAČUN</t>
  </si>
  <si>
    <t>Polje</t>
  </si>
  <si>
    <t>Naziv</t>
  </si>
  <si>
    <t>Razponi mase/volumna</t>
  </si>
  <si>
    <t>6 (3x5)</t>
  </si>
  <si>
    <t>Navodila za izpolnjevanje ponudbenih predračunov</t>
  </si>
  <si>
    <t>Vrednost za okvirno količino brez DDV(EUR)</t>
  </si>
  <si>
    <t>V primeru, da se v času trajanja pogodbe naknadno pojavi potreba po artiklih (živilih), ki niso zajeti v ponudbenem predračunu, so pa predmet tega javnega naročila, si kupec pridružuje pravico nabaviti artikle pri prodajalcu po veljavnem ceniku z upoštevanim ____ % popustom. Popust je fiksen za čas trajanja pogodbe.</t>
  </si>
  <si>
    <t>Poimenovanje sklopov</t>
  </si>
  <si>
    <t>Številka sklopa</t>
  </si>
  <si>
    <t>Poimenovanje sklopa</t>
  </si>
  <si>
    <t>SKLOP 2</t>
  </si>
  <si>
    <t>SKLOP 1</t>
  </si>
  <si>
    <t>SKLOP 3</t>
  </si>
  <si>
    <t>SKLOP 4</t>
  </si>
  <si>
    <t>SVEŽE PERUTNINSKO MESO</t>
  </si>
  <si>
    <t>SVEŽE SVINJSKO, GOVEJE IN TELEČJE MESO</t>
  </si>
  <si>
    <t>PRILOGA: 4/1</t>
  </si>
  <si>
    <t>Embalaža (navesti merilo: a, b, ali c)</t>
  </si>
  <si>
    <t>Embalaža (navesti merilo: a, b ali c)</t>
  </si>
  <si>
    <t>SKLOP 1: PASTERIZIRANE IN SUŠENE MESNINE</t>
  </si>
  <si>
    <t>SKUPAJ SKLOP 1 Z DDV:</t>
  </si>
  <si>
    <t>SKLOP 2: SVEŽE PERUTNINSKO MESO</t>
  </si>
  <si>
    <t>PRILOGA: 4/2</t>
  </si>
  <si>
    <t>SKUPAJ SKLOP 2 Z DDV:</t>
  </si>
  <si>
    <t>PRILOGA: 4/4</t>
  </si>
  <si>
    <t>PRILOGA: 4/3</t>
  </si>
  <si>
    <t>SKUPAJ SKLOP 3 Z DDV:</t>
  </si>
  <si>
    <t>Kraj in datum:</t>
  </si>
  <si>
    <t>Ponudnik:</t>
  </si>
  <si>
    <t>Žig in podpis:</t>
  </si>
  <si>
    <t>MESNI IN SUHOMESNI IZDELKI</t>
  </si>
  <si>
    <t>SVEŽE RIBE</t>
  </si>
  <si>
    <t>SKLOP 5</t>
  </si>
  <si>
    <t>SKLOP 6</t>
  </si>
  <si>
    <t>SKLOP 7</t>
  </si>
  <si>
    <t>SKLOP 8</t>
  </si>
  <si>
    <t>ZMRZNJENA ZELENJAVA</t>
  </si>
  <si>
    <t>KRUH IN PEKOVSKI IZDELKI</t>
  </si>
  <si>
    <t>TRGOVSKO BLAGO IN MLEČNI IZDELKI</t>
  </si>
  <si>
    <t>SKLOP 9</t>
  </si>
  <si>
    <t>puranja bedra b.k.k.</t>
  </si>
  <si>
    <t>puranja krila</t>
  </si>
  <si>
    <t xml:space="preserve">piščanec cel </t>
  </si>
  <si>
    <t>piščančja bedra</t>
  </si>
  <si>
    <t>piščančje prsi b.k.k. v kosu</t>
  </si>
  <si>
    <t>puranje prsi b.k.k. v kosu</t>
  </si>
  <si>
    <t>puranje prsi b.k.k. razrez</t>
  </si>
  <si>
    <t>piščančje prsi b.k.k. razrez</t>
  </si>
  <si>
    <t>piščančja krila</t>
  </si>
  <si>
    <t>piščančja jetrca</t>
  </si>
  <si>
    <t xml:space="preserve">kokoš cela </t>
  </si>
  <si>
    <t>hrenovke iz svinjskega mesa</t>
  </si>
  <si>
    <t>500-1000g</t>
  </si>
  <si>
    <t>prekajena svinjska kost</t>
  </si>
  <si>
    <t>prekajena svinjska rebra</t>
  </si>
  <si>
    <t>ogrska salama</t>
  </si>
  <si>
    <t>prekajen svinjski vrat</t>
  </si>
  <si>
    <t>pizza plečka</t>
  </si>
  <si>
    <t>1000-2500g</t>
  </si>
  <si>
    <t>pršut polovice b.k.</t>
  </si>
  <si>
    <t>kmečka salama</t>
  </si>
  <si>
    <t>klobasa svinjska v.p.</t>
  </si>
  <si>
    <t>mesni narezek</t>
  </si>
  <si>
    <t>250-1000g</t>
  </si>
  <si>
    <t>pršut kocke</t>
  </si>
  <si>
    <t>200-500g</t>
  </si>
  <si>
    <t>hamburška slanina</t>
  </si>
  <si>
    <t>mortadela polovice</t>
  </si>
  <si>
    <t>2000-3000g</t>
  </si>
  <si>
    <t>nabodala-ražnjiči (svinjsko meso)</t>
  </si>
  <si>
    <t>SKLOP 3: SVEŽE SVINJSKO IN GOVEJE  MESO</t>
  </si>
  <si>
    <t>SVEŽE GOVEJE  MESO</t>
  </si>
  <si>
    <t xml:space="preserve">mlado goveje pleče </t>
  </si>
  <si>
    <t xml:space="preserve">mlado goveji vrat </t>
  </si>
  <si>
    <t>mlado goveji vampi-kuhani-rezani</t>
  </si>
  <si>
    <t>mlado goveje kocke za golaž</t>
  </si>
  <si>
    <t>svinjsko pleče b.k. v kosu</t>
  </si>
  <si>
    <t>svinjski kare s kostjo</t>
  </si>
  <si>
    <t>svinjska reberca</t>
  </si>
  <si>
    <t>čevapčiči (mešano meso, svinjsko in goveje - oblikovani)</t>
  </si>
  <si>
    <t>pečenice</t>
  </si>
  <si>
    <t>svinjski lax kare razrez</t>
  </si>
  <si>
    <t>svinjsko stegno b.k. razrez</t>
  </si>
  <si>
    <t>SKLOP 4: SVEŽE RIBE</t>
  </si>
  <si>
    <t>brancin</t>
  </si>
  <si>
    <t>250-300g</t>
  </si>
  <si>
    <t>Razponi 
mase</t>
  </si>
  <si>
    <t>sardela</t>
  </si>
  <si>
    <t>50-80g</t>
  </si>
  <si>
    <t>orada</t>
  </si>
  <si>
    <t>postrv</t>
  </si>
  <si>
    <t>SKUPAJ SKLOP 4 Z DDV:</t>
  </si>
  <si>
    <t>PRILOGA: 4/5</t>
  </si>
  <si>
    <t>SKLOP 5: ZMRZNJENA ZELENJAVA</t>
  </si>
  <si>
    <t>grah</t>
  </si>
  <si>
    <t>1000-3000g</t>
  </si>
  <si>
    <t>špinača pasirana</t>
  </si>
  <si>
    <t>špinača list</t>
  </si>
  <si>
    <t>1000g-3000g</t>
  </si>
  <si>
    <t>1000g-5000g</t>
  </si>
  <si>
    <t>stročji fižol-zeleni</t>
  </si>
  <si>
    <t>stročju fižol-rumeni</t>
  </si>
  <si>
    <t>koruza</t>
  </si>
  <si>
    <t>1000g-2500g</t>
  </si>
  <si>
    <t>1000g-1000g</t>
  </si>
  <si>
    <t>gobe mešane z jurčki</t>
  </si>
  <si>
    <t>pommes frittes</t>
  </si>
  <si>
    <t>zelenjava mešana</t>
  </si>
  <si>
    <t>krompir v krhljih</t>
  </si>
  <si>
    <t>krompirjevi kroketi</t>
  </si>
  <si>
    <t>korenje baby</t>
  </si>
  <si>
    <t>PRILOGA: 4/6</t>
  </si>
  <si>
    <t>SKLOP 6: ZMRZNJENE RIBE IN MORSKI SADEŽI</t>
  </si>
  <si>
    <t>SKUPAJ SKLOP 6 Z DDV:</t>
  </si>
  <si>
    <t>SKUPAJ SKLOP 5 Z DDV:</t>
  </si>
  <si>
    <t>oslič file 80-100g</t>
  </si>
  <si>
    <t>5000-10000g</t>
  </si>
  <si>
    <t>oslič brez glave 150-200g</t>
  </si>
  <si>
    <t>1000g-2000g</t>
  </si>
  <si>
    <t>lignji očiščeni</t>
  </si>
  <si>
    <t>lignji neočiščeni</t>
  </si>
  <si>
    <t>7000g-12000g</t>
  </si>
  <si>
    <t>rakove klešče panirane</t>
  </si>
  <si>
    <t>panga file 120-140g</t>
  </si>
  <si>
    <t>britvasta kozica-veliki gamberi 30-50</t>
  </si>
  <si>
    <t>500g-1000g</t>
  </si>
  <si>
    <t>losos file</t>
  </si>
  <si>
    <t>100g-200g</t>
  </si>
  <si>
    <t>lovke orjaškega lignja-kuhane-rezane</t>
  </si>
  <si>
    <t>lovke orjaškega lignja</t>
  </si>
  <si>
    <t>500g-2000g</t>
  </si>
  <si>
    <t>PRILOGA: 4/7</t>
  </si>
  <si>
    <t>SKLOP 7: KRUH IN PEKARSKI IZDELKI</t>
  </si>
  <si>
    <t>SKUPAJ SKLOP 7 Z DDV:</t>
  </si>
  <si>
    <t>bela štruca</t>
  </si>
  <si>
    <t>800-1200g</t>
  </si>
  <si>
    <t>polbela štruca</t>
  </si>
  <si>
    <t>štručka bela</t>
  </si>
  <si>
    <t>90g-110g</t>
  </si>
  <si>
    <t>krušne drobtine-bele</t>
  </si>
  <si>
    <t>1000g</t>
  </si>
  <si>
    <t>drobno pecivo-mešano</t>
  </si>
  <si>
    <t>penzionsko pecivo</t>
  </si>
  <si>
    <t>70g</t>
  </si>
  <si>
    <t>graham žemljica</t>
  </si>
  <si>
    <t>70g-90g</t>
  </si>
  <si>
    <t>graham štruca</t>
  </si>
  <si>
    <t>200g-1100g</t>
  </si>
  <si>
    <t>SKLOP 8: TRGOVSKO BLAGO IN MLEČNI IZDELKI</t>
  </si>
  <si>
    <t>PRILOGA: 4/8</t>
  </si>
  <si>
    <t>moka ostra</t>
  </si>
  <si>
    <t>moka gladka</t>
  </si>
  <si>
    <t>pšenični zdrob</t>
  </si>
  <si>
    <t>koruzni zdrob</t>
  </si>
  <si>
    <t>1000-5000g</t>
  </si>
  <si>
    <t>kokosova moka</t>
  </si>
  <si>
    <t>pecilni prašek</t>
  </si>
  <si>
    <t>5g-10g</t>
  </si>
  <si>
    <t>škrobna moka</t>
  </si>
  <si>
    <t>riž parboiled</t>
  </si>
  <si>
    <t>testenine razne</t>
  </si>
  <si>
    <t>500g-500g</t>
  </si>
  <si>
    <t>5000g-5000g</t>
  </si>
  <si>
    <t>testenine bavette</t>
  </si>
  <si>
    <t>testenine listi za lazanjo</t>
  </si>
  <si>
    <t>mlinci</t>
  </si>
  <si>
    <t>200g-500g</t>
  </si>
  <si>
    <t>valoviti rezanci</t>
  </si>
  <si>
    <t>rezanci ozki-jajčni</t>
  </si>
  <si>
    <t>paket</t>
  </si>
  <si>
    <t>rdeča pesa</t>
  </si>
  <si>
    <t>pelati vloženi</t>
  </si>
  <si>
    <t>2000g-5000g</t>
  </si>
  <si>
    <t>kumarice kisle</t>
  </si>
  <si>
    <t>700g-5000g</t>
  </si>
  <si>
    <t>koncentrat za govejo juho</t>
  </si>
  <si>
    <t>paradižnikov koncentrat</t>
  </si>
  <si>
    <t>800g-5000g</t>
  </si>
  <si>
    <t>kvas suhi</t>
  </si>
  <si>
    <t>olive črne cele</t>
  </si>
  <si>
    <t>2000g-4500g</t>
  </si>
  <si>
    <t>olive črne rezane</t>
  </si>
  <si>
    <t>šampinjoni v slanici-rezani</t>
  </si>
  <si>
    <t>sardelni file-inčuni</t>
  </si>
  <si>
    <t>150g-250g</t>
  </si>
  <si>
    <t>gorčica s semeni</t>
  </si>
  <si>
    <t>kapre v kisu</t>
  </si>
  <si>
    <t>150g-1000g</t>
  </si>
  <si>
    <t>gorčica porcijska</t>
  </si>
  <si>
    <t>15g-25g</t>
  </si>
  <si>
    <t>gorčica</t>
  </si>
  <si>
    <t>400g-2000g</t>
  </si>
  <si>
    <t>kečap porcijski</t>
  </si>
  <si>
    <t>kečap</t>
  </si>
  <si>
    <t>listnato testo</t>
  </si>
  <si>
    <t>rozine</t>
  </si>
  <si>
    <t>250g-500g</t>
  </si>
  <si>
    <t>orehi jedrca</t>
  </si>
  <si>
    <t>orehi jedrca rinfuza</t>
  </si>
  <si>
    <t>n.p.-n.p.</t>
  </si>
  <si>
    <t>mak</t>
  </si>
  <si>
    <t>mascarpone</t>
  </si>
  <si>
    <t>ajvar nepekoč</t>
  </si>
  <si>
    <t>500g-900g</t>
  </si>
  <si>
    <t>tabasco</t>
  </si>
  <si>
    <t>30ml-100ml</t>
  </si>
  <si>
    <t>l</t>
  </si>
  <si>
    <t>gobova juha z jurčki</t>
  </si>
  <si>
    <t>800g-1000g</t>
  </si>
  <si>
    <t>sladkor kristal</t>
  </si>
  <si>
    <t>sladkor v prahu</t>
  </si>
  <si>
    <t>sladki preliv -čokolada</t>
  </si>
  <si>
    <t>400g-1000g</t>
  </si>
  <si>
    <t>čokolada jedilna</t>
  </si>
  <si>
    <t>vanilin sladkor</t>
  </si>
  <si>
    <t>500g</t>
  </si>
  <si>
    <t>instant prašek za kremne rezine</t>
  </si>
  <si>
    <t>200g-1000g</t>
  </si>
  <si>
    <t>vanilin sladkor z bourbon vanilijo</t>
  </si>
  <si>
    <t>50g-100g</t>
  </si>
  <si>
    <t>marmelada mešana</t>
  </si>
  <si>
    <t>2500g-5000g</t>
  </si>
  <si>
    <t>marmelada mešana-servirna</t>
  </si>
  <si>
    <t>20g-25g</t>
  </si>
  <si>
    <t>med cvetlični</t>
  </si>
  <si>
    <t>med servirni</t>
  </si>
  <si>
    <t>želatina mleta</t>
  </si>
  <si>
    <t>kakav v prahu</t>
  </si>
  <si>
    <t>250g-1000g</t>
  </si>
  <si>
    <t>rum</t>
  </si>
  <si>
    <t>0,5l-1l</t>
  </si>
  <si>
    <t>keksi savoiardi</t>
  </si>
  <si>
    <t>300g-500g</t>
  </si>
  <si>
    <t>sol kamena</t>
  </si>
  <si>
    <t>sol morska fino mleta</t>
  </si>
  <si>
    <t>olje rastlinsko</t>
  </si>
  <si>
    <t>1l-5l</t>
  </si>
  <si>
    <t>olje olivno</t>
  </si>
  <si>
    <t>0,75l-1l</t>
  </si>
  <si>
    <t>olje bučno solatno</t>
  </si>
  <si>
    <t>dodatek jedem-zelenjavni</t>
  </si>
  <si>
    <t>poper mleti črni</t>
  </si>
  <si>
    <t>poper v zrnu črni</t>
  </si>
  <si>
    <t>origano</t>
  </si>
  <si>
    <t>timijan</t>
  </si>
  <si>
    <t>brinove jagode</t>
  </si>
  <si>
    <t>20g-100g</t>
  </si>
  <si>
    <t xml:space="preserve">paprika rdeča sladka mleta </t>
  </si>
  <si>
    <t>kos vinski</t>
  </si>
  <si>
    <t>5l</t>
  </si>
  <si>
    <t>kis jabolčni</t>
  </si>
  <si>
    <t>1l</t>
  </si>
  <si>
    <t>kis balzamični</t>
  </si>
  <si>
    <t>kumina mleta</t>
  </si>
  <si>
    <t>20g-50g</t>
  </si>
  <si>
    <t>cimet</t>
  </si>
  <si>
    <t>muškatni oreh mleti</t>
  </si>
  <si>
    <t>hren delikatesni</t>
  </si>
  <si>
    <t>sojina omaka</t>
  </si>
  <si>
    <t>100ml-500ml</t>
  </si>
  <si>
    <t>poper zeleni v slanici</t>
  </si>
  <si>
    <t>čaj šipek</t>
  </si>
  <si>
    <t>kava mleta</t>
  </si>
  <si>
    <t>šparglji vloženi beli</t>
  </si>
  <si>
    <t>150g-200g</t>
  </si>
  <si>
    <t>gozdni sadeži-zmrznjeni</t>
  </si>
  <si>
    <t>2500g</t>
  </si>
  <si>
    <t>maline-zmrznjene</t>
  </si>
  <si>
    <t>500g-2500g</t>
  </si>
  <si>
    <t>borovnice-zmrznjene</t>
  </si>
  <si>
    <t>paradižnik-suhi v olju</t>
  </si>
  <si>
    <t>tuna v rastlinskem olju</t>
  </si>
  <si>
    <t>250g-1500g</t>
  </si>
  <si>
    <t>žitna ploščica-frutabela</t>
  </si>
  <si>
    <t>30g-45g</t>
  </si>
  <si>
    <t>mleko trajno 3,5%mm</t>
  </si>
  <si>
    <t>parmezan v kosu</t>
  </si>
  <si>
    <t>200g-2000g</t>
  </si>
  <si>
    <t>sir gorgonzola</t>
  </si>
  <si>
    <t>rastlinska smetana za kuhanje</t>
  </si>
  <si>
    <t>margarina za peko</t>
  </si>
  <si>
    <t>skuta delno posneta</t>
  </si>
  <si>
    <t>sir mehki 40%-50%mm</t>
  </si>
  <si>
    <t>2000g-3000g</t>
  </si>
  <si>
    <t>kisla smetana</t>
  </si>
  <si>
    <t>300g-400g</t>
  </si>
  <si>
    <t>jogurt navadni 1%-2,5%mm</t>
  </si>
  <si>
    <t>jogurt sadni 1%-3,5%mm</t>
  </si>
  <si>
    <t>maslo</t>
  </si>
  <si>
    <t>100g-250g</t>
  </si>
  <si>
    <t>maslo servirno</t>
  </si>
  <si>
    <t>15g</t>
  </si>
  <si>
    <t>sir feta</t>
  </si>
  <si>
    <t>sladka smetana za stepanje</t>
  </si>
  <si>
    <t>1000ml</t>
  </si>
  <si>
    <t>vino refošk - steklenica</t>
  </si>
  <si>
    <t>vino malvazija -steklenica</t>
  </si>
  <si>
    <t xml:space="preserve">jabolčni nektar </t>
  </si>
  <si>
    <t>pivo svetlo - pločevinka</t>
  </si>
  <si>
    <t>0,5l</t>
  </si>
  <si>
    <t>ledeni čaj breskev - tetrapak</t>
  </si>
  <si>
    <t>navadna voda - plastenka</t>
  </si>
  <si>
    <t>radenska - plastenka</t>
  </si>
  <si>
    <t>1,5l</t>
  </si>
  <si>
    <t>multi sola - pločevinka</t>
  </si>
  <si>
    <t>0,33l</t>
  </si>
  <si>
    <t>Fruc rdeča pomaranča</t>
  </si>
  <si>
    <t>Fruc korenček</t>
  </si>
  <si>
    <t>cockta</t>
  </si>
  <si>
    <t>ora pomaranča</t>
  </si>
  <si>
    <t>SKUPAJ SKLOP 8 Z DDV:</t>
  </si>
  <si>
    <t>22%  DDV:</t>
  </si>
  <si>
    <t>Dejanska masa ponujenega živila</t>
  </si>
  <si>
    <t>SKLOP 10</t>
  </si>
  <si>
    <t>PRILOGA: 4/9</t>
  </si>
  <si>
    <t>zelje kislo</t>
  </si>
  <si>
    <t>5000g-10000g</t>
  </si>
  <si>
    <t>zelje sarma</t>
  </si>
  <si>
    <t>zelje sveže sladko</t>
  </si>
  <si>
    <t>limone</t>
  </si>
  <si>
    <t>fižol češnjevec</t>
  </si>
  <si>
    <t>česen</t>
  </si>
  <si>
    <t>paprika rdeča</t>
  </si>
  <si>
    <t>paprika rumena</t>
  </si>
  <si>
    <t>paprika zelena</t>
  </si>
  <si>
    <t>čičerika</t>
  </si>
  <si>
    <t>koromač gomolj</t>
  </si>
  <si>
    <t>suhe slive</t>
  </si>
  <si>
    <t>repa kisla</t>
  </si>
  <si>
    <t>rukola</t>
  </si>
  <si>
    <t>solata kristalka</t>
  </si>
  <si>
    <t>solata puterica</t>
  </si>
  <si>
    <t>solata endivija</t>
  </si>
  <si>
    <t>šampinjoni - sveži</t>
  </si>
  <si>
    <t>zelena - gomolj</t>
  </si>
  <si>
    <t>zelena - list</t>
  </si>
  <si>
    <t>kumarice</t>
  </si>
  <si>
    <t>ohrovt</t>
  </si>
  <si>
    <t>paprika babura</t>
  </si>
  <si>
    <t>paradižnik</t>
  </si>
  <si>
    <t>peteršilj sveži</t>
  </si>
  <si>
    <t>por</t>
  </si>
  <si>
    <t>radič rdeči</t>
  </si>
  <si>
    <t>jabolka idared</t>
  </si>
  <si>
    <t>jabolka zlati delišes</t>
  </si>
  <si>
    <t>jagode sveže</t>
  </si>
  <si>
    <t>jajčevci</t>
  </si>
  <si>
    <t xml:space="preserve">korenje </t>
  </si>
  <si>
    <t>krompir mladi</t>
  </si>
  <si>
    <t xml:space="preserve">krompir </t>
  </si>
  <si>
    <t>beluši</t>
  </si>
  <si>
    <t>brokoli</t>
  </si>
  <si>
    <t>bučke</t>
  </si>
  <si>
    <t>cvetača</t>
  </si>
  <si>
    <t>čebula mlada rumena</t>
  </si>
  <si>
    <t>čebula</t>
  </si>
  <si>
    <t>fižol gradiščanec</t>
  </si>
  <si>
    <t>SKUPAJ SKLOP 9 Z DDV:</t>
  </si>
  <si>
    <t>PRILOGA: 4/10</t>
  </si>
  <si>
    <t>SKLOP 11</t>
  </si>
  <si>
    <t>n.p.</t>
  </si>
  <si>
    <t>800g-1200g</t>
  </si>
  <si>
    <t>250g-300g</t>
  </si>
  <si>
    <t>cca 300g</t>
  </si>
  <si>
    <t>piščančja nabodala</t>
  </si>
  <si>
    <t>100g-120g</t>
  </si>
  <si>
    <t>1300g-2500g</t>
  </si>
  <si>
    <t>180g-200g</t>
  </si>
  <si>
    <t>1200g-1500g</t>
  </si>
  <si>
    <t>40-60g</t>
  </si>
  <si>
    <t>160g-180g</t>
  </si>
  <si>
    <t>mlado goveje stegno v kosu</t>
  </si>
  <si>
    <t>svinjski vrat brez kosti</t>
  </si>
  <si>
    <t>mlado goveje stegno - razrez</t>
  </si>
  <si>
    <t>mlado goveje kosti za juho</t>
  </si>
  <si>
    <t>SVEŽE TELEČJE  MESO</t>
  </si>
  <si>
    <t>telečje pleče-kocke</t>
  </si>
  <si>
    <t>Shema kakovosti: število artiklov (Tip živila) v sklopu 1 je _____  artiklov.</t>
  </si>
  <si>
    <t>SKLOP 11: EKO SVEŽE PIŠČANČJE MESO</t>
  </si>
  <si>
    <t>PRILOGA: 4/11</t>
  </si>
  <si>
    <t>PRILOGA: 4/12</t>
  </si>
  <si>
    <t>SKUPAJ SKLOP 12 Z DDV:</t>
  </si>
  <si>
    <t>SKUPAJ SKLOP 11 Z DDV:</t>
  </si>
  <si>
    <t>SKUPAJ SKLOP 10 Z DDV:</t>
  </si>
  <si>
    <t xml:space="preserve">EKO SVEŽE GOVEJE MESO </t>
  </si>
  <si>
    <t>EKO SVEŽE PIŠČANČJE MESO</t>
  </si>
  <si>
    <t>SKLOP 9: EKO SVEŽE SADJE IN ZELENJAVA</t>
  </si>
  <si>
    <t>150g-170g</t>
  </si>
  <si>
    <t>piščančja bedra razsek</t>
  </si>
  <si>
    <t>goveji zrezki</t>
  </si>
  <si>
    <t>mlado goveji rostbif-razrez</t>
  </si>
  <si>
    <t>svinjski kare s kostjo nažagan</t>
  </si>
  <si>
    <t>200g-250g</t>
  </si>
  <si>
    <t>čaj sadni</t>
  </si>
  <si>
    <t xml:space="preserve">sir mocarela v kosu </t>
  </si>
  <si>
    <t>olive zelene s koščico</t>
  </si>
  <si>
    <t>SKLOP 10: EKO SVEŽE GOVEJE IN SVINJSKO MESO</t>
  </si>
  <si>
    <t>ZMRZNJENE RIBE IN MORSKI SADEŽI</t>
  </si>
  <si>
    <t>EKO SVEŽE SADJE IN ZELENJAVA</t>
  </si>
  <si>
    <t>jajca M 10/1</t>
  </si>
  <si>
    <r>
      <t xml:space="preserve">Na naslednjih straneh so izpisani tipi živil, za katere ponudnik izpolni podatke o svojih specifičnih izdelkih,
ki jih bo vključil v ponudbo. Ponudnik izpolnjuje le </t>
    </r>
    <r>
      <rPr>
        <b/>
        <sz val="11"/>
        <color theme="4" tint="-0.249977111117893"/>
        <rFont val="Arial"/>
        <family val="2"/>
        <charset val="238"/>
      </rPr>
      <t>MODRE</t>
    </r>
    <r>
      <rPr>
        <b/>
        <sz val="11"/>
        <rFont val="Arial"/>
        <family val="2"/>
        <charset val="238"/>
      </rPr>
      <t xml:space="preserve"> stolpce, ki so našteti spodaj. </t>
    </r>
  </si>
  <si>
    <t>SKLOP 12</t>
  </si>
  <si>
    <t>SKLOP 12: EKO KOKOŠJA JAJCA</t>
  </si>
  <si>
    <t>EKO KOKOŠJA JAJCA</t>
  </si>
  <si>
    <t>Shema kakovosti (nacionalne, evropske, privatne), drugi znaki kakovosti
(ne velja za sklope 9-12)</t>
  </si>
  <si>
    <t>kokošja jajca M 10/1</t>
  </si>
  <si>
    <t>Predvidenakoličina</t>
  </si>
  <si>
    <t>Tip živila (z 22% DDV)</t>
  </si>
  <si>
    <t>Tip živila (z 9,5% DDV)</t>
  </si>
  <si>
    <t>Shema kakovosti: število artiklov (Tip živila) v sklopu 2 je _____ artiklov.</t>
  </si>
  <si>
    <t>Shema kakovosti: število artiklov (Tip živila) v sklopu 3 je _____ artiklov.</t>
  </si>
  <si>
    <t>Shema kakovosti: število artiklov (Tip živila) v sklopu 4 so _____ artikli.</t>
  </si>
  <si>
    <t>Shema kakovosti: število artiklov (Tip živila) v sklopu 5 je _____ artiklov.</t>
  </si>
  <si>
    <t>Shema kakovosti: število artiklov (Tip živila) v sklopu 6 je _____ artiklov.</t>
  </si>
  <si>
    <t>Shema kakovosti: število artiklov (Tip živila) v sklopu 7 je ______ artiklov.</t>
  </si>
  <si>
    <t>Shema kakovosti: število artiklov (Tip živila) v sklopu 8 je _____ artiklov.</t>
  </si>
  <si>
    <t>Shema kakovosti: število artiklov (Tip živila) v sklopu 9 je _____ artiklov.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</si>
</sst>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4" tint="-0.24997711111789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1C0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5" fillId="0" borderId="0" xfId="1" applyFont="1"/>
    <xf numFmtId="0" fontId="5" fillId="0" borderId="0" xfId="1" applyFont="1" applyAlignment="1">
      <alignment vertical="top"/>
    </xf>
    <xf numFmtId="0" fontId="5" fillId="0" borderId="0" xfId="1" applyFont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4" fillId="8" borderId="3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left" vertical="center" wrapText="1"/>
    </xf>
    <xf numFmtId="0" fontId="4" fillId="9" borderId="6" xfId="1" applyFont="1" applyFill="1" applyBorder="1" applyAlignment="1"/>
    <xf numFmtId="0" fontId="4" fillId="8" borderId="1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right" vertical="center"/>
    </xf>
    <xf numFmtId="2" fontId="3" fillId="4" borderId="9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right" vertical="center"/>
    </xf>
    <xf numFmtId="2" fontId="3" fillId="4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6" borderId="21" xfId="0" applyNumberFormat="1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4" fillId="6" borderId="17" xfId="0" applyNumberFormat="1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A1C063"/>
      <color rgb="FFCA9942"/>
      <color rgb="FF594219"/>
      <color rgb="FFE7EFD8"/>
      <color rgb="FFF0E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view="pageBreakPreview" topLeftCell="A4" zoomScale="115" zoomScaleNormal="145" zoomScaleSheetLayoutView="115" workbookViewId="0">
      <selection activeCell="B4" sqref="B4"/>
    </sheetView>
  </sheetViews>
  <sheetFormatPr defaultRowHeight="14.1" x14ac:dyDescent="0.2"/>
  <cols>
    <col min="1" max="1" width="10.7109375" style="4" customWidth="1"/>
    <col min="2" max="2" width="100.7109375" style="4" customWidth="1"/>
    <col min="3" max="16384" width="9.140625" style="2"/>
  </cols>
  <sheetData>
    <row r="1" spans="1:2" ht="14.85" x14ac:dyDescent="0.25">
      <c r="A1" s="75" t="s">
        <v>21</v>
      </c>
      <c r="B1" s="75"/>
    </row>
    <row r="2" spans="1:2" ht="35.1" customHeight="1" x14ac:dyDescent="0.2">
      <c r="A2" s="76" t="s">
        <v>417</v>
      </c>
      <c r="B2" s="76"/>
    </row>
    <row r="4" spans="1:2" ht="20.05" customHeight="1" thickBot="1" x14ac:dyDescent="0.3">
      <c r="A4" s="8" t="s">
        <v>17</v>
      </c>
      <c r="B4" s="8" t="s">
        <v>18</v>
      </c>
    </row>
    <row r="5" spans="1:2" ht="20.05" customHeight="1" x14ac:dyDescent="0.2">
      <c r="A5" s="6">
        <v>1</v>
      </c>
      <c r="B5" s="6" t="s">
        <v>0</v>
      </c>
    </row>
    <row r="6" spans="1:2" ht="20.05" customHeight="1" x14ac:dyDescent="0.2">
      <c r="A6" s="9">
        <v>2</v>
      </c>
      <c r="B6" s="9" t="s">
        <v>19</v>
      </c>
    </row>
    <row r="7" spans="1:2" ht="20.05" customHeight="1" x14ac:dyDescent="0.2">
      <c r="A7" s="9">
        <v>3</v>
      </c>
      <c r="B7" s="9" t="s">
        <v>7</v>
      </c>
    </row>
    <row r="8" spans="1:2" ht="20.05" customHeight="1" x14ac:dyDescent="0.2">
      <c r="A8" s="9">
        <v>4</v>
      </c>
      <c r="B8" s="9" t="s">
        <v>1</v>
      </c>
    </row>
    <row r="9" spans="1:2" s="3" customFormat="1" ht="20.05" customHeight="1" x14ac:dyDescent="0.25">
      <c r="A9" s="10">
        <v>5</v>
      </c>
      <c r="B9" s="10" t="s">
        <v>8</v>
      </c>
    </row>
    <row r="10" spans="1:2" s="3" customFormat="1" ht="20.05" customHeight="1" x14ac:dyDescent="0.25">
      <c r="A10" s="11">
        <v>6</v>
      </c>
      <c r="B10" s="11" t="s">
        <v>22</v>
      </c>
    </row>
    <row r="11" spans="1:2" s="3" customFormat="1" ht="40.1" customHeight="1" x14ac:dyDescent="0.25">
      <c r="A11" s="10">
        <v>7</v>
      </c>
      <c r="B11" s="7" t="s">
        <v>421</v>
      </c>
    </row>
    <row r="12" spans="1:2" s="3" customFormat="1" ht="20.05" customHeight="1" x14ac:dyDescent="0.25">
      <c r="A12" s="10">
        <v>8</v>
      </c>
      <c r="B12" s="10" t="s">
        <v>10</v>
      </c>
    </row>
    <row r="13" spans="1:2" s="3" customFormat="1" ht="20.05" customHeight="1" x14ac:dyDescent="0.25">
      <c r="A13" s="10">
        <v>9</v>
      </c>
      <c r="B13" s="10" t="s">
        <v>11</v>
      </c>
    </row>
    <row r="14" spans="1:2" s="3" customFormat="1" ht="20.05" customHeight="1" x14ac:dyDescent="0.25">
      <c r="A14" s="10">
        <v>10</v>
      </c>
      <c r="B14" s="10" t="s">
        <v>13</v>
      </c>
    </row>
    <row r="15" spans="1:2" s="3" customFormat="1" ht="20.05" customHeight="1" x14ac:dyDescent="0.25">
      <c r="A15" s="10">
        <v>11</v>
      </c>
      <c r="B15" s="12" t="s">
        <v>34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4" zoomScale="145" zoomScaleNormal="145" workbookViewId="0">
      <selection sqref="A1:B1"/>
    </sheetView>
  </sheetViews>
  <sheetFormatPr defaultRowHeight="14.1" x14ac:dyDescent="0.2"/>
  <cols>
    <col min="1" max="1" width="11.28515625" style="1" customWidth="1"/>
    <col min="2" max="2" width="50.140625" style="1" customWidth="1"/>
    <col min="3" max="16384" width="9.140625" style="1"/>
  </cols>
  <sheetData>
    <row r="1" spans="1:2" ht="15.6" thickBot="1" x14ac:dyDescent="0.3">
      <c r="A1" s="77" t="s">
        <v>24</v>
      </c>
      <c r="B1" s="78"/>
    </row>
    <row r="3" spans="1:2" ht="29.7" x14ac:dyDescent="0.25">
      <c r="A3" s="5" t="s">
        <v>25</v>
      </c>
      <c r="B3" s="5" t="s">
        <v>26</v>
      </c>
    </row>
    <row r="4" spans="1:2" ht="20.05" customHeight="1" x14ac:dyDescent="0.2">
      <c r="A4" s="13" t="s">
        <v>28</v>
      </c>
      <c r="B4" s="13" t="s">
        <v>47</v>
      </c>
    </row>
    <row r="5" spans="1:2" ht="20.05" customHeight="1" x14ac:dyDescent="0.2">
      <c r="A5" s="13" t="s">
        <v>27</v>
      </c>
      <c r="B5" s="13" t="s">
        <v>31</v>
      </c>
    </row>
    <row r="6" spans="1:2" ht="20.05" customHeight="1" x14ac:dyDescent="0.2">
      <c r="A6" s="13" t="s">
        <v>29</v>
      </c>
      <c r="B6" s="13" t="s">
        <v>32</v>
      </c>
    </row>
    <row r="7" spans="1:2" ht="20.05" customHeight="1" x14ac:dyDescent="0.2">
      <c r="A7" s="13" t="s">
        <v>30</v>
      </c>
      <c r="B7" s="13" t="s">
        <v>48</v>
      </c>
    </row>
    <row r="8" spans="1:2" ht="20.05" customHeight="1" x14ac:dyDescent="0.2">
      <c r="A8" s="13" t="s">
        <v>49</v>
      </c>
      <c r="B8" s="13" t="s">
        <v>53</v>
      </c>
    </row>
    <row r="9" spans="1:2" ht="20.05" customHeight="1" x14ac:dyDescent="0.2">
      <c r="A9" s="13" t="s">
        <v>50</v>
      </c>
      <c r="B9" s="13" t="s">
        <v>414</v>
      </c>
    </row>
    <row r="10" spans="1:2" ht="20.05" customHeight="1" x14ac:dyDescent="0.2">
      <c r="A10" s="13" t="s">
        <v>51</v>
      </c>
      <c r="B10" s="13" t="s">
        <v>54</v>
      </c>
    </row>
    <row r="11" spans="1:2" ht="20.05" customHeight="1" x14ac:dyDescent="0.2">
      <c r="A11" s="13" t="s">
        <v>52</v>
      </c>
      <c r="B11" s="13" t="s">
        <v>55</v>
      </c>
    </row>
    <row r="12" spans="1:2" ht="20.05" customHeight="1" x14ac:dyDescent="0.2">
      <c r="A12" s="13" t="s">
        <v>56</v>
      </c>
      <c r="B12" s="13" t="s">
        <v>415</v>
      </c>
    </row>
    <row r="13" spans="1:2" ht="20.05" customHeight="1" x14ac:dyDescent="0.2">
      <c r="A13" s="13" t="s">
        <v>330</v>
      </c>
      <c r="B13" s="13" t="s">
        <v>401</v>
      </c>
    </row>
    <row r="14" spans="1:2" ht="20.05" customHeight="1" x14ac:dyDescent="0.2">
      <c r="A14" s="13" t="s">
        <v>376</v>
      </c>
      <c r="B14" s="13" t="s">
        <v>402</v>
      </c>
    </row>
    <row r="15" spans="1:2" ht="20.05" customHeight="1" x14ac:dyDescent="0.2">
      <c r="A15" s="13" t="s">
        <v>418</v>
      </c>
      <c r="B15" s="13" t="s">
        <v>420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19" customWidth="1"/>
    <col min="5" max="5" width="11.7109375" style="19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</row>
    <row r="2" spans="1:12" s="17" customFormat="1" ht="14.85" x14ac:dyDescent="0.25">
      <c r="A2" s="16"/>
      <c r="B2" s="17" t="s">
        <v>36</v>
      </c>
      <c r="J2" s="17" t="s">
        <v>33</v>
      </c>
    </row>
    <row r="3" spans="1:12" ht="14.85" x14ac:dyDescent="0.25">
      <c r="B3" s="17"/>
    </row>
    <row r="4" spans="1:12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68</v>
      </c>
      <c r="C6" s="32" t="s">
        <v>69</v>
      </c>
      <c r="D6" s="33">
        <v>30</v>
      </c>
      <c r="E6" s="34" t="s">
        <v>2</v>
      </c>
      <c r="F6" s="35"/>
      <c r="G6" s="35">
        <f>D6*F6</f>
        <v>0</v>
      </c>
      <c r="H6" s="36"/>
      <c r="I6" s="36"/>
      <c r="J6" s="36"/>
      <c r="K6" s="36"/>
      <c r="L6" s="49"/>
    </row>
    <row r="7" spans="1:12" x14ac:dyDescent="0.25">
      <c r="A7" s="31">
        <f t="shared" ref="A7:A18" si="0">+A6+1</f>
        <v>2</v>
      </c>
      <c r="B7" s="15" t="s">
        <v>70</v>
      </c>
      <c r="C7" s="32" t="s">
        <v>377</v>
      </c>
      <c r="D7" s="33">
        <v>100</v>
      </c>
      <c r="E7" s="34" t="s">
        <v>2</v>
      </c>
      <c r="F7" s="35"/>
      <c r="G7" s="35">
        <f t="shared" ref="G7:G18" si="1">D7*F7</f>
        <v>0</v>
      </c>
      <c r="H7" s="36"/>
      <c r="I7" s="36"/>
      <c r="J7" s="36"/>
      <c r="K7" s="36"/>
      <c r="L7" s="49"/>
    </row>
    <row r="8" spans="1:12" x14ac:dyDescent="0.25">
      <c r="A8" s="31">
        <f t="shared" si="0"/>
        <v>3</v>
      </c>
      <c r="B8" s="15" t="s">
        <v>71</v>
      </c>
      <c r="C8" s="32" t="s">
        <v>377</v>
      </c>
      <c r="D8" s="33">
        <v>20</v>
      </c>
      <c r="E8" s="34" t="s">
        <v>2</v>
      </c>
      <c r="F8" s="35"/>
      <c r="G8" s="35">
        <f t="shared" si="1"/>
        <v>0</v>
      </c>
      <c r="H8" s="36"/>
      <c r="I8" s="36"/>
      <c r="J8" s="36"/>
      <c r="K8" s="36"/>
      <c r="L8" s="49"/>
    </row>
    <row r="9" spans="1:12" x14ac:dyDescent="0.25">
      <c r="A9" s="31">
        <f t="shared" si="0"/>
        <v>4</v>
      </c>
      <c r="B9" s="15" t="s">
        <v>73</v>
      </c>
      <c r="C9" s="32" t="s">
        <v>377</v>
      </c>
      <c r="D9" s="33">
        <v>100</v>
      </c>
      <c r="E9" s="34" t="s">
        <v>2</v>
      </c>
      <c r="F9" s="35"/>
      <c r="G9" s="35">
        <f t="shared" si="1"/>
        <v>0</v>
      </c>
      <c r="H9" s="36"/>
      <c r="I9" s="36"/>
      <c r="J9" s="36"/>
      <c r="K9" s="36"/>
      <c r="L9" s="49"/>
    </row>
    <row r="10" spans="1:12" x14ac:dyDescent="0.25">
      <c r="A10" s="31">
        <f t="shared" si="0"/>
        <v>5</v>
      </c>
      <c r="B10" s="15" t="s">
        <v>72</v>
      </c>
      <c r="C10" s="32" t="s">
        <v>69</v>
      </c>
      <c r="D10" s="33">
        <v>50</v>
      </c>
      <c r="E10" s="34" t="s">
        <v>2</v>
      </c>
      <c r="F10" s="35"/>
      <c r="G10" s="35">
        <f t="shared" si="1"/>
        <v>0</v>
      </c>
      <c r="H10" s="36"/>
      <c r="I10" s="36"/>
      <c r="J10" s="36"/>
      <c r="K10" s="36"/>
      <c r="L10" s="49"/>
    </row>
    <row r="11" spans="1:12" x14ac:dyDescent="0.25">
      <c r="A11" s="31">
        <f t="shared" si="0"/>
        <v>6</v>
      </c>
      <c r="B11" s="62" t="s">
        <v>74</v>
      </c>
      <c r="C11" s="63" t="s">
        <v>75</v>
      </c>
      <c r="D11" s="64">
        <v>200</v>
      </c>
      <c r="E11" s="65" t="s">
        <v>2</v>
      </c>
      <c r="F11" s="66"/>
      <c r="G11" s="66">
        <f t="shared" si="1"/>
        <v>0</v>
      </c>
      <c r="H11" s="36"/>
      <c r="I11" s="36"/>
      <c r="J11" s="36"/>
      <c r="K11" s="36"/>
      <c r="L11" s="49"/>
    </row>
    <row r="12" spans="1:12" x14ac:dyDescent="0.25">
      <c r="A12" s="31">
        <f t="shared" si="0"/>
        <v>7</v>
      </c>
      <c r="B12" s="15" t="s">
        <v>76</v>
      </c>
      <c r="C12" s="32" t="s">
        <v>378</v>
      </c>
      <c r="D12" s="33">
        <v>100</v>
      </c>
      <c r="E12" s="34" t="s">
        <v>2</v>
      </c>
      <c r="F12" s="35"/>
      <c r="G12" s="35">
        <f t="shared" si="1"/>
        <v>0</v>
      </c>
      <c r="H12" s="36"/>
      <c r="I12" s="36"/>
      <c r="J12" s="36"/>
      <c r="K12" s="36"/>
      <c r="L12" s="49"/>
    </row>
    <row r="13" spans="1:12" x14ac:dyDescent="0.25">
      <c r="A13" s="31">
        <f t="shared" si="0"/>
        <v>8</v>
      </c>
      <c r="B13" s="15" t="s">
        <v>77</v>
      </c>
      <c r="C13" s="32" t="s">
        <v>69</v>
      </c>
      <c r="D13" s="33">
        <v>15</v>
      </c>
      <c r="E13" s="34" t="s">
        <v>2</v>
      </c>
      <c r="F13" s="35"/>
      <c r="G13" s="35">
        <f t="shared" si="1"/>
        <v>0</v>
      </c>
      <c r="H13" s="36"/>
      <c r="I13" s="36"/>
      <c r="J13" s="36"/>
      <c r="K13" s="36"/>
      <c r="L13" s="49"/>
    </row>
    <row r="14" spans="1:12" x14ac:dyDescent="0.25">
      <c r="A14" s="31">
        <f t="shared" si="0"/>
        <v>9</v>
      </c>
      <c r="B14" s="15" t="s">
        <v>78</v>
      </c>
      <c r="C14" s="32" t="s">
        <v>69</v>
      </c>
      <c r="D14" s="33">
        <v>200</v>
      </c>
      <c r="E14" s="34" t="s">
        <v>2</v>
      </c>
      <c r="F14" s="35"/>
      <c r="G14" s="35">
        <f t="shared" si="1"/>
        <v>0</v>
      </c>
      <c r="H14" s="36"/>
      <c r="I14" s="36"/>
      <c r="J14" s="36"/>
      <c r="K14" s="36"/>
      <c r="L14" s="49"/>
    </row>
    <row r="15" spans="1:12" x14ac:dyDescent="0.25">
      <c r="A15" s="31">
        <f t="shared" si="0"/>
        <v>10</v>
      </c>
      <c r="B15" s="15" t="s">
        <v>79</v>
      </c>
      <c r="C15" s="32" t="s">
        <v>80</v>
      </c>
      <c r="D15" s="33">
        <v>10</v>
      </c>
      <c r="E15" s="34" t="s">
        <v>2</v>
      </c>
      <c r="F15" s="35"/>
      <c r="G15" s="35">
        <f t="shared" si="1"/>
        <v>0</v>
      </c>
      <c r="H15" s="36"/>
      <c r="I15" s="36"/>
      <c r="J15" s="36"/>
      <c r="K15" s="36"/>
      <c r="L15" s="49"/>
    </row>
    <row r="16" spans="1:12" ht="15.05" customHeight="1" x14ac:dyDescent="0.25">
      <c r="A16" s="31">
        <f t="shared" si="0"/>
        <v>11</v>
      </c>
      <c r="B16" s="15" t="s">
        <v>81</v>
      </c>
      <c r="C16" s="32" t="s">
        <v>82</v>
      </c>
      <c r="D16" s="33">
        <v>100</v>
      </c>
      <c r="E16" s="34" t="s">
        <v>2</v>
      </c>
      <c r="F16" s="35"/>
      <c r="G16" s="35">
        <f t="shared" si="1"/>
        <v>0</v>
      </c>
      <c r="H16" s="36"/>
      <c r="I16" s="36"/>
      <c r="J16" s="36"/>
      <c r="K16" s="36"/>
      <c r="L16" s="49"/>
    </row>
    <row r="17" spans="1:12" x14ac:dyDescent="0.25">
      <c r="A17" s="31">
        <f t="shared" si="0"/>
        <v>12</v>
      </c>
      <c r="B17" s="15" t="s">
        <v>83</v>
      </c>
      <c r="C17" s="32" t="s">
        <v>69</v>
      </c>
      <c r="D17" s="33">
        <v>50</v>
      </c>
      <c r="E17" s="34" t="s">
        <v>2</v>
      </c>
      <c r="F17" s="35"/>
      <c r="G17" s="35">
        <f t="shared" si="1"/>
        <v>0</v>
      </c>
      <c r="H17" s="36"/>
      <c r="I17" s="36"/>
      <c r="J17" s="36"/>
      <c r="K17" s="36"/>
      <c r="L17" s="49"/>
    </row>
    <row r="18" spans="1:12" ht="14.85" thickBot="1" x14ac:dyDescent="0.3">
      <c r="A18" s="31">
        <f t="shared" si="0"/>
        <v>13</v>
      </c>
      <c r="B18" s="15" t="s">
        <v>84</v>
      </c>
      <c r="C18" s="32" t="s">
        <v>85</v>
      </c>
      <c r="D18" s="33">
        <v>10</v>
      </c>
      <c r="E18" s="34" t="s">
        <v>2</v>
      </c>
      <c r="F18" s="35"/>
      <c r="G18" s="35">
        <f t="shared" si="1"/>
        <v>0</v>
      </c>
      <c r="H18" s="36"/>
      <c r="I18" s="36"/>
      <c r="J18" s="36"/>
      <c r="K18" s="36"/>
      <c r="L18" s="49"/>
    </row>
    <row r="19" spans="1:12" ht="14.85" x14ac:dyDescent="0.25">
      <c r="D19" s="67"/>
      <c r="E19" s="68"/>
      <c r="F19" s="69" t="s">
        <v>15</v>
      </c>
      <c r="G19" s="70">
        <f>SUM(G6:G18)</f>
        <v>0</v>
      </c>
    </row>
    <row r="20" spans="1:12" ht="14.85" x14ac:dyDescent="0.25">
      <c r="B20" s="71"/>
      <c r="D20" s="72"/>
      <c r="E20" s="79" t="s">
        <v>14</v>
      </c>
      <c r="F20" s="80"/>
      <c r="G20" s="70">
        <f>G19*0.095</f>
        <v>0</v>
      </c>
    </row>
    <row r="21" spans="1:12" ht="15.6" thickBot="1" x14ac:dyDescent="0.3">
      <c r="B21" s="71"/>
      <c r="D21" s="81" t="s">
        <v>37</v>
      </c>
      <c r="E21" s="82"/>
      <c r="F21" s="83"/>
      <c r="G21" s="70">
        <f>SUM(G19:G20)</f>
        <v>0</v>
      </c>
    </row>
    <row r="22" spans="1:12" x14ac:dyDescent="0.25">
      <c r="B22" s="71"/>
    </row>
    <row r="23" spans="1:12" ht="53.3" customHeight="1" x14ac:dyDescent="0.25">
      <c r="B23" s="84" t="s">
        <v>23</v>
      </c>
      <c r="C23" s="84"/>
      <c r="D23" s="84"/>
      <c r="E23" s="84"/>
      <c r="F23" s="84"/>
      <c r="G23" s="84"/>
      <c r="H23" s="84"/>
      <c r="I23" s="84"/>
    </row>
    <row r="25" spans="1:12" x14ac:dyDescent="0.25">
      <c r="B25" s="86" t="s">
        <v>394</v>
      </c>
      <c r="C25" s="86"/>
      <c r="D25" s="86"/>
      <c r="E25" s="86"/>
      <c r="F25" s="86"/>
    </row>
    <row r="28" spans="1:12" x14ac:dyDescent="0.25">
      <c r="B28" s="19" t="s">
        <v>44</v>
      </c>
      <c r="H28" s="19" t="s">
        <v>45</v>
      </c>
    </row>
    <row r="31" spans="1:12" x14ac:dyDescent="0.25">
      <c r="H31" s="19" t="s">
        <v>46</v>
      </c>
    </row>
  </sheetData>
  <mergeCells count="5">
    <mergeCell ref="E20:F20"/>
    <mergeCell ref="D21:F21"/>
    <mergeCell ref="B23:I23"/>
    <mergeCell ref="A4:A5"/>
    <mergeCell ref="B25:F25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19" customWidth="1"/>
    <col min="5" max="5" width="11.7109375" style="19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</row>
    <row r="2" spans="1:12" s="17" customFormat="1" ht="14.85" x14ac:dyDescent="0.25">
      <c r="A2" s="16"/>
      <c r="B2" s="17" t="s">
        <v>38</v>
      </c>
      <c r="J2" s="17" t="s">
        <v>39</v>
      </c>
    </row>
    <row r="3" spans="1:12" ht="14.85" x14ac:dyDescent="0.25">
      <c r="B3" s="17"/>
      <c r="I3" s="14"/>
      <c r="J3" s="14"/>
      <c r="K3" s="14"/>
    </row>
    <row r="4" spans="1:12" s="56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56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62</v>
      </c>
      <c r="C6" s="32" t="s">
        <v>377</v>
      </c>
      <c r="D6" s="33">
        <v>200</v>
      </c>
      <c r="E6" s="34" t="s">
        <v>2</v>
      </c>
      <c r="F6" s="35"/>
      <c r="G6" s="35"/>
      <c r="H6" s="36"/>
      <c r="I6" s="36"/>
      <c r="J6" s="36"/>
      <c r="K6" s="36"/>
      <c r="L6" s="49"/>
    </row>
    <row r="7" spans="1:12" x14ac:dyDescent="0.25">
      <c r="A7" s="31">
        <f>+A6+1</f>
        <v>2</v>
      </c>
      <c r="B7" s="15" t="s">
        <v>63</v>
      </c>
      <c r="C7" s="32" t="s">
        <v>404</v>
      </c>
      <c r="D7" s="33">
        <v>100</v>
      </c>
      <c r="E7" s="34" t="s">
        <v>2</v>
      </c>
      <c r="F7" s="35"/>
      <c r="G7" s="35">
        <f t="shared" ref="G7:G18" si="0">D7*F7</f>
        <v>0</v>
      </c>
      <c r="H7" s="36"/>
      <c r="I7" s="36"/>
      <c r="J7" s="36"/>
      <c r="K7" s="36"/>
      <c r="L7" s="49"/>
    </row>
    <row r="8" spans="1:12" x14ac:dyDescent="0.25">
      <c r="A8" s="31">
        <f t="shared" ref="A8:A18" si="1">+A7+1</f>
        <v>3</v>
      </c>
      <c r="B8" s="15" t="s">
        <v>57</v>
      </c>
      <c r="C8" s="32" t="s">
        <v>377</v>
      </c>
      <c r="D8" s="33">
        <v>70</v>
      </c>
      <c r="E8" s="34" t="s">
        <v>2</v>
      </c>
      <c r="F8" s="35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f t="shared" si="1"/>
        <v>4</v>
      </c>
      <c r="B9" s="15" t="s">
        <v>58</v>
      </c>
      <c r="C9" s="32" t="s">
        <v>377</v>
      </c>
      <c r="D9" s="33">
        <v>100</v>
      </c>
      <c r="E9" s="34" t="s">
        <v>2</v>
      </c>
      <c r="F9" s="35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f t="shared" si="1"/>
        <v>5</v>
      </c>
      <c r="B10" s="15" t="s">
        <v>59</v>
      </c>
      <c r="C10" s="32" t="s">
        <v>385</v>
      </c>
      <c r="D10" s="33">
        <v>400</v>
      </c>
      <c r="E10" s="34" t="s">
        <v>2</v>
      </c>
      <c r="F10" s="33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f t="shared" si="1"/>
        <v>6</v>
      </c>
      <c r="B11" s="15" t="s">
        <v>60</v>
      </c>
      <c r="C11" s="32" t="s">
        <v>379</v>
      </c>
      <c r="D11" s="33">
        <v>200</v>
      </c>
      <c r="E11" s="34" t="s">
        <v>2</v>
      </c>
      <c r="F11" s="33"/>
      <c r="G11" s="35">
        <f t="shared" si="0"/>
        <v>0</v>
      </c>
      <c r="H11" s="36"/>
      <c r="I11" s="36"/>
      <c r="J11" s="36"/>
      <c r="K11" s="36"/>
      <c r="L11" s="49"/>
    </row>
    <row r="12" spans="1:12" x14ac:dyDescent="0.25">
      <c r="A12" s="31">
        <f t="shared" si="1"/>
        <v>7</v>
      </c>
      <c r="B12" s="15" t="s">
        <v>405</v>
      </c>
      <c r="C12" s="32" t="s">
        <v>379</v>
      </c>
      <c r="D12" s="33">
        <v>50</v>
      </c>
      <c r="E12" s="34" t="s">
        <v>2</v>
      </c>
      <c r="F12" s="33"/>
      <c r="G12" s="35">
        <f t="shared" si="0"/>
        <v>0</v>
      </c>
      <c r="H12" s="36"/>
      <c r="I12" s="36"/>
      <c r="J12" s="36"/>
      <c r="K12" s="36"/>
      <c r="L12" s="49"/>
    </row>
    <row r="13" spans="1:12" x14ac:dyDescent="0.25">
      <c r="A13" s="31">
        <f t="shared" si="1"/>
        <v>8</v>
      </c>
      <c r="B13" s="15" t="s">
        <v>61</v>
      </c>
      <c r="C13" s="32" t="s">
        <v>380</v>
      </c>
      <c r="D13" s="33">
        <v>200</v>
      </c>
      <c r="E13" s="34" t="s">
        <v>2</v>
      </c>
      <c r="F13" s="33"/>
      <c r="G13" s="35">
        <f t="shared" si="0"/>
        <v>0</v>
      </c>
      <c r="H13" s="36"/>
      <c r="I13" s="36"/>
      <c r="J13" s="36"/>
      <c r="K13" s="36"/>
      <c r="L13" s="49"/>
    </row>
    <row r="14" spans="1:12" x14ac:dyDescent="0.25">
      <c r="A14" s="31">
        <f t="shared" si="1"/>
        <v>9</v>
      </c>
      <c r="B14" s="15" t="s">
        <v>64</v>
      </c>
      <c r="C14" s="32" t="s">
        <v>384</v>
      </c>
      <c r="D14" s="33">
        <v>150</v>
      </c>
      <c r="E14" s="34" t="s">
        <v>2</v>
      </c>
      <c r="F14" s="33"/>
      <c r="G14" s="35">
        <f t="shared" si="0"/>
        <v>0</v>
      </c>
      <c r="H14" s="36"/>
      <c r="I14" s="36"/>
      <c r="J14" s="36"/>
      <c r="K14" s="36"/>
      <c r="L14" s="49"/>
    </row>
    <row r="15" spans="1:12" x14ac:dyDescent="0.25">
      <c r="A15" s="31">
        <f t="shared" si="1"/>
        <v>10</v>
      </c>
      <c r="B15" s="15" t="s">
        <v>65</v>
      </c>
      <c r="C15" s="32" t="s">
        <v>377</v>
      </c>
      <c r="D15" s="33">
        <v>200</v>
      </c>
      <c r="E15" s="34" t="s">
        <v>2</v>
      </c>
      <c r="F15" s="35"/>
      <c r="G15" s="35">
        <f t="shared" si="0"/>
        <v>0</v>
      </c>
      <c r="H15" s="36"/>
      <c r="I15" s="36"/>
      <c r="J15" s="36"/>
      <c r="K15" s="36"/>
      <c r="L15" s="49"/>
    </row>
    <row r="16" spans="1:12" x14ac:dyDescent="0.25">
      <c r="A16" s="31">
        <f t="shared" si="1"/>
        <v>11</v>
      </c>
      <c r="B16" s="15" t="s">
        <v>66</v>
      </c>
      <c r="C16" s="32" t="s">
        <v>377</v>
      </c>
      <c r="D16" s="33">
        <v>100</v>
      </c>
      <c r="E16" s="34" t="s">
        <v>2</v>
      </c>
      <c r="F16" s="35"/>
      <c r="G16" s="35">
        <f t="shared" si="0"/>
        <v>0</v>
      </c>
      <c r="H16" s="36"/>
      <c r="I16" s="36"/>
      <c r="J16" s="36"/>
      <c r="K16" s="36"/>
      <c r="L16" s="49"/>
    </row>
    <row r="17" spans="1:12" x14ac:dyDescent="0.25">
      <c r="A17" s="31">
        <f t="shared" si="1"/>
        <v>12</v>
      </c>
      <c r="B17" s="15" t="s">
        <v>381</v>
      </c>
      <c r="C17" s="32" t="s">
        <v>382</v>
      </c>
      <c r="D17" s="33">
        <v>200</v>
      </c>
      <c r="E17" s="34" t="s">
        <v>2</v>
      </c>
      <c r="F17" s="35"/>
      <c r="G17" s="35">
        <f t="shared" si="0"/>
        <v>0</v>
      </c>
      <c r="H17" s="36"/>
      <c r="I17" s="36"/>
      <c r="J17" s="36"/>
      <c r="K17" s="36"/>
      <c r="L17" s="49"/>
    </row>
    <row r="18" spans="1:12" ht="14.85" thickBot="1" x14ac:dyDescent="0.3">
      <c r="A18" s="31">
        <f t="shared" si="1"/>
        <v>13</v>
      </c>
      <c r="B18" s="15" t="s">
        <v>67</v>
      </c>
      <c r="C18" s="32" t="s">
        <v>383</v>
      </c>
      <c r="D18" s="33">
        <v>100</v>
      </c>
      <c r="E18" s="34" t="s">
        <v>2</v>
      </c>
      <c r="F18" s="35"/>
      <c r="G18" s="35">
        <f t="shared" si="0"/>
        <v>0</v>
      </c>
      <c r="H18" s="36"/>
      <c r="I18" s="36"/>
      <c r="J18" s="36"/>
      <c r="K18" s="36"/>
      <c r="L18" s="49"/>
    </row>
    <row r="19" spans="1:12" ht="14.85" x14ac:dyDescent="0.25">
      <c r="D19" s="57"/>
      <c r="E19" s="58"/>
      <c r="F19" s="39" t="s">
        <v>15</v>
      </c>
      <c r="G19" s="40">
        <f>SUM(G6:G18)</f>
        <v>0</v>
      </c>
    </row>
    <row r="20" spans="1:12" ht="14.85" x14ac:dyDescent="0.25">
      <c r="D20" s="59"/>
      <c r="E20" s="79" t="s">
        <v>14</v>
      </c>
      <c r="F20" s="79"/>
      <c r="G20" s="42">
        <f>G19*0.095</f>
        <v>0</v>
      </c>
    </row>
    <row r="21" spans="1:12" ht="15.6" thickBot="1" x14ac:dyDescent="0.3">
      <c r="D21" s="81" t="s">
        <v>40</v>
      </c>
      <c r="E21" s="82"/>
      <c r="F21" s="82"/>
      <c r="G21" s="44">
        <f>SUM(G19:G20)</f>
        <v>0</v>
      </c>
    </row>
    <row r="23" spans="1:12" ht="51.05" customHeight="1" x14ac:dyDescent="0.25">
      <c r="B23" s="84" t="s">
        <v>23</v>
      </c>
      <c r="C23" s="84"/>
      <c r="D23" s="84"/>
      <c r="E23" s="84"/>
      <c r="F23" s="84"/>
      <c r="G23" s="84"/>
      <c r="H23" s="84"/>
      <c r="I23" s="84"/>
    </row>
    <row r="25" spans="1:12" x14ac:dyDescent="0.25">
      <c r="B25" s="86" t="s">
        <v>426</v>
      </c>
      <c r="C25" s="86"/>
      <c r="D25" s="86"/>
      <c r="E25" s="86"/>
      <c r="F25" s="86"/>
    </row>
    <row r="28" spans="1:12" x14ac:dyDescent="0.25">
      <c r="B28" s="19" t="s">
        <v>44</v>
      </c>
      <c r="H28" s="19" t="s">
        <v>45</v>
      </c>
    </row>
    <row r="31" spans="1:12" x14ac:dyDescent="0.25">
      <c r="H31" s="19" t="s">
        <v>46</v>
      </c>
    </row>
  </sheetData>
  <mergeCells count="5">
    <mergeCell ref="E20:F20"/>
    <mergeCell ref="D21:F21"/>
    <mergeCell ref="B23:I23"/>
    <mergeCell ref="A4:A5"/>
    <mergeCell ref="B25:F25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87</v>
      </c>
      <c r="C2" s="18"/>
      <c r="D2" s="18"/>
      <c r="E2" s="18"/>
      <c r="J2" s="17" t="s">
        <v>42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s="51" customFormat="1" ht="14.85" x14ac:dyDescent="0.25">
      <c r="A6" s="46"/>
      <c r="B6" s="87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x14ac:dyDescent="0.25">
      <c r="A7" s="31">
        <v>1</v>
      </c>
      <c r="B7" s="15" t="s">
        <v>93</v>
      </c>
      <c r="C7" s="32" t="s">
        <v>377</v>
      </c>
      <c r="D7" s="33">
        <v>170</v>
      </c>
      <c r="E7" s="34" t="s">
        <v>2</v>
      </c>
      <c r="F7" s="33"/>
      <c r="G7" s="35">
        <f t="shared" ref="G7:G13" si="0">D7*F7</f>
        <v>0</v>
      </c>
      <c r="H7" s="36"/>
      <c r="I7" s="36"/>
      <c r="J7" s="36"/>
      <c r="K7" s="36"/>
      <c r="L7" s="49"/>
    </row>
    <row r="8" spans="1:12" x14ac:dyDescent="0.25">
      <c r="A8" s="31">
        <f>+A7+1</f>
        <v>2</v>
      </c>
      <c r="B8" s="15" t="s">
        <v>99</v>
      </c>
      <c r="C8" s="32" t="s">
        <v>387</v>
      </c>
      <c r="D8" s="33">
        <v>510</v>
      </c>
      <c r="E8" s="34" t="s">
        <v>2</v>
      </c>
      <c r="F8" s="33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f t="shared" ref="A9:A13" si="1">+A8+1</f>
        <v>3</v>
      </c>
      <c r="B9" s="15" t="s">
        <v>98</v>
      </c>
      <c r="C9" s="32" t="s">
        <v>387</v>
      </c>
      <c r="D9" s="33">
        <v>470</v>
      </c>
      <c r="E9" s="34" t="s">
        <v>2</v>
      </c>
      <c r="F9" s="33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f t="shared" si="1"/>
        <v>4</v>
      </c>
      <c r="B10" s="15" t="s">
        <v>94</v>
      </c>
      <c r="C10" s="32" t="s">
        <v>377</v>
      </c>
      <c r="D10" s="33">
        <v>130</v>
      </c>
      <c r="E10" s="34" t="s">
        <v>2</v>
      </c>
      <c r="F10" s="33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f t="shared" si="1"/>
        <v>5</v>
      </c>
      <c r="B11" s="15" t="s">
        <v>408</v>
      </c>
      <c r="C11" s="32" t="s">
        <v>409</v>
      </c>
      <c r="D11" s="33">
        <v>130</v>
      </c>
      <c r="E11" s="34" t="s">
        <v>2</v>
      </c>
      <c r="F11" s="33"/>
      <c r="G11" s="35">
        <f t="shared" si="0"/>
        <v>0</v>
      </c>
      <c r="H11" s="36"/>
      <c r="I11" s="36"/>
      <c r="J11" s="36"/>
      <c r="K11" s="36"/>
      <c r="L11" s="49"/>
    </row>
    <row r="12" spans="1:12" x14ac:dyDescent="0.25">
      <c r="A12" s="31">
        <f t="shared" si="1"/>
        <v>6</v>
      </c>
      <c r="B12" s="15" t="s">
        <v>389</v>
      </c>
      <c r="C12" s="32" t="s">
        <v>377</v>
      </c>
      <c r="D12" s="33">
        <v>150</v>
      </c>
      <c r="E12" s="34" t="s">
        <v>2</v>
      </c>
      <c r="F12" s="33"/>
      <c r="G12" s="35">
        <f t="shared" si="0"/>
        <v>0</v>
      </c>
      <c r="H12" s="36"/>
      <c r="I12" s="36"/>
      <c r="J12" s="36"/>
      <c r="K12" s="36"/>
      <c r="L12" s="49"/>
    </row>
    <row r="13" spans="1:12" x14ac:dyDescent="0.25">
      <c r="A13" s="31">
        <f t="shared" si="1"/>
        <v>7</v>
      </c>
      <c r="B13" s="15" t="s">
        <v>95</v>
      </c>
      <c r="C13" s="32" t="s">
        <v>377</v>
      </c>
      <c r="D13" s="33">
        <v>250</v>
      </c>
      <c r="E13" s="34" t="s">
        <v>2</v>
      </c>
      <c r="F13" s="33"/>
      <c r="G13" s="35">
        <f t="shared" si="0"/>
        <v>0</v>
      </c>
      <c r="H13" s="36"/>
      <c r="I13" s="36"/>
      <c r="J13" s="36"/>
      <c r="K13" s="36"/>
      <c r="L13" s="49"/>
    </row>
    <row r="14" spans="1:12" s="51" customFormat="1" ht="14.85" x14ac:dyDescent="0.25">
      <c r="A14" s="46"/>
      <c r="B14" s="87" t="s">
        <v>88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x14ac:dyDescent="0.25">
      <c r="A15" s="31">
        <f>+A13+1</f>
        <v>8</v>
      </c>
      <c r="B15" s="15" t="s">
        <v>390</v>
      </c>
      <c r="C15" s="32" t="s">
        <v>387</v>
      </c>
      <c r="D15" s="33">
        <v>470</v>
      </c>
      <c r="E15" s="34" t="s">
        <v>2</v>
      </c>
      <c r="F15" s="33"/>
      <c r="G15" s="35">
        <f t="shared" ref="G15:G21" si="2">D15*F15</f>
        <v>0</v>
      </c>
      <c r="H15" s="36"/>
      <c r="I15" s="36"/>
      <c r="J15" s="36"/>
      <c r="K15" s="36"/>
      <c r="L15" s="49"/>
    </row>
    <row r="16" spans="1:12" x14ac:dyDescent="0.25">
      <c r="A16" s="31">
        <f t="shared" ref="A16:A22" si="3">+A15+1</f>
        <v>9</v>
      </c>
      <c r="B16" s="15" t="s">
        <v>406</v>
      </c>
      <c r="C16" s="32" t="s">
        <v>387</v>
      </c>
      <c r="D16" s="33">
        <v>85</v>
      </c>
      <c r="E16" s="34"/>
      <c r="F16" s="33"/>
      <c r="G16" s="35">
        <f t="shared" si="2"/>
        <v>0</v>
      </c>
      <c r="H16" s="36"/>
      <c r="I16" s="36"/>
      <c r="J16" s="36"/>
      <c r="K16" s="36"/>
      <c r="L16" s="49"/>
    </row>
    <row r="17" spans="1:12" x14ac:dyDescent="0.25">
      <c r="A17" s="31">
        <f t="shared" si="3"/>
        <v>10</v>
      </c>
      <c r="B17" s="15" t="s">
        <v>89</v>
      </c>
      <c r="C17" s="32" t="s">
        <v>377</v>
      </c>
      <c r="D17" s="33">
        <v>170</v>
      </c>
      <c r="E17" s="34" t="s">
        <v>2</v>
      </c>
      <c r="F17" s="33"/>
      <c r="G17" s="35">
        <f t="shared" si="2"/>
        <v>0</v>
      </c>
      <c r="H17" s="36"/>
      <c r="I17" s="36"/>
      <c r="J17" s="36"/>
      <c r="K17" s="36"/>
      <c r="L17" s="49"/>
    </row>
    <row r="18" spans="1:12" x14ac:dyDescent="0.25">
      <c r="A18" s="31">
        <f t="shared" si="3"/>
        <v>11</v>
      </c>
      <c r="B18" s="15" t="s">
        <v>90</v>
      </c>
      <c r="C18" s="32" t="s">
        <v>377</v>
      </c>
      <c r="D18" s="33">
        <v>70</v>
      </c>
      <c r="E18" s="34" t="s">
        <v>2</v>
      </c>
      <c r="F18" s="33"/>
      <c r="G18" s="35">
        <f t="shared" si="2"/>
        <v>0</v>
      </c>
      <c r="H18" s="36"/>
      <c r="I18" s="36"/>
      <c r="J18" s="36"/>
      <c r="K18" s="36"/>
      <c r="L18" s="49"/>
    </row>
    <row r="19" spans="1:12" ht="15.05" customHeight="1" x14ac:dyDescent="0.25">
      <c r="A19" s="31">
        <f t="shared" si="3"/>
        <v>12</v>
      </c>
      <c r="B19" s="15" t="s">
        <v>407</v>
      </c>
      <c r="C19" s="32" t="s">
        <v>387</v>
      </c>
      <c r="D19" s="33">
        <v>80</v>
      </c>
      <c r="E19" s="34" t="s">
        <v>2</v>
      </c>
      <c r="F19" s="33"/>
      <c r="G19" s="35">
        <f t="shared" si="2"/>
        <v>0</v>
      </c>
      <c r="H19" s="36"/>
      <c r="I19" s="36"/>
      <c r="J19" s="36"/>
      <c r="K19" s="36"/>
      <c r="L19" s="49"/>
    </row>
    <row r="20" spans="1:12" x14ac:dyDescent="0.25">
      <c r="A20" s="31">
        <f t="shared" si="3"/>
        <v>13</v>
      </c>
      <c r="B20" s="15" t="s">
        <v>91</v>
      </c>
      <c r="C20" s="32" t="s">
        <v>377</v>
      </c>
      <c r="D20" s="33">
        <v>200</v>
      </c>
      <c r="E20" s="34" t="s">
        <v>2</v>
      </c>
      <c r="F20" s="33"/>
      <c r="G20" s="35">
        <f t="shared" si="2"/>
        <v>0</v>
      </c>
      <c r="H20" s="36"/>
      <c r="I20" s="36"/>
      <c r="J20" s="36"/>
      <c r="K20" s="36"/>
      <c r="L20" s="49"/>
    </row>
    <row r="21" spans="1:12" x14ac:dyDescent="0.25">
      <c r="A21" s="31">
        <f t="shared" si="3"/>
        <v>14</v>
      </c>
      <c r="B21" s="15" t="s">
        <v>92</v>
      </c>
      <c r="C21" s="32" t="s">
        <v>377</v>
      </c>
      <c r="D21" s="33">
        <v>420</v>
      </c>
      <c r="E21" s="34" t="s">
        <v>2</v>
      </c>
      <c r="F21" s="33"/>
      <c r="G21" s="35">
        <f t="shared" si="2"/>
        <v>0</v>
      </c>
      <c r="H21" s="36"/>
      <c r="I21" s="36"/>
      <c r="J21" s="36"/>
      <c r="K21" s="36"/>
      <c r="L21" s="49"/>
    </row>
    <row r="22" spans="1:12" x14ac:dyDescent="0.25">
      <c r="A22" s="31">
        <f t="shared" si="3"/>
        <v>15</v>
      </c>
      <c r="B22" s="15" t="s">
        <v>391</v>
      </c>
      <c r="C22" s="32" t="s">
        <v>377</v>
      </c>
      <c r="D22" s="33">
        <v>80</v>
      </c>
      <c r="E22" s="34" t="s">
        <v>2</v>
      </c>
      <c r="F22" s="33"/>
      <c r="G22" s="35">
        <f>D22*F22</f>
        <v>0</v>
      </c>
      <c r="H22" s="36"/>
      <c r="I22" s="36"/>
      <c r="J22" s="36"/>
      <c r="K22" s="36"/>
      <c r="L22" s="49"/>
    </row>
    <row r="23" spans="1:12" ht="14.85" x14ac:dyDescent="0.25">
      <c r="A23" s="46"/>
      <c r="B23" s="87" t="s">
        <v>392</v>
      </c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x14ac:dyDescent="0.25">
      <c r="A24" s="31">
        <f>+A22+1</f>
        <v>16</v>
      </c>
      <c r="B24" s="15" t="s">
        <v>393</v>
      </c>
      <c r="C24" s="32" t="s">
        <v>377</v>
      </c>
      <c r="D24" s="33">
        <v>68</v>
      </c>
      <c r="E24" s="34" t="s">
        <v>2</v>
      </c>
      <c r="F24" s="35"/>
      <c r="G24" s="35">
        <f>D24*F24</f>
        <v>0</v>
      </c>
      <c r="H24" s="36"/>
      <c r="I24" s="36"/>
      <c r="J24" s="36"/>
      <c r="K24" s="36"/>
      <c r="L24" s="49"/>
    </row>
    <row r="25" spans="1:12" s="51" customFormat="1" ht="15.05" customHeight="1" x14ac:dyDescent="0.25">
      <c r="A25" s="46"/>
      <c r="B25" s="90" t="s">
        <v>5</v>
      </c>
      <c r="C25" s="91"/>
      <c r="D25" s="91"/>
      <c r="E25" s="91"/>
      <c r="F25" s="91"/>
      <c r="G25" s="91"/>
      <c r="H25" s="91"/>
      <c r="I25" s="91"/>
      <c r="J25" s="91"/>
      <c r="K25" s="91"/>
      <c r="L25" s="92"/>
    </row>
    <row r="26" spans="1:12" ht="28.2" x14ac:dyDescent="0.25">
      <c r="A26" s="31">
        <f>+A24+1</f>
        <v>17</v>
      </c>
      <c r="B26" s="15" t="s">
        <v>96</v>
      </c>
      <c r="C26" s="32" t="s">
        <v>386</v>
      </c>
      <c r="D26" s="33">
        <v>250</v>
      </c>
      <c r="E26" s="34" t="s">
        <v>2</v>
      </c>
      <c r="F26" s="35"/>
      <c r="G26" s="35">
        <f>D26*F26</f>
        <v>0</v>
      </c>
      <c r="H26" s="36"/>
      <c r="I26" s="36"/>
      <c r="J26" s="36"/>
      <c r="K26" s="36"/>
      <c r="L26" s="49"/>
    </row>
    <row r="27" spans="1:12" x14ac:dyDescent="0.25">
      <c r="A27" s="31">
        <f>+A26+1</f>
        <v>18</v>
      </c>
      <c r="B27" s="15" t="s">
        <v>86</v>
      </c>
      <c r="C27" s="32" t="s">
        <v>3</v>
      </c>
      <c r="D27" s="33">
        <v>100</v>
      </c>
      <c r="E27" s="34" t="s">
        <v>2</v>
      </c>
      <c r="F27" s="35"/>
      <c r="G27" s="35">
        <f>D27*F27</f>
        <v>0</v>
      </c>
      <c r="H27" s="35"/>
      <c r="I27" s="36"/>
      <c r="J27" s="36"/>
      <c r="K27" s="36"/>
      <c r="L27" s="49"/>
    </row>
    <row r="28" spans="1:12" ht="14.85" thickBot="1" x14ac:dyDescent="0.3">
      <c r="A28" s="31">
        <f>+A27+1</f>
        <v>19</v>
      </c>
      <c r="B28" s="15" t="s">
        <v>97</v>
      </c>
      <c r="C28" s="52" t="s">
        <v>3</v>
      </c>
      <c r="D28" s="53">
        <v>150</v>
      </c>
      <c r="E28" s="54" t="s">
        <v>2</v>
      </c>
      <c r="F28" s="55"/>
      <c r="G28" s="55">
        <f>D28*F28</f>
        <v>0</v>
      </c>
      <c r="H28" s="36"/>
      <c r="I28" s="36"/>
      <c r="J28" s="36"/>
      <c r="K28" s="36"/>
      <c r="L28" s="49"/>
    </row>
    <row r="29" spans="1:12" ht="14.85" x14ac:dyDescent="0.25">
      <c r="C29" s="37"/>
      <c r="D29" s="38"/>
      <c r="E29" s="38"/>
      <c r="F29" s="39" t="s">
        <v>15</v>
      </c>
      <c r="G29" s="40">
        <f>SUM(G7:G13,G15:G22,G26:G28,G24)</f>
        <v>0</v>
      </c>
    </row>
    <row r="30" spans="1:12" ht="14.85" x14ac:dyDescent="0.25">
      <c r="C30" s="41"/>
      <c r="D30" s="79" t="s">
        <v>14</v>
      </c>
      <c r="E30" s="79"/>
      <c r="F30" s="79"/>
      <c r="G30" s="42">
        <f>G29*0.095</f>
        <v>0</v>
      </c>
    </row>
    <row r="31" spans="1:12" ht="15.6" thickBot="1" x14ac:dyDescent="0.3">
      <c r="C31" s="43"/>
      <c r="D31" s="82" t="s">
        <v>43</v>
      </c>
      <c r="E31" s="82"/>
      <c r="F31" s="82"/>
      <c r="G31" s="44">
        <f>SUM(G29:G30)</f>
        <v>0</v>
      </c>
    </row>
    <row r="33" spans="2:9" ht="48.1" customHeight="1" x14ac:dyDescent="0.25">
      <c r="B33" s="84" t="s">
        <v>23</v>
      </c>
      <c r="C33" s="84"/>
      <c r="D33" s="84"/>
      <c r="E33" s="84"/>
      <c r="F33" s="84"/>
      <c r="G33" s="84"/>
      <c r="H33" s="84"/>
      <c r="I33" s="84"/>
    </row>
    <row r="35" spans="2:9" x14ac:dyDescent="0.25">
      <c r="B35" s="86" t="s">
        <v>427</v>
      </c>
      <c r="C35" s="86"/>
      <c r="D35" s="86"/>
      <c r="E35" s="86"/>
      <c r="F35" s="86"/>
    </row>
    <row r="38" spans="2:9" x14ac:dyDescent="0.25">
      <c r="B38" s="19" t="s">
        <v>44</v>
      </c>
      <c r="H38" s="19" t="s">
        <v>45</v>
      </c>
    </row>
    <row r="41" spans="2:9" x14ac:dyDescent="0.25">
      <c r="H41" s="19" t="s">
        <v>46</v>
      </c>
    </row>
  </sheetData>
  <mergeCells count="9">
    <mergeCell ref="A4:A5"/>
    <mergeCell ref="B35:F35"/>
    <mergeCell ref="B33:I33"/>
    <mergeCell ref="D30:F30"/>
    <mergeCell ref="D31:F31"/>
    <mergeCell ref="B6:L6"/>
    <mergeCell ref="B14:L14"/>
    <mergeCell ref="B23:L23"/>
    <mergeCell ref="B25:L25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100</v>
      </c>
      <c r="C2" s="18"/>
      <c r="D2" s="18"/>
      <c r="E2" s="18"/>
      <c r="J2" s="17" t="s">
        <v>41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104</v>
      </c>
      <c r="C6" s="32" t="s">
        <v>105</v>
      </c>
      <c r="D6" s="33">
        <v>200</v>
      </c>
      <c r="E6" s="34" t="s">
        <v>2</v>
      </c>
      <c r="F6" s="35"/>
      <c r="G6" s="35">
        <f t="shared" ref="G6:G9" si="0">D6*F6</f>
        <v>0</v>
      </c>
      <c r="H6" s="35"/>
      <c r="L6" s="49"/>
    </row>
    <row r="7" spans="1:12" x14ac:dyDescent="0.25">
      <c r="A7" s="31">
        <f>+A6+1</f>
        <v>2</v>
      </c>
      <c r="B7" s="15" t="s">
        <v>101</v>
      </c>
      <c r="C7" s="32" t="s">
        <v>102</v>
      </c>
      <c r="D7" s="33">
        <v>50</v>
      </c>
      <c r="E7" s="34" t="s">
        <v>2</v>
      </c>
      <c r="F7" s="35"/>
      <c r="G7" s="35">
        <f t="shared" si="0"/>
        <v>0</v>
      </c>
      <c r="H7" s="35"/>
      <c r="I7" s="36"/>
      <c r="J7" s="36"/>
      <c r="K7" s="36"/>
      <c r="L7" s="49"/>
    </row>
    <row r="8" spans="1:12" x14ac:dyDescent="0.25">
      <c r="A8" s="31">
        <f>+A7+1</f>
        <v>3</v>
      </c>
      <c r="B8" s="15" t="s">
        <v>106</v>
      </c>
      <c r="C8" s="32" t="s">
        <v>102</v>
      </c>
      <c r="D8" s="33">
        <v>50</v>
      </c>
      <c r="E8" s="34" t="s">
        <v>2</v>
      </c>
      <c r="F8" s="35"/>
      <c r="G8" s="35">
        <f t="shared" si="0"/>
        <v>0</v>
      </c>
      <c r="H8" s="35"/>
      <c r="I8" s="36"/>
      <c r="J8" s="36"/>
      <c r="K8" s="36"/>
      <c r="L8" s="49"/>
    </row>
    <row r="9" spans="1:12" ht="14.85" thickBot="1" x14ac:dyDescent="0.3">
      <c r="A9" s="31">
        <f>+A8+1</f>
        <v>4</v>
      </c>
      <c r="B9" s="15" t="s">
        <v>107</v>
      </c>
      <c r="C9" s="32" t="s">
        <v>102</v>
      </c>
      <c r="D9" s="33">
        <v>50</v>
      </c>
      <c r="E9" s="34" t="s">
        <v>2</v>
      </c>
      <c r="F9" s="35"/>
      <c r="G9" s="35">
        <f t="shared" si="0"/>
        <v>0</v>
      </c>
      <c r="H9" s="35"/>
      <c r="I9" s="36"/>
      <c r="J9" s="36"/>
      <c r="K9" s="36"/>
      <c r="L9" s="49"/>
    </row>
    <row r="10" spans="1:12" ht="14.85" x14ac:dyDescent="0.25">
      <c r="C10" s="37"/>
      <c r="D10" s="38"/>
      <c r="E10" s="38"/>
      <c r="F10" s="39" t="s">
        <v>15</v>
      </c>
      <c r="G10" s="40">
        <f>SUM(G6:G9)</f>
        <v>0</v>
      </c>
    </row>
    <row r="11" spans="1:12" ht="14.85" x14ac:dyDescent="0.25">
      <c r="C11" s="41"/>
      <c r="D11" s="79" t="s">
        <v>14</v>
      </c>
      <c r="E11" s="79"/>
      <c r="F11" s="79"/>
      <c r="G11" s="42">
        <f>G10*0.095</f>
        <v>0</v>
      </c>
    </row>
    <row r="12" spans="1:12" ht="15.6" thickBot="1" x14ac:dyDescent="0.3">
      <c r="C12" s="43"/>
      <c r="D12" s="82" t="s">
        <v>108</v>
      </c>
      <c r="E12" s="82"/>
      <c r="F12" s="82"/>
      <c r="G12" s="44">
        <f>SUM(G10:G11)</f>
        <v>0</v>
      </c>
    </row>
    <row r="14" spans="1:12" ht="48.1" customHeight="1" x14ac:dyDescent="0.25">
      <c r="B14" s="84" t="s">
        <v>23</v>
      </c>
      <c r="C14" s="84"/>
      <c r="D14" s="84"/>
      <c r="E14" s="84"/>
      <c r="F14" s="84"/>
      <c r="G14" s="84"/>
      <c r="H14" s="84"/>
      <c r="I14" s="84"/>
    </row>
    <row r="16" spans="1:12" x14ac:dyDescent="0.25">
      <c r="B16" s="86" t="s">
        <v>428</v>
      </c>
      <c r="C16" s="86"/>
      <c r="D16" s="86"/>
      <c r="E16" s="86"/>
      <c r="F16" s="86"/>
    </row>
    <row r="19" spans="2:2" x14ac:dyDescent="0.25">
      <c r="B19" s="19" t="s">
        <v>44</v>
      </c>
    </row>
  </sheetData>
  <mergeCells count="5">
    <mergeCell ref="B16:F16"/>
    <mergeCell ref="A4:A5"/>
    <mergeCell ref="D11:F11"/>
    <mergeCell ref="D12:F12"/>
    <mergeCell ref="B14:I14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110</v>
      </c>
      <c r="C2" s="18"/>
      <c r="D2" s="18"/>
      <c r="E2" s="18"/>
      <c r="J2" s="17" t="s">
        <v>109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111</v>
      </c>
      <c r="C6" s="32" t="s">
        <v>112</v>
      </c>
      <c r="D6" s="33">
        <v>200</v>
      </c>
      <c r="E6" s="34" t="s">
        <v>2</v>
      </c>
      <c r="F6" s="35"/>
      <c r="G6" s="35">
        <f t="shared" ref="G6:G11" si="0">D6*F6</f>
        <v>0</v>
      </c>
      <c r="H6" s="36"/>
      <c r="I6" s="36"/>
      <c r="J6" s="36"/>
      <c r="K6" s="36"/>
      <c r="L6" s="49"/>
    </row>
    <row r="7" spans="1:12" x14ac:dyDescent="0.25">
      <c r="A7" s="31">
        <f>+A6+1</f>
        <v>2</v>
      </c>
      <c r="B7" s="15" t="s">
        <v>113</v>
      </c>
      <c r="C7" s="32" t="s">
        <v>112</v>
      </c>
      <c r="D7" s="33">
        <v>150</v>
      </c>
      <c r="E7" s="34" t="s">
        <v>2</v>
      </c>
      <c r="F7" s="35"/>
      <c r="G7" s="35">
        <f t="shared" si="0"/>
        <v>0</v>
      </c>
      <c r="H7" s="36"/>
      <c r="I7" s="36"/>
      <c r="J7" s="36"/>
      <c r="K7" s="36"/>
      <c r="L7" s="49"/>
    </row>
    <row r="8" spans="1:12" x14ac:dyDescent="0.25">
      <c r="A8" s="31">
        <f t="shared" ref="A8:A17" si="1">+A7+1</f>
        <v>3</v>
      </c>
      <c r="B8" s="15" t="s">
        <v>114</v>
      </c>
      <c r="C8" s="32" t="s">
        <v>115</v>
      </c>
      <c r="D8" s="33">
        <v>150</v>
      </c>
      <c r="E8" s="34" t="s">
        <v>2</v>
      </c>
      <c r="F8" s="35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f t="shared" si="1"/>
        <v>4</v>
      </c>
      <c r="B9" s="15" t="s">
        <v>117</v>
      </c>
      <c r="C9" s="32" t="s">
        <v>115</v>
      </c>
      <c r="D9" s="33">
        <v>50</v>
      </c>
      <c r="E9" s="34" t="s">
        <v>2</v>
      </c>
      <c r="F9" s="35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f t="shared" si="1"/>
        <v>5</v>
      </c>
      <c r="B10" s="15" t="s">
        <v>118</v>
      </c>
      <c r="C10" s="32" t="s">
        <v>115</v>
      </c>
      <c r="D10" s="33">
        <v>50</v>
      </c>
      <c r="E10" s="34" t="s">
        <v>2</v>
      </c>
      <c r="F10" s="35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f t="shared" si="1"/>
        <v>6</v>
      </c>
      <c r="B11" s="15" t="s">
        <v>119</v>
      </c>
      <c r="C11" s="32" t="s">
        <v>115</v>
      </c>
      <c r="D11" s="33">
        <v>150</v>
      </c>
      <c r="E11" s="34" t="s">
        <v>2</v>
      </c>
      <c r="F11" s="35"/>
      <c r="G11" s="35">
        <f t="shared" si="0"/>
        <v>0</v>
      </c>
      <c r="H11" s="36"/>
      <c r="I11" s="36"/>
      <c r="J11" s="36"/>
      <c r="K11" s="36"/>
      <c r="L11" s="49"/>
    </row>
    <row r="12" spans="1:12" x14ac:dyDescent="0.25">
      <c r="A12" s="31">
        <f t="shared" si="1"/>
        <v>7</v>
      </c>
      <c r="B12" s="15" t="s">
        <v>122</v>
      </c>
      <c r="C12" s="32" t="s">
        <v>115</v>
      </c>
      <c r="D12" s="33">
        <v>200</v>
      </c>
      <c r="E12" s="34" t="s">
        <v>2</v>
      </c>
      <c r="F12" s="35"/>
      <c r="G12" s="35">
        <f t="shared" ref="G12:G17" si="2">D12*F12</f>
        <v>0</v>
      </c>
      <c r="H12" s="36"/>
      <c r="I12" s="36"/>
      <c r="J12" s="36"/>
      <c r="K12" s="36"/>
      <c r="L12" s="49"/>
    </row>
    <row r="13" spans="1:12" x14ac:dyDescent="0.25">
      <c r="A13" s="31">
        <f t="shared" si="1"/>
        <v>8</v>
      </c>
      <c r="B13" s="15" t="s">
        <v>123</v>
      </c>
      <c r="C13" s="32" t="s">
        <v>115</v>
      </c>
      <c r="D13" s="33">
        <v>100</v>
      </c>
      <c r="E13" s="34" t="s">
        <v>2</v>
      </c>
      <c r="F13" s="35"/>
      <c r="G13" s="35">
        <f t="shared" si="2"/>
        <v>0</v>
      </c>
      <c r="H13" s="36"/>
      <c r="I13" s="36"/>
      <c r="J13" s="36"/>
      <c r="K13" s="36"/>
      <c r="L13" s="49"/>
    </row>
    <row r="14" spans="1:12" x14ac:dyDescent="0.25">
      <c r="A14" s="31">
        <f t="shared" si="1"/>
        <v>9</v>
      </c>
      <c r="B14" s="15" t="s">
        <v>124</v>
      </c>
      <c r="C14" s="32" t="s">
        <v>115</v>
      </c>
      <c r="D14" s="33">
        <v>50</v>
      </c>
      <c r="E14" s="34" t="s">
        <v>2</v>
      </c>
      <c r="F14" s="35"/>
      <c r="G14" s="35">
        <f t="shared" si="2"/>
        <v>0</v>
      </c>
      <c r="H14" s="36"/>
      <c r="I14" s="36"/>
      <c r="J14" s="36"/>
      <c r="K14" s="36"/>
      <c r="L14" s="49"/>
    </row>
    <row r="15" spans="1:12" ht="15.05" customHeight="1" x14ac:dyDescent="0.25">
      <c r="A15" s="31">
        <f t="shared" si="1"/>
        <v>10</v>
      </c>
      <c r="B15" s="15" t="s">
        <v>125</v>
      </c>
      <c r="C15" s="32" t="s">
        <v>115</v>
      </c>
      <c r="D15" s="33">
        <v>50</v>
      </c>
      <c r="E15" s="34" t="s">
        <v>2</v>
      </c>
      <c r="F15" s="35"/>
      <c r="G15" s="35">
        <f t="shared" si="2"/>
        <v>0</v>
      </c>
      <c r="H15" s="36"/>
      <c r="I15" s="36"/>
      <c r="J15" s="36"/>
      <c r="K15" s="36"/>
      <c r="L15" s="49"/>
    </row>
    <row r="16" spans="1:12" x14ac:dyDescent="0.25">
      <c r="A16" s="31">
        <f t="shared" si="1"/>
        <v>11</v>
      </c>
      <c r="B16" s="15" t="s">
        <v>126</v>
      </c>
      <c r="C16" s="32" t="s">
        <v>115</v>
      </c>
      <c r="D16" s="33">
        <v>50</v>
      </c>
      <c r="E16" s="34" t="s">
        <v>2</v>
      </c>
      <c r="F16" s="35"/>
      <c r="G16" s="35">
        <f t="shared" si="2"/>
        <v>0</v>
      </c>
      <c r="H16" s="36"/>
      <c r="I16" s="36"/>
      <c r="J16" s="36"/>
      <c r="K16" s="36"/>
      <c r="L16" s="49"/>
    </row>
    <row r="17" spans="1:12" ht="14.85" thickBot="1" x14ac:dyDescent="0.3">
      <c r="A17" s="31">
        <f t="shared" si="1"/>
        <v>12</v>
      </c>
      <c r="B17" s="15" t="s">
        <v>127</v>
      </c>
      <c r="C17" s="32" t="s">
        <v>115</v>
      </c>
      <c r="D17" s="33">
        <v>50</v>
      </c>
      <c r="E17" s="34" t="s">
        <v>2</v>
      </c>
      <c r="F17" s="35"/>
      <c r="G17" s="35">
        <f t="shared" si="2"/>
        <v>0</v>
      </c>
      <c r="H17" s="36"/>
      <c r="I17" s="36"/>
      <c r="J17" s="36"/>
      <c r="K17" s="36"/>
      <c r="L17" s="49"/>
    </row>
    <row r="18" spans="1:12" ht="14.85" x14ac:dyDescent="0.25">
      <c r="C18" s="37"/>
      <c r="D18" s="38"/>
      <c r="E18" s="38"/>
      <c r="F18" s="39" t="s">
        <v>15</v>
      </c>
      <c r="G18" s="40">
        <f>SUM(G6:G17)</f>
        <v>0</v>
      </c>
    </row>
    <row r="19" spans="1:12" ht="14.85" x14ac:dyDescent="0.25">
      <c r="C19" s="41"/>
      <c r="D19" s="79" t="s">
        <v>14</v>
      </c>
      <c r="E19" s="79"/>
      <c r="F19" s="79"/>
      <c r="G19" s="42">
        <f>G18*0.095</f>
        <v>0</v>
      </c>
    </row>
    <row r="20" spans="1:12" ht="15.6" thickBot="1" x14ac:dyDescent="0.3">
      <c r="C20" s="43"/>
      <c r="D20" s="82" t="s">
        <v>131</v>
      </c>
      <c r="E20" s="82"/>
      <c r="F20" s="82"/>
      <c r="G20" s="44">
        <f>SUM(G18:G19)</f>
        <v>0</v>
      </c>
    </row>
    <row r="22" spans="1:12" ht="48.1" customHeight="1" x14ac:dyDescent="0.25">
      <c r="B22" s="84" t="s">
        <v>23</v>
      </c>
      <c r="C22" s="84"/>
      <c r="D22" s="84"/>
      <c r="E22" s="84"/>
      <c r="F22" s="84"/>
      <c r="G22" s="84"/>
      <c r="H22" s="84"/>
      <c r="I22" s="84"/>
    </row>
    <row r="24" spans="1:12" x14ac:dyDescent="0.25">
      <c r="B24" s="86" t="s">
        <v>429</v>
      </c>
      <c r="C24" s="86"/>
      <c r="D24" s="86"/>
      <c r="E24" s="86"/>
      <c r="F24" s="86"/>
    </row>
    <row r="27" spans="1:12" x14ac:dyDescent="0.25">
      <c r="B27" s="19" t="s">
        <v>44</v>
      </c>
      <c r="H27" s="19" t="s">
        <v>45</v>
      </c>
    </row>
    <row r="30" spans="1:12" x14ac:dyDescent="0.25">
      <c r="H30" s="19" t="s">
        <v>46</v>
      </c>
    </row>
  </sheetData>
  <mergeCells count="5">
    <mergeCell ref="B22:I22"/>
    <mergeCell ref="B24:F24"/>
    <mergeCell ref="A4:A5"/>
    <mergeCell ref="D19:F19"/>
    <mergeCell ref="D20:F20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129</v>
      </c>
      <c r="C2" s="18"/>
      <c r="D2" s="18"/>
      <c r="E2" s="18"/>
      <c r="J2" s="17" t="s">
        <v>128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132</v>
      </c>
      <c r="C6" s="32" t="s">
        <v>133</v>
      </c>
      <c r="D6" s="33">
        <v>140</v>
      </c>
      <c r="E6" s="34" t="s">
        <v>2</v>
      </c>
      <c r="F6" s="35"/>
      <c r="G6" s="35">
        <f t="shared" ref="G6:G15" si="0">D6*F6</f>
        <v>0</v>
      </c>
      <c r="H6" s="36"/>
      <c r="I6" s="36"/>
      <c r="J6" s="36"/>
      <c r="K6" s="36"/>
      <c r="L6" s="49"/>
    </row>
    <row r="7" spans="1:12" x14ac:dyDescent="0.25">
      <c r="A7" s="31">
        <v>2</v>
      </c>
      <c r="B7" s="15" t="s">
        <v>134</v>
      </c>
      <c r="C7" s="32" t="s">
        <v>133</v>
      </c>
      <c r="D7" s="33">
        <v>100</v>
      </c>
      <c r="E7" s="34" t="s">
        <v>2</v>
      </c>
      <c r="F7" s="35"/>
      <c r="G7" s="35">
        <f t="shared" si="0"/>
        <v>0</v>
      </c>
      <c r="H7" s="36"/>
      <c r="I7" s="36"/>
      <c r="J7" s="36"/>
      <c r="K7" s="36"/>
      <c r="L7" s="49"/>
    </row>
    <row r="8" spans="1:12" x14ac:dyDescent="0.25">
      <c r="A8" s="31">
        <v>3</v>
      </c>
      <c r="B8" s="15" t="s">
        <v>136</v>
      </c>
      <c r="C8" s="32" t="s">
        <v>135</v>
      </c>
      <c r="D8" s="33">
        <v>200</v>
      </c>
      <c r="E8" s="34" t="s">
        <v>2</v>
      </c>
      <c r="F8" s="35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v>4</v>
      </c>
      <c r="B9" s="15" t="s">
        <v>137</v>
      </c>
      <c r="C9" s="32" t="s">
        <v>138</v>
      </c>
      <c r="D9" s="33">
        <v>100</v>
      </c>
      <c r="E9" s="34" t="s">
        <v>2</v>
      </c>
      <c r="F9" s="35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v>5</v>
      </c>
      <c r="B10" s="15" t="s">
        <v>139</v>
      </c>
      <c r="C10" s="32" t="s">
        <v>120</v>
      </c>
      <c r="D10" s="33">
        <v>50</v>
      </c>
      <c r="E10" s="34" t="s">
        <v>2</v>
      </c>
      <c r="F10" s="35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v>6</v>
      </c>
      <c r="B11" s="15" t="s">
        <v>140</v>
      </c>
      <c r="C11" s="32" t="s">
        <v>120</v>
      </c>
      <c r="D11" s="33">
        <v>20</v>
      </c>
      <c r="E11" s="34" t="s">
        <v>2</v>
      </c>
      <c r="F11" s="35"/>
      <c r="G11" s="35">
        <f t="shared" si="0"/>
        <v>0</v>
      </c>
      <c r="H11" s="36"/>
      <c r="I11" s="36"/>
      <c r="J11" s="36"/>
      <c r="K11" s="36"/>
      <c r="L11" s="49"/>
    </row>
    <row r="12" spans="1:12" ht="15.05" customHeight="1" x14ac:dyDescent="0.25">
      <c r="A12" s="31">
        <v>7</v>
      </c>
      <c r="B12" s="15" t="s">
        <v>141</v>
      </c>
      <c r="C12" s="32" t="s">
        <v>142</v>
      </c>
      <c r="D12" s="33">
        <v>50</v>
      </c>
      <c r="E12" s="34" t="s">
        <v>2</v>
      </c>
      <c r="F12" s="35"/>
      <c r="G12" s="35">
        <f t="shared" si="0"/>
        <v>0</v>
      </c>
      <c r="H12" s="36"/>
      <c r="I12" s="36"/>
      <c r="J12" s="36"/>
      <c r="K12" s="36"/>
      <c r="L12" s="49"/>
    </row>
    <row r="13" spans="1:12" x14ac:dyDescent="0.25">
      <c r="A13" s="31">
        <v>8</v>
      </c>
      <c r="B13" s="15" t="s">
        <v>143</v>
      </c>
      <c r="C13" s="32" t="s">
        <v>144</v>
      </c>
      <c r="D13" s="33">
        <v>20</v>
      </c>
      <c r="E13" s="34" t="s">
        <v>2</v>
      </c>
      <c r="F13" s="35"/>
      <c r="G13" s="35">
        <f t="shared" si="0"/>
        <v>0</v>
      </c>
      <c r="H13" s="36"/>
      <c r="I13" s="36"/>
      <c r="J13" s="36"/>
      <c r="K13" s="36"/>
      <c r="L13" s="49"/>
    </row>
    <row r="14" spans="1:12" ht="15.05" customHeight="1" x14ac:dyDescent="0.25">
      <c r="A14" s="31">
        <v>9</v>
      </c>
      <c r="B14" s="15" t="s">
        <v>145</v>
      </c>
      <c r="C14" s="32" t="s">
        <v>142</v>
      </c>
      <c r="D14" s="33">
        <v>100</v>
      </c>
      <c r="E14" s="34" t="s">
        <v>2</v>
      </c>
      <c r="F14" s="35"/>
      <c r="G14" s="35">
        <f t="shared" si="0"/>
        <v>0</v>
      </c>
      <c r="H14" s="36"/>
      <c r="I14" s="36"/>
      <c r="J14" s="36"/>
      <c r="K14" s="36"/>
      <c r="L14" s="49"/>
    </row>
    <row r="15" spans="1:12" ht="15.05" customHeight="1" thickBot="1" x14ac:dyDescent="0.3">
      <c r="A15" s="31">
        <v>10</v>
      </c>
      <c r="B15" s="15" t="s">
        <v>146</v>
      </c>
      <c r="C15" s="32" t="s">
        <v>147</v>
      </c>
      <c r="D15" s="33">
        <v>50</v>
      </c>
      <c r="E15" s="34" t="s">
        <v>2</v>
      </c>
      <c r="F15" s="35"/>
      <c r="G15" s="35">
        <f t="shared" si="0"/>
        <v>0</v>
      </c>
      <c r="H15" s="36"/>
      <c r="I15" s="36"/>
      <c r="J15" s="36"/>
      <c r="K15" s="36"/>
      <c r="L15" s="49"/>
    </row>
    <row r="16" spans="1:12" ht="14.85" x14ac:dyDescent="0.25">
      <c r="C16" s="37"/>
      <c r="D16" s="38"/>
      <c r="E16" s="38"/>
      <c r="F16" s="39" t="s">
        <v>15</v>
      </c>
      <c r="G16" s="40">
        <f>SUM(G6:G15)</f>
        <v>0</v>
      </c>
    </row>
    <row r="17" spans="2:9" ht="14.85" x14ac:dyDescent="0.25">
      <c r="C17" s="41"/>
      <c r="D17" s="79" t="s">
        <v>14</v>
      </c>
      <c r="E17" s="79"/>
      <c r="F17" s="79"/>
      <c r="G17" s="42">
        <f>G16*0.095</f>
        <v>0</v>
      </c>
    </row>
    <row r="18" spans="2:9" ht="15.6" thickBot="1" x14ac:dyDescent="0.3">
      <c r="C18" s="43"/>
      <c r="D18" s="82" t="s">
        <v>130</v>
      </c>
      <c r="E18" s="82"/>
      <c r="F18" s="82"/>
      <c r="G18" s="44">
        <f>SUM(G16:G17)</f>
        <v>0</v>
      </c>
    </row>
    <row r="20" spans="2:9" ht="48.1" customHeight="1" x14ac:dyDescent="0.25">
      <c r="B20" s="84" t="s">
        <v>23</v>
      </c>
      <c r="C20" s="84"/>
      <c r="D20" s="84"/>
      <c r="E20" s="84"/>
      <c r="F20" s="84"/>
      <c r="G20" s="84"/>
      <c r="H20" s="84"/>
      <c r="I20" s="84"/>
    </row>
    <row r="22" spans="2:9" x14ac:dyDescent="0.25">
      <c r="B22" s="86" t="s">
        <v>430</v>
      </c>
      <c r="C22" s="86"/>
      <c r="D22" s="86"/>
      <c r="E22" s="86"/>
      <c r="F22" s="86"/>
    </row>
    <row r="25" spans="2:9" x14ac:dyDescent="0.25">
      <c r="B25" s="19" t="s">
        <v>44</v>
      </c>
      <c r="H25" s="19" t="s">
        <v>45</v>
      </c>
    </row>
    <row r="28" spans="2:9" x14ac:dyDescent="0.25">
      <c r="H28" s="19" t="s">
        <v>46</v>
      </c>
    </row>
  </sheetData>
  <mergeCells count="5">
    <mergeCell ref="A4:A5"/>
    <mergeCell ref="D17:F17"/>
    <mergeCell ref="D18:F18"/>
    <mergeCell ref="B20:I20"/>
    <mergeCell ref="B22:F22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149</v>
      </c>
      <c r="C2" s="18"/>
      <c r="D2" s="18"/>
      <c r="E2" s="18"/>
      <c r="J2" s="17" t="s">
        <v>148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151</v>
      </c>
      <c r="C6" s="32" t="s">
        <v>152</v>
      </c>
      <c r="D6" s="33">
        <v>500</v>
      </c>
      <c r="E6" s="34" t="s">
        <v>2</v>
      </c>
      <c r="F6" s="35"/>
      <c r="G6" s="35">
        <f t="shared" ref="G6:G13" si="0">D6*F6</f>
        <v>0</v>
      </c>
      <c r="H6" s="36"/>
      <c r="I6" s="36"/>
      <c r="J6" s="36"/>
      <c r="K6" s="36"/>
      <c r="L6" s="49"/>
    </row>
    <row r="7" spans="1:12" x14ac:dyDescent="0.25">
      <c r="A7" s="31">
        <v>2</v>
      </c>
      <c r="B7" s="15" t="s">
        <v>153</v>
      </c>
      <c r="C7" s="32" t="s">
        <v>152</v>
      </c>
      <c r="D7" s="33">
        <v>800</v>
      </c>
      <c r="E7" s="34" t="s">
        <v>2</v>
      </c>
      <c r="F7" s="35"/>
      <c r="G7" s="35">
        <f t="shared" si="0"/>
        <v>0</v>
      </c>
      <c r="H7" s="36"/>
      <c r="I7" s="36"/>
      <c r="J7" s="36"/>
      <c r="K7" s="36"/>
      <c r="L7" s="49"/>
    </row>
    <row r="8" spans="1:12" x14ac:dyDescent="0.25">
      <c r="A8" s="31">
        <v>3</v>
      </c>
      <c r="B8" s="15" t="s">
        <v>154</v>
      </c>
      <c r="C8" s="32" t="s">
        <v>155</v>
      </c>
      <c r="D8" s="33">
        <v>500</v>
      </c>
      <c r="E8" s="34" t="s">
        <v>2</v>
      </c>
      <c r="F8" s="35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v>4</v>
      </c>
      <c r="B9" s="15" t="s">
        <v>156</v>
      </c>
      <c r="C9" s="32" t="s">
        <v>157</v>
      </c>
      <c r="D9" s="33">
        <v>100</v>
      </c>
      <c r="E9" s="34" t="s">
        <v>2</v>
      </c>
      <c r="F9" s="35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v>5</v>
      </c>
      <c r="B10" s="15" t="s">
        <v>158</v>
      </c>
      <c r="C10" s="32" t="s">
        <v>142</v>
      </c>
      <c r="D10" s="33">
        <v>10</v>
      </c>
      <c r="E10" s="34" t="s">
        <v>2</v>
      </c>
      <c r="F10" s="35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v>6</v>
      </c>
      <c r="B11" s="15" t="s">
        <v>159</v>
      </c>
      <c r="C11" s="32" t="s">
        <v>160</v>
      </c>
      <c r="D11" s="33">
        <v>200</v>
      </c>
      <c r="E11" s="34" t="s">
        <v>6</v>
      </c>
      <c r="F11" s="35"/>
      <c r="G11" s="35">
        <f t="shared" si="0"/>
        <v>0</v>
      </c>
      <c r="H11" s="36"/>
      <c r="I11" s="36"/>
      <c r="J11" s="36"/>
      <c r="K11" s="36"/>
      <c r="L11" s="49"/>
    </row>
    <row r="12" spans="1:12" x14ac:dyDescent="0.25">
      <c r="A12" s="31">
        <v>7</v>
      </c>
      <c r="B12" s="15" t="s">
        <v>161</v>
      </c>
      <c r="C12" s="32" t="s">
        <v>162</v>
      </c>
      <c r="D12" s="33">
        <v>200</v>
      </c>
      <c r="E12" s="34" t="s">
        <v>2</v>
      </c>
      <c r="F12" s="35"/>
      <c r="G12" s="35">
        <f t="shared" si="0"/>
        <v>0</v>
      </c>
      <c r="H12" s="36"/>
      <c r="I12" s="36"/>
      <c r="J12" s="36"/>
      <c r="K12" s="36"/>
      <c r="L12" s="49"/>
    </row>
    <row r="13" spans="1:12" ht="14.85" thickBot="1" x14ac:dyDescent="0.3">
      <c r="A13" s="31">
        <v>8</v>
      </c>
      <c r="B13" s="15" t="s">
        <v>163</v>
      </c>
      <c r="C13" s="32" t="s">
        <v>164</v>
      </c>
      <c r="D13" s="33">
        <v>30</v>
      </c>
      <c r="E13" s="34" t="s">
        <v>2</v>
      </c>
      <c r="F13" s="35"/>
      <c r="G13" s="35">
        <f t="shared" si="0"/>
        <v>0</v>
      </c>
      <c r="H13" s="36"/>
      <c r="I13" s="36"/>
      <c r="J13" s="36"/>
      <c r="K13" s="36"/>
      <c r="L13" s="49"/>
    </row>
    <row r="14" spans="1:12" ht="14.85" x14ac:dyDescent="0.25">
      <c r="C14" s="37"/>
      <c r="D14" s="38"/>
      <c r="E14" s="38"/>
      <c r="F14" s="39" t="s">
        <v>15</v>
      </c>
      <c r="G14" s="40">
        <f>SUM(G6:G13)</f>
        <v>0</v>
      </c>
    </row>
    <row r="15" spans="1:12" ht="14.85" x14ac:dyDescent="0.25">
      <c r="C15" s="41"/>
      <c r="D15" s="79" t="s">
        <v>14</v>
      </c>
      <c r="E15" s="79"/>
      <c r="F15" s="79"/>
      <c r="G15" s="42">
        <f>G14*0.095</f>
        <v>0</v>
      </c>
    </row>
    <row r="16" spans="1:12" ht="15.6" thickBot="1" x14ac:dyDescent="0.3">
      <c r="C16" s="43"/>
      <c r="D16" s="82" t="s">
        <v>150</v>
      </c>
      <c r="E16" s="82"/>
      <c r="F16" s="82"/>
      <c r="G16" s="44">
        <f>SUM(G14:G15)</f>
        <v>0</v>
      </c>
    </row>
    <row r="18" spans="2:9" ht="48.1" customHeight="1" x14ac:dyDescent="0.25">
      <c r="B18" s="84" t="s">
        <v>23</v>
      </c>
      <c r="C18" s="84"/>
      <c r="D18" s="84"/>
      <c r="E18" s="84"/>
      <c r="F18" s="84"/>
      <c r="G18" s="84"/>
      <c r="H18" s="84"/>
      <c r="I18" s="84"/>
    </row>
    <row r="20" spans="2:9" x14ac:dyDescent="0.25">
      <c r="B20" s="86" t="s">
        <v>431</v>
      </c>
      <c r="C20" s="86"/>
      <c r="D20" s="86"/>
      <c r="E20" s="86"/>
      <c r="F20" s="86"/>
    </row>
    <row r="23" spans="2:9" x14ac:dyDescent="0.25">
      <c r="B23" s="19" t="s">
        <v>44</v>
      </c>
      <c r="H23" s="19" t="s">
        <v>45</v>
      </c>
    </row>
    <row r="26" spans="2:9" x14ac:dyDescent="0.25">
      <c r="H26" s="19" t="s">
        <v>46</v>
      </c>
    </row>
  </sheetData>
  <mergeCells count="5">
    <mergeCell ref="A4:A5"/>
    <mergeCell ref="D15:F15"/>
    <mergeCell ref="D16:F16"/>
    <mergeCell ref="B18:I18"/>
    <mergeCell ref="B20:F20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165</v>
      </c>
      <c r="C2" s="18"/>
      <c r="D2" s="18"/>
      <c r="E2" s="18"/>
      <c r="J2" s="17" t="s">
        <v>166</v>
      </c>
    </row>
    <row r="4" spans="1:12" s="47" customFormat="1" ht="59.4" x14ac:dyDescent="0.25">
      <c r="A4" s="85"/>
      <c r="B4" s="60" t="s">
        <v>425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5" t="s">
        <v>12</v>
      </c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x14ac:dyDescent="0.25">
      <c r="A6" s="31">
        <v>1</v>
      </c>
      <c r="B6" s="15" t="s">
        <v>167</v>
      </c>
      <c r="C6" s="32" t="s">
        <v>157</v>
      </c>
      <c r="D6" s="33">
        <v>50</v>
      </c>
      <c r="E6" s="34" t="s">
        <v>2</v>
      </c>
      <c r="F6" s="35"/>
      <c r="G6" s="35">
        <f t="shared" ref="G6:G117" si="0">D6*F6</f>
        <v>0</v>
      </c>
      <c r="H6" s="36"/>
      <c r="I6" s="36"/>
      <c r="J6" s="36"/>
      <c r="K6" s="36"/>
      <c r="L6" s="49"/>
    </row>
    <row r="7" spans="1:12" x14ac:dyDescent="0.25">
      <c r="A7" s="31">
        <f>+A6+1</f>
        <v>2</v>
      </c>
      <c r="B7" s="15" t="s">
        <v>168</v>
      </c>
      <c r="C7" s="32" t="s">
        <v>116</v>
      </c>
      <c r="D7" s="33">
        <v>500</v>
      </c>
      <c r="E7" s="34" t="s">
        <v>2</v>
      </c>
      <c r="F7" s="35"/>
      <c r="G7" s="35">
        <f t="shared" si="0"/>
        <v>0</v>
      </c>
      <c r="H7" s="36"/>
      <c r="I7" s="36"/>
      <c r="J7" s="36"/>
      <c r="K7" s="36"/>
      <c r="L7" s="49"/>
    </row>
    <row r="8" spans="1:12" x14ac:dyDescent="0.25">
      <c r="A8" s="31">
        <f t="shared" ref="A8:A71" si="1">+A7+1</f>
        <v>3</v>
      </c>
      <c r="B8" s="15" t="s">
        <v>169</v>
      </c>
      <c r="C8" s="32" t="s">
        <v>157</v>
      </c>
      <c r="D8" s="33">
        <v>100</v>
      </c>
      <c r="E8" s="34" t="s">
        <v>2</v>
      </c>
      <c r="F8" s="35"/>
      <c r="G8" s="35">
        <f t="shared" si="0"/>
        <v>0</v>
      </c>
      <c r="H8" s="36"/>
      <c r="I8" s="36"/>
      <c r="J8" s="36"/>
      <c r="K8" s="36"/>
      <c r="L8" s="49"/>
    </row>
    <row r="9" spans="1:12" x14ac:dyDescent="0.25">
      <c r="A9" s="31">
        <f t="shared" si="1"/>
        <v>4</v>
      </c>
      <c r="B9" s="15" t="s">
        <v>170</v>
      </c>
      <c r="C9" s="32" t="s">
        <v>171</v>
      </c>
      <c r="D9" s="33">
        <v>150</v>
      </c>
      <c r="E9" s="34" t="s">
        <v>2</v>
      </c>
      <c r="F9" s="35"/>
      <c r="G9" s="35">
        <f t="shared" si="0"/>
        <v>0</v>
      </c>
      <c r="H9" s="36"/>
      <c r="I9" s="36"/>
      <c r="J9" s="36"/>
      <c r="K9" s="36"/>
      <c r="L9" s="49"/>
    </row>
    <row r="10" spans="1:12" x14ac:dyDescent="0.25">
      <c r="A10" s="31">
        <f t="shared" si="1"/>
        <v>5</v>
      </c>
      <c r="B10" s="15" t="s">
        <v>172</v>
      </c>
      <c r="C10" s="32" t="s">
        <v>142</v>
      </c>
      <c r="D10" s="33">
        <v>5</v>
      </c>
      <c r="E10" s="34" t="s">
        <v>2</v>
      </c>
      <c r="F10" s="35"/>
      <c r="G10" s="35">
        <f t="shared" si="0"/>
        <v>0</v>
      </c>
      <c r="H10" s="36"/>
      <c r="I10" s="36"/>
      <c r="J10" s="36"/>
      <c r="K10" s="36"/>
      <c r="L10" s="49"/>
    </row>
    <row r="11" spans="1:12" x14ac:dyDescent="0.25">
      <c r="A11" s="31">
        <f t="shared" si="1"/>
        <v>6</v>
      </c>
      <c r="B11" s="15" t="s">
        <v>173</v>
      </c>
      <c r="C11" s="32" t="s">
        <v>174</v>
      </c>
      <c r="D11" s="33">
        <v>0.5</v>
      </c>
      <c r="E11" s="34" t="s">
        <v>2</v>
      </c>
      <c r="F11" s="35"/>
      <c r="G11" s="35">
        <f t="shared" si="0"/>
        <v>0</v>
      </c>
      <c r="H11" s="36"/>
      <c r="I11" s="36"/>
      <c r="J11" s="36"/>
      <c r="K11" s="36"/>
      <c r="L11" s="49"/>
    </row>
    <row r="12" spans="1:12" x14ac:dyDescent="0.25">
      <c r="A12" s="31">
        <f t="shared" si="1"/>
        <v>7</v>
      </c>
      <c r="B12" s="15" t="s">
        <v>175</v>
      </c>
      <c r="C12" s="32" t="s">
        <v>142</v>
      </c>
      <c r="D12" s="33">
        <v>2</v>
      </c>
      <c r="E12" s="34" t="s">
        <v>2</v>
      </c>
      <c r="F12" s="35"/>
      <c r="G12" s="35">
        <f t="shared" si="0"/>
        <v>0</v>
      </c>
      <c r="H12" s="36"/>
      <c r="I12" s="36"/>
      <c r="J12" s="36"/>
      <c r="K12" s="36"/>
      <c r="L12" s="49"/>
    </row>
    <row r="13" spans="1:12" x14ac:dyDescent="0.25">
      <c r="A13" s="31">
        <f t="shared" si="1"/>
        <v>8</v>
      </c>
      <c r="B13" s="15" t="s">
        <v>176</v>
      </c>
      <c r="C13" s="32" t="s">
        <v>116</v>
      </c>
      <c r="D13" s="33">
        <v>450</v>
      </c>
      <c r="E13" s="34" t="s">
        <v>2</v>
      </c>
      <c r="F13" s="35"/>
      <c r="G13" s="35">
        <f t="shared" si="0"/>
        <v>0</v>
      </c>
      <c r="H13" s="36"/>
      <c r="I13" s="36"/>
      <c r="J13" s="36"/>
      <c r="K13" s="36"/>
      <c r="L13" s="49"/>
    </row>
    <row r="14" spans="1:12" x14ac:dyDescent="0.25">
      <c r="A14" s="31">
        <f t="shared" si="1"/>
        <v>9</v>
      </c>
      <c r="B14" s="15" t="s">
        <v>177</v>
      </c>
      <c r="C14" s="32" t="s">
        <v>178</v>
      </c>
      <c r="D14" s="33">
        <v>200</v>
      </c>
      <c r="E14" s="34" t="s">
        <v>2</v>
      </c>
      <c r="F14" s="35"/>
      <c r="G14" s="35">
        <f t="shared" si="0"/>
        <v>0</v>
      </c>
      <c r="H14" s="36"/>
      <c r="I14" s="36"/>
      <c r="J14" s="36"/>
      <c r="K14" s="36"/>
      <c r="L14" s="49"/>
    </row>
    <row r="15" spans="1:12" x14ac:dyDescent="0.25">
      <c r="A15" s="31">
        <f t="shared" si="1"/>
        <v>10</v>
      </c>
      <c r="B15" s="15" t="s">
        <v>177</v>
      </c>
      <c r="C15" s="32" t="s">
        <v>121</v>
      </c>
      <c r="D15" s="33">
        <v>100</v>
      </c>
      <c r="E15" s="34" t="s">
        <v>2</v>
      </c>
      <c r="F15" s="35"/>
      <c r="G15" s="35">
        <f t="shared" si="0"/>
        <v>0</v>
      </c>
      <c r="H15" s="36"/>
      <c r="I15" s="36"/>
      <c r="J15" s="36"/>
      <c r="K15" s="36"/>
      <c r="L15" s="49"/>
    </row>
    <row r="16" spans="1:12" x14ac:dyDescent="0.25">
      <c r="A16" s="31">
        <f t="shared" si="1"/>
        <v>11</v>
      </c>
      <c r="B16" s="15" t="s">
        <v>177</v>
      </c>
      <c r="C16" s="32" t="s">
        <v>179</v>
      </c>
      <c r="D16" s="33">
        <v>100</v>
      </c>
      <c r="E16" s="34" t="s">
        <v>2</v>
      </c>
      <c r="F16" s="35"/>
      <c r="G16" s="35">
        <f t="shared" si="0"/>
        <v>0</v>
      </c>
      <c r="H16" s="36"/>
      <c r="I16" s="36"/>
      <c r="J16" s="36"/>
      <c r="K16" s="36"/>
      <c r="L16" s="49"/>
    </row>
    <row r="17" spans="1:12" x14ac:dyDescent="0.25">
      <c r="A17" s="31">
        <f t="shared" si="1"/>
        <v>12</v>
      </c>
      <c r="B17" s="15" t="s">
        <v>180</v>
      </c>
      <c r="C17" s="32" t="s">
        <v>121</v>
      </c>
      <c r="D17" s="33">
        <v>50</v>
      </c>
      <c r="E17" s="34" t="s">
        <v>2</v>
      </c>
      <c r="F17" s="35"/>
      <c r="G17" s="35">
        <f t="shared" si="0"/>
        <v>0</v>
      </c>
      <c r="H17" s="36"/>
      <c r="I17" s="36"/>
      <c r="J17" s="36"/>
      <c r="K17" s="36"/>
      <c r="L17" s="49"/>
    </row>
    <row r="18" spans="1:12" x14ac:dyDescent="0.25">
      <c r="A18" s="31">
        <f t="shared" si="1"/>
        <v>13</v>
      </c>
      <c r="B18" s="15" t="s">
        <v>181</v>
      </c>
      <c r="C18" s="32" t="s">
        <v>178</v>
      </c>
      <c r="D18" s="33">
        <v>100</v>
      </c>
      <c r="E18" s="34" t="s">
        <v>2</v>
      </c>
      <c r="F18" s="35"/>
      <c r="G18" s="35">
        <f t="shared" si="0"/>
        <v>0</v>
      </c>
      <c r="H18" s="36"/>
      <c r="I18" s="36"/>
      <c r="J18" s="36"/>
      <c r="K18" s="36"/>
      <c r="L18" s="49"/>
    </row>
    <row r="19" spans="1:12" x14ac:dyDescent="0.25">
      <c r="A19" s="31">
        <f t="shared" si="1"/>
        <v>14</v>
      </c>
      <c r="B19" s="15" t="s">
        <v>182</v>
      </c>
      <c r="C19" s="32" t="s">
        <v>183</v>
      </c>
      <c r="D19" s="33">
        <v>30</v>
      </c>
      <c r="E19" s="34" t="s">
        <v>2</v>
      </c>
      <c r="F19" s="35"/>
      <c r="G19" s="35">
        <f t="shared" si="0"/>
        <v>0</v>
      </c>
      <c r="H19" s="36"/>
      <c r="I19" s="36"/>
      <c r="J19" s="36"/>
      <c r="K19" s="36"/>
      <c r="L19" s="49"/>
    </row>
    <row r="20" spans="1:12" x14ac:dyDescent="0.25">
      <c r="A20" s="31">
        <f t="shared" si="1"/>
        <v>15</v>
      </c>
      <c r="B20" s="15" t="s">
        <v>184</v>
      </c>
      <c r="C20" s="32" t="s">
        <v>178</v>
      </c>
      <c r="D20" s="33">
        <v>20</v>
      </c>
      <c r="E20" s="34" t="s">
        <v>2</v>
      </c>
      <c r="F20" s="35"/>
      <c r="G20" s="35">
        <f t="shared" si="0"/>
        <v>0</v>
      </c>
      <c r="H20" s="36"/>
      <c r="I20" s="36"/>
      <c r="J20" s="36"/>
      <c r="K20" s="36"/>
      <c r="L20" s="49"/>
    </row>
    <row r="21" spans="1:12" x14ac:dyDescent="0.25">
      <c r="A21" s="31">
        <f t="shared" si="1"/>
        <v>16</v>
      </c>
      <c r="B21" s="15" t="s">
        <v>185</v>
      </c>
      <c r="C21" s="32" t="s">
        <v>178</v>
      </c>
      <c r="D21" s="33">
        <v>10</v>
      </c>
      <c r="E21" s="34" t="s">
        <v>2</v>
      </c>
      <c r="F21" s="35"/>
      <c r="G21" s="35">
        <f t="shared" si="0"/>
        <v>0</v>
      </c>
      <c r="H21" s="36"/>
      <c r="I21" s="36"/>
      <c r="J21" s="36"/>
      <c r="K21" s="36"/>
      <c r="L21" s="49"/>
    </row>
    <row r="22" spans="1:12" x14ac:dyDescent="0.25">
      <c r="A22" s="31">
        <f t="shared" si="1"/>
        <v>17</v>
      </c>
      <c r="B22" s="15" t="s">
        <v>416</v>
      </c>
      <c r="C22" s="32" t="s">
        <v>186</v>
      </c>
      <c r="D22" s="33">
        <v>180</v>
      </c>
      <c r="E22" s="34" t="s">
        <v>6</v>
      </c>
      <c r="F22" s="35"/>
      <c r="G22" s="35">
        <f t="shared" si="0"/>
        <v>0</v>
      </c>
      <c r="H22" s="36"/>
      <c r="I22" s="36"/>
      <c r="J22" s="36"/>
      <c r="K22" s="36"/>
      <c r="L22" s="49"/>
    </row>
    <row r="23" spans="1:12" x14ac:dyDescent="0.25">
      <c r="A23" s="31">
        <f t="shared" si="1"/>
        <v>18</v>
      </c>
      <c r="B23" s="15" t="s">
        <v>187</v>
      </c>
      <c r="C23" s="32" t="s">
        <v>116</v>
      </c>
      <c r="D23" s="33">
        <v>120</v>
      </c>
      <c r="E23" s="34" t="s">
        <v>2</v>
      </c>
      <c r="F23" s="35"/>
      <c r="G23" s="35">
        <f t="shared" si="0"/>
        <v>0</v>
      </c>
      <c r="H23" s="36"/>
      <c r="I23" s="36"/>
      <c r="J23" s="36"/>
      <c r="K23" s="36"/>
      <c r="L23" s="49"/>
    </row>
    <row r="24" spans="1:12" x14ac:dyDescent="0.25">
      <c r="A24" s="31">
        <f t="shared" si="1"/>
        <v>19</v>
      </c>
      <c r="B24" s="15" t="s">
        <v>188</v>
      </c>
      <c r="C24" s="32" t="s">
        <v>189</v>
      </c>
      <c r="D24" s="33">
        <v>200</v>
      </c>
      <c r="E24" s="34" t="s">
        <v>2</v>
      </c>
      <c r="F24" s="35"/>
      <c r="G24" s="35">
        <f t="shared" si="0"/>
        <v>0</v>
      </c>
      <c r="H24" s="36"/>
      <c r="I24" s="36"/>
      <c r="J24" s="36"/>
      <c r="K24" s="36"/>
      <c r="L24" s="49"/>
    </row>
    <row r="25" spans="1:12" x14ac:dyDescent="0.25">
      <c r="A25" s="31">
        <f t="shared" si="1"/>
        <v>20</v>
      </c>
      <c r="B25" s="15" t="s">
        <v>190</v>
      </c>
      <c r="C25" s="32" t="s">
        <v>191</v>
      </c>
      <c r="D25" s="33">
        <v>15</v>
      </c>
      <c r="E25" s="34" t="s">
        <v>2</v>
      </c>
      <c r="F25" s="35"/>
      <c r="G25" s="35">
        <f t="shared" si="0"/>
        <v>0</v>
      </c>
      <c r="H25" s="36"/>
      <c r="I25" s="36"/>
      <c r="J25" s="36"/>
      <c r="K25" s="36"/>
      <c r="L25" s="49"/>
    </row>
    <row r="26" spans="1:12" x14ac:dyDescent="0.25">
      <c r="A26" s="31">
        <f t="shared" si="1"/>
        <v>21</v>
      </c>
      <c r="B26" s="15" t="s">
        <v>192</v>
      </c>
      <c r="C26" s="32" t="s">
        <v>142</v>
      </c>
      <c r="D26" s="33">
        <v>30</v>
      </c>
      <c r="E26" s="34" t="s">
        <v>2</v>
      </c>
      <c r="F26" s="35"/>
      <c r="G26" s="35">
        <f t="shared" si="0"/>
        <v>0</v>
      </c>
      <c r="H26" s="36"/>
      <c r="I26" s="36"/>
      <c r="J26" s="36"/>
      <c r="K26" s="36"/>
      <c r="L26" s="49"/>
    </row>
    <row r="27" spans="1:12" x14ac:dyDescent="0.25">
      <c r="A27" s="31">
        <f t="shared" si="1"/>
        <v>22</v>
      </c>
      <c r="B27" s="15" t="s">
        <v>193</v>
      </c>
      <c r="C27" s="32" t="s">
        <v>194</v>
      </c>
      <c r="D27" s="33">
        <v>100</v>
      </c>
      <c r="E27" s="34" t="s">
        <v>2</v>
      </c>
      <c r="F27" s="35"/>
      <c r="G27" s="35">
        <f t="shared" si="0"/>
        <v>0</v>
      </c>
      <c r="H27" s="36"/>
      <c r="I27" s="36"/>
      <c r="J27" s="36"/>
      <c r="K27" s="36"/>
      <c r="L27" s="49"/>
    </row>
    <row r="28" spans="1:12" x14ac:dyDescent="0.25">
      <c r="A28" s="31">
        <f t="shared" si="1"/>
        <v>23</v>
      </c>
      <c r="B28" s="15" t="s">
        <v>195</v>
      </c>
      <c r="C28" s="32" t="s">
        <v>174</v>
      </c>
      <c r="D28" s="33">
        <v>3</v>
      </c>
      <c r="E28" s="34" t="s">
        <v>2</v>
      </c>
      <c r="F28" s="35"/>
      <c r="G28" s="35">
        <f t="shared" si="0"/>
        <v>0</v>
      </c>
      <c r="H28" s="36"/>
      <c r="I28" s="36"/>
      <c r="J28" s="36"/>
      <c r="K28" s="36"/>
      <c r="L28" s="49"/>
    </row>
    <row r="29" spans="1:12" x14ac:dyDescent="0.25">
      <c r="A29" s="31">
        <f t="shared" si="1"/>
        <v>24</v>
      </c>
      <c r="B29" s="15" t="s">
        <v>196</v>
      </c>
      <c r="C29" s="32" t="s">
        <v>197</v>
      </c>
      <c r="D29" s="33">
        <v>15</v>
      </c>
      <c r="E29" s="34" t="s">
        <v>2</v>
      </c>
      <c r="F29" s="35"/>
      <c r="G29" s="35">
        <f t="shared" si="0"/>
        <v>0</v>
      </c>
      <c r="H29" s="36"/>
      <c r="I29" s="36"/>
      <c r="J29" s="36"/>
      <c r="K29" s="36"/>
      <c r="L29" s="49"/>
    </row>
    <row r="30" spans="1:12" x14ac:dyDescent="0.25">
      <c r="A30" s="31">
        <f t="shared" si="1"/>
        <v>25</v>
      </c>
      <c r="B30" s="15" t="s">
        <v>198</v>
      </c>
      <c r="C30" s="32" t="s">
        <v>197</v>
      </c>
      <c r="D30" s="33">
        <v>5</v>
      </c>
      <c r="E30" s="34" t="s">
        <v>2</v>
      </c>
      <c r="F30" s="35"/>
      <c r="G30" s="35">
        <f t="shared" si="0"/>
        <v>0</v>
      </c>
      <c r="H30" s="36"/>
      <c r="I30" s="36"/>
      <c r="J30" s="36"/>
      <c r="K30" s="36"/>
      <c r="L30" s="49"/>
    </row>
    <row r="31" spans="1:12" x14ac:dyDescent="0.25">
      <c r="A31" s="31">
        <f t="shared" si="1"/>
        <v>26</v>
      </c>
      <c r="B31" s="15" t="s">
        <v>412</v>
      </c>
      <c r="C31" s="32" t="s">
        <v>197</v>
      </c>
      <c r="D31" s="33">
        <v>10</v>
      </c>
      <c r="E31" s="34" t="s">
        <v>2</v>
      </c>
      <c r="F31" s="35"/>
      <c r="G31" s="35">
        <f t="shared" si="0"/>
        <v>0</v>
      </c>
      <c r="H31" s="36"/>
      <c r="I31" s="36"/>
      <c r="J31" s="36"/>
      <c r="K31" s="36"/>
      <c r="L31" s="49"/>
    </row>
    <row r="32" spans="1:12" x14ac:dyDescent="0.25">
      <c r="A32" s="31">
        <f t="shared" si="1"/>
        <v>27</v>
      </c>
      <c r="B32" s="15" t="s">
        <v>199</v>
      </c>
      <c r="C32" s="32" t="s">
        <v>189</v>
      </c>
      <c r="D32" s="33">
        <v>50</v>
      </c>
      <c r="E32" s="34" t="s">
        <v>2</v>
      </c>
      <c r="F32" s="35"/>
      <c r="G32" s="35">
        <f t="shared" si="0"/>
        <v>0</v>
      </c>
      <c r="H32" s="36"/>
      <c r="I32" s="36"/>
      <c r="J32" s="36"/>
      <c r="K32" s="36"/>
      <c r="L32" s="49"/>
    </row>
    <row r="33" spans="1:12" x14ac:dyDescent="0.25">
      <c r="A33" s="31">
        <f t="shared" si="1"/>
        <v>28</v>
      </c>
      <c r="B33" s="15" t="s">
        <v>200</v>
      </c>
      <c r="C33" s="32" t="s">
        <v>201</v>
      </c>
      <c r="D33" s="33">
        <v>2</v>
      </c>
      <c r="E33" s="34" t="s">
        <v>2</v>
      </c>
      <c r="F33" s="35"/>
      <c r="G33" s="35">
        <f t="shared" si="0"/>
        <v>0</v>
      </c>
      <c r="H33" s="36"/>
      <c r="I33" s="36"/>
      <c r="J33" s="36"/>
      <c r="K33" s="36"/>
      <c r="L33" s="49"/>
    </row>
    <row r="34" spans="1:12" x14ac:dyDescent="0.25">
      <c r="A34" s="31">
        <f t="shared" si="1"/>
        <v>29</v>
      </c>
      <c r="B34" s="15" t="s">
        <v>202</v>
      </c>
      <c r="C34" s="32" t="s">
        <v>201</v>
      </c>
      <c r="D34" s="33">
        <v>2</v>
      </c>
      <c r="E34" s="34" t="s">
        <v>2</v>
      </c>
      <c r="F34" s="35"/>
      <c r="G34" s="35">
        <f t="shared" si="0"/>
        <v>0</v>
      </c>
      <c r="H34" s="36"/>
      <c r="I34" s="36"/>
      <c r="J34" s="36"/>
      <c r="K34" s="36"/>
      <c r="L34" s="49"/>
    </row>
    <row r="35" spans="1:12" x14ac:dyDescent="0.25">
      <c r="A35" s="31">
        <f t="shared" si="1"/>
        <v>30</v>
      </c>
      <c r="B35" s="15" t="s">
        <v>203</v>
      </c>
      <c r="C35" s="32" t="s">
        <v>204</v>
      </c>
      <c r="D35" s="33">
        <v>3</v>
      </c>
      <c r="E35" s="34" t="s">
        <v>2</v>
      </c>
      <c r="F35" s="35"/>
      <c r="G35" s="35">
        <f t="shared" si="0"/>
        <v>0</v>
      </c>
      <c r="H35" s="36"/>
      <c r="I35" s="36"/>
      <c r="J35" s="36"/>
      <c r="K35" s="36"/>
      <c r="L35" s="49"/>
    </row>
    <row r="36" spans="1:12" x14ac:dyDescent="0.25">
      <c r="A36" s="31">
        <f t="shared" si="1"/>
        <v>31</v>
      </c>
      <c r="B36" s="15" t="s">
        <v>205</v>
      </c>
      <c r="C36" s="32" t="s">
        <v>206</v>
      </c>
      <c r="D36" s="33">
        <v>2</v>
      </c>
      <c r="E36" s="34" t="s">
        <v>2</v>
      </c>
      <c r="F36" s="35"/>
      <c r="G36" s="35">
        <f t="shared" si="0"/>
        <v>0</v>
      </c>
      <c r="H36" s="36"/>
      <c r="I36" s="36"/>
      <c r="J36" s="36"/>
      <c r="K36" s="36"/>
      <c r="L36" s="49"/>
    </row>
    <row r="37" spans="1:12" x14ac:dyDescent="0.25">
      <c r="A37" s="31">
        <f t="shared" si="1"/>
        <v>32</v>
      </c>
      <c r="B37" s="15" t="s">
        <v>207</v>
      </c>
      <c r="C37" s="32" t="s">
        <v>208</v>
      </c>
      <c r="D37" s="33">
        <v>40</v>
      </c>
      <c r="E37" s="34" t="s">
        <v>2</v>
      </c>
      <c r="F37" s="35"/>
      <c r="G37" s="35">
        <f t="shared" si="0"/>
        <v>0</v>
      </c>
      <c r="H37" s="36"/>
      <c r="I37" s="36"/>
      <c r="J37" s="36"/>
      <c r="K37" s="36"/>
      <c r="L37" s="49"/>
    </row>
    <row r="38" spans="1:12" x14ac:dyDescent="0.25">
      <c r="A38" s="31">
        <f t="shared" si="1"/>
        <v>33</v>
      </c>
      <c r="B38" s="15" t="s">
        <v>209</v>
      </c>
      <c r="C38" s="32" t="s">
        <v>206</v>
      </c>
      <c r="D38" s="33">
        <v>2</v>
      </c>
      <c r="E38" s="34" t="s">
        <v>2</v>
      </c>
      <c r="F38" s="35"/>
      <c r="G38" s="35">
        <f t="shared" si="0"/>
        <v>0</v>
      </c>
      <c r="H38" s="36"/>
      <c r="I38" s="36"/>
      <c r="J38" s="36"/>
      <c r="K38" s="36"/>
      <c r="L38" s="49"/>
    </row>
    <row r="39" spans="1:12" x14ac:dyDescent="0.25">
      <c r="A39" s="31">
        <f t="shared" si="1"/>
        <v>34</v>
      </c>
      <c r="B39" s="15" t="s">
        <v>210</v>
      </c>
      <c r="C39" s="32" t="s">
        <v>142</v>
      </c>
      <c r="D39" s="33">
        <v>20</v>
      </c>
      <c r="E39" s="34" t="s">
        <v>2</v>
      </c>
      <c r="F39" s="35"/>
      <c r="G39" s="35">
        <f t="shared" si="0"/>
        <v>0</v>
      </c>
      <c r="H39" s="36"/>
      <c r="I39" s="36"/>
      <c r="J39" s="36"/>
      <c r="K39" s="36"/>
      <c r="L39" s="49"/>
    </row>
    <row r="40" spans="1:12" x14ac:dyDescent="0.25">
      <c r="A40" s="31">
        <f t="shared" si="1"/>
        <v>35</v>
      </c>
      <c r="B40" s="15" t="s">
        <v>211</v>
      </c>
      <c r="C40" s="32" t="s">
        <v>142</v>
      </c>
      <c r="D40" s="33">
        <v>20</v>
      </c>
      <c r="E40" s="34" t="s">
        <v>2</v>
      </c>
      <c r="F40" s="35"/>
      <c r="G40" s="35">
        <f t="shared" si="0"/>
        <v>0</v>
      </c>
      <c r="H40" s="36"/>
      <c r="I40" s="36"/>
      <c r="J40" s="36"/>
      <c r="K40" s="36"/>
      <c r="L40" s="49"/>
    </row>
    <row r="41" spans="1:12" x14ac:dyDescent="0.25">
      <c r="A41" s="31">
        <f t="shared" si="1"/>
        <v>36</v>
      </c>
      <c r="B41" s="15" t="s">
        <v>212</v>
      </c>
      <c r="C41" s="32" t="s">
        <v>213</v>
      </c>
      <c r="D41" s="33">
        <v>2</v>
      </c>
      <c r="E41" s="34" t="s">
        <v>2</v>
      </c>
      <c r="F41" s="35"/>
      <c r="G41" s="35">
        <f t="shared" si="0"/>
        <v>0</v>
      </c>
      <c r="H41" s="36"/>
      <c r="I41" s="36"/>
      <c r="J41" s="36"/>
      <c r="K41" s="36"/>
      <c r="L41" s="49"/>
    </row>
    <row r="42" spans="1:12" x14ac:dyDescent="0.25">
      <c r="A42" s="31">
        <f t="shared" si="1"/>
        <v>37</v>
      </c>
      <c r="B42" s="15" t="s">
        <v>214</v>
      </c>
      <c r="C42" s="32" t="s">
        <v>213</v>
      </c>
      <c r="D42" s="33">
        <v>3</v>
      </c>
      <c r="E42" s="34" t="s">
        <v>2</v>
      </c>
      <c r="F42" s="35"/>
      <c r="G42" s="35">
        <f t="shared" si="0"/>
        <v>0</v>
      </c>
      <c r="H42" s="36"/>
      <c r="I42" s="36"/>
      <c r="J42" s="36"/>
      <c r="K42" s="36"/>
      <c r="L42" s="49"/>
    </row>
    <row r="43" spans="1:12" x14ac:dyDescent="0.25">
      <c r="A43" s="31">
        <f t="shared" si="1"/>
        <v>38</v>
      </c>
      <c r="B43" s="15" t="s">
        <v>215</v>
      </c>
      <c r="C43" s="32" t="s">
        <v>216</v>
      </c>
      <c r="D43" s="33">
        <v>3</v>
      </c>
      <c r="E43" s="34" t="s">
        <v>2</v>
      </c>
      <c r="F43" s="35"/>
      <c r="G43" s="35">
        <f t="shared" si="0"/>
        <v>0</v>
      </c>
      <c r="H43" s="36"/>
      <c r="I43" s="36"/>
      <c r="J43" s="36"/>
      <c r="K43" s="36"/>
      <c r="L43" s="49"/>
    </row>
    <row r="44" spans="1:12" x14ac:dyDescent="0.25">
      <c r="A44" s="31">
        <f t="shared" si="1"/>
        <v>39</v>
      </c>
      <c r="B44" s="15" t="s">
        <v>217</v>
      </c>
      <c r="C44" s="32" t="s">
        <v>213</v>
      </c>
      <c r="D44" s="33">
        <v>1</v>
      </c>
      <c r="E44" s="34" t="s">
        <v>2</v>
      </c>
      <c r="F44" s="35"/>
      <c r="G44" s="35">
        <f t="shared" si="0"/>
        <v>0</v>
      </c>
      <c r="H44" s="36"/>
      <c r="I44" s="36"/>
      <c r="J44" s="36"/>
      <c r="K44" s="36"/>
      <c r="L44" s="49"/>
    </row>
    <row r="45" spans="1:12" x14ac:dyDescent="0.25">
      <c r="A45" s="31">
        <f t="shared" si="1"/>
        <v>40</v>
      </c>
      <c r="B45" s="15" t="s">
        <v>218</v>
      </c>
      <c r="C45" s="32" t="s">
        <v>178</v>
      </c>
      <c r="D45" s="33">
        <v>25</v>
      </c>
      <c r="E45" s="34" t="s">
        <v>2</v>
      </c>
      <c r="F45" s="35"/>
      <c r="G45" s="35">
        <f t="shared" si="0"/>
        <v>0</v>
      </c>
      <c r="H45" s="36"/>
      <c r="I45" s="36"/>
      <c r="J45" s="36"/>
      <c r="K45" s="36"/>
      <c r="L45" s="49"/>
    </row>
    <row r="46" spans="1:12" x14ac:dyDescent="0.25">
      <c r="A46" s="31">
        <f t="shared" si="1"/>
        <v>41</v>
      </c>
      <c r="B46" s="15" t="s">
        <v>219</v>
      </c>
      <c r="C46" s="32" t="s">
        <v>220</v>
      </c>
      <c r="D46" s="33">
        <v>10</v>
      </c>
      <c r="E46" s="34" t="s">
        <v>2</v>
      </c>
      <c r="F46" s="35"/>
      <c r="G46" s="35">
        <f t="shared" si="0"/>
        <v>0</v>
      </c>
      <c r="H46" s="36"/>
      <c r="I46" s="36"/>
      <c r="J46" s="36"/>
      <c r="K46" s="36"/>
      <c r="L46" s="49"/>
    </row>
    <row r="47" spans="1:12" x14ac:dyDescent="0.25">
      <c r="A47" s="31">
        <f t="shared" si="1"/>
        <v>42</v>
      </c>
      <c r="B47" s="15" t="s">
        <v>221</v>
      </c>
      <c r="C47" s="32" t="s">
        <v>222</v>
      </c>
      <c r="D47" s="33">
        <v>2</v>
      </c>
      <c r="E47" s="34" t="s">
        <v>223</v>
      </c>
      <c r="F47" s="35"/>
      <c r="G47" s="35">
        <f t="shared" si="0"/>
        <v>0</v>
      </c>
      <c r="H47" s="36"/>
      <c r="I47" s="36"/>
      <c r="J47" s="36"/>
      <c r="K47" s="36"/>
      <c r="L47" s="49"/>
    </row>
    <row r="48" spans="1:12" x14ac:dyDescent="0.25">
      <c r="A48" s="31">
        <f t="shared" si="1"/>
        <v>43</v>
      </c>
      <c r="B48" s="15" t="s">
        <v>224</v>
      </c>
      <c r="C48" s="32" t="s">
        <v>225</v>
      </c>
      <c r="D48" s="33">
        <v>3</v>
      </c>
      <c r="E48" s="34" t="s">
        <v>2</v>
      </c>
      <c r="F48" s="35"/>
      <c r="G48" s="35">
        <f t="shared" si="0"/>
        <v>0</v>
      </c>
      <c r="H48" s="36"/>
      <c r="I48" s="36"/>
      <c r="J48" s="36"/>
      <c r="K48" s="36"/>
      <c r="L48" s="49"/>
    </row>
    <row r="49" spans="1:12" x14ac:dyDescent="0.25">
      <c r="A49" s="31">
        <f t="shared" si="1"/>
        <v>44</v>
      </c>
      <c r="B49" s="15" t="s">
        <v>226</v>
      </c>
      <c r="C49" s="32" t="s">
        <v>135</v>
      </c>
      <c r="D49" s="33">
        <v>50</v>
      </c>
      <c r="E49" s="34" t="s">
        <v>2</v>
      </c>
      <c r="F49" s="35"/>
      <c r="G49" s="35">
        <f t="shared" si="0"/>
        <v>0</v>
      </c>
      <c r="H49" s="36"/>
      <c r="I49" s="36"/>
      <c r="J49" s="36"/>
      <c r="K49" s="36"/>
      <c r="L49" s="49"/>
    </row>
    <row r="50" spans="1:12" x14ac:dyDescent="0.25">
      <c r="A50" s="31">
        <f t="shared" si="1"/>
        <v>45</v>
      </c>
      <c r="B50" s="15" t="s">
        <v>227</v>
      </c>
      <c r="C50" s="32" t="s">
        <v>142</v>
      </c>
      <c r="D50" s="33">
        <v>8</v>
      </c>
      <c r="E50" s="34" t="s">
        <v>2</v>
      </c>
      <c r="F50" s="35"/>
      <c r="G50" s="35">
        <f t="shared" si="0"/>
        <v>0</v>
      </c>
      <c r="H50" s="36"/>
      <c r="I50" s="36"/>
      <c r="J50" s="36"/>
      <c r="K50" s="36"/>
      <c r="L50" s="49"/>
    </row>
    <row r="51" spans="1:12" x14ac:dyDescent="0.25">
      <c r="A51" s="31">
        <f t="shared" si="1"/>
        <v>46</v>
      </c>
      <c r="B51" s="15" t="s">
        <v>228</v>
      </c>
      <c r="C51" s="32" t="s">
        <v>229</v>
      </c>
      <c r="D51" s="33">
        <v>3</v>
      </c>
      <c r="E51" s="34" t="s">
        <v>2</v>
      </c>
      <c r="F51" s="35"/>
      <c r="G51" s="35">
        <f t="shared" si="0"/>
        <v>0</v>
      </c>
      <c r="H51" s="36"/>
      <c r="I51" s="36"/>
      <c r="J51" s="36"/>
      <c r="K51" s="36"/>
      <c r="L51" s="49"/>
    </row>
    <row r="52" spans="1:12" x14ac:dyDescent="0.25">
      <c r="A52" s="31">
        <f t="shared" si="1"/>
        <v>47</v>
      </c>
      <c r="B52" s="15" t="s">
        <v>230</v>
      </c>
      <c r="C52" s="32" t="s">
        <v>142</v>
      </c>
      <c r="D52" s="33">
        <v>5</v>
      </c>
      <c r="E52" s="34" t="s">
        <v>2</v>
      </c>
      <c r="F52" s="35"/>
      <c r="G52" s="35">
        <f t="shared" si="0"/>
        <v>0</v>
      </c>
      <c r="H52" s="36"/>
      <c r="I52" s="36"/>
      <c r="J52" s="36"/>
      <c r="K52" s="36"/>
      <c r="L52" s="49"/>
    </row>
    <row r="53" spans="1:12" x14ac:dyDescent="0.25">
      <c r="A53" s="31">
        <f t="shared" si="1"/>
        <v>48</v>
      </c>
      <c r="B53" s="15" t="s">
        <v>231</v>
      </c>
      <c r="C53" s="32" t="s">
        <v>232</v>
      </c>
      <c r="D53" s="33">
        <v>2</v>
      </c>
      <c r="E53" s="34" t="s">
        <v>2</v>
      </c>
      <c r="F53" s="35"/>
      <c r="G53" s="35">
        <f t="shared" si="0"/>
        <v>0</v>
      </c>
      <c r="H53" s="36"/>
      <c r="I53" s="36"/>
      <c r="J53" s="36"/>
      <c r="K53" s="36"/>
      <c r="L53" s="49"/>
    </row>
    <row r="54" spans="1:12" x14ac:dyDescent="0.25">
      <c r="A54" s="31">
        <f t="shared" si="1"/>
        <v>49</v>
      </c>
      <c r="B54" s="15" t="s">
        <v>233</v>
      </c>
      <c r="C54" s="32" t="s">
        <v>234</v>
      </c>
      <c r="D54" s="33">
        <v>10</v>
      </c>
      <c r="E54" s="34" t="s">
        <v>2</v>
      </c>
      <c r="F54" s="35"/>
      <c r="G54" s="35">
        <f t="shared" si="0"/>
        <v>0</v>
      </c>
      <c r="H54" s="36"/>
      <c r="I54" s="36"/>
      <c r="J54" s="36"/>
      <c r="K54" s="36"/>
      <c r="L54" s="49"/>
    </row>
    <row r="55" spans="1:12" x14ac:dyDescent="0.25">
      <c r="A55" s="31">
        <f t="shared" si="1"/>
        <v>50</v>
      </c>
      <c r="B55" s="15" t="s">
        <v>235</v>
      </c>
      <c r="C55" s="32" t="s">
        <v>236</v>
      </c>
      <c r="D55" s="33">
        <v>1</v>
      </c>
      <c r="E55" s="34" t="s">
        <v>2</v>
      </c>
      <c r="F55" s="35"/>
      <c r="G55" s="35">
        <f t="shared" si="0"/>
        <v>0</v>
      </c>
      <c r="H55" s="36"/>
      <c r="I55" s="36"/>
      <c r="J55" s="36"/>
      <c r="K55" s="36"/>
      <c r="L55" s="49"/>
    </row>
    <row r="56" spans="1:12" x14ac:dyDescent="0.25">
      <c r="A56" s="31">
        <f t="shared" si="1"/>
        <v>51</v>
      </c>
      <c r="B56" s="15" t="s">
        <v>237</v>
      </c>
      <c r="C56" s="32" t="s">
        <v>238</v>
      </c>
      <c r="D56" s="33">
        <v>15</v>
      </c>
      <c r="E56" s="34" t="s">
        <v>2</v>
      </c>
      <c r="F56" s="35"/>
      <c r="G56" s="35">
        <f t="shared" si="0"/>
        <v>0</v>
      </c>
      <c r="H56" s="36"/>
      <c r="I56" s="36"/>
      <c r="J56" s="36"/>
      <c r="K56" s="36"/>
      <c r="L56" s="49"/>
    </row>
    <row r="57" spans="1:12" x14ac:dyDescent="0.25">
      <c r="A57" s="31">
        <f t="shared" si="1"/>
        <v>52</v>
      </c>
      <c r="B57" s="15" t="s">
        <v>239</v>
      </c>
      <c r="C57" s="32" t="s">
        <v>240</v>
      </c>
      <c r="D57" s="33">
        <v>2</v>
      </c>
      <c r="E57" s="34" t="s">
        <v>2</v>
      </c>
      <c r="F57" s="35"/>
      <c r="G57" s="35">
        <f t="shared" si="0"/>
        <v>0</v>
      </c>
      <c r="H57" s="36"/>
      <c r="I57" s="36"/>
      <c r="J57" s="36"/>
      <c r="K57" s="36"/>
      <c r="L57" s="49"/>
    </row>
    <row r="58" spans="1:12" x14ac:dyDescent="0.25">
      <c r="A58" s="31">
        <f t="shared" si="1"/>
        <v>53</v>
      </c>
      <c r="B58" s="15" t="s">
        <v>241</v>
      </c>
      <c r="C58" s="32" t="s">
        <v>142</v>
      </c>
      <c r="D58" s="33">
        <v>3</v>
      </c>
      <c r="E58" s="34" t="s">
        <v>2</v>
      </c>
      <c r="F58" s="35"/>
      <c r="G58" s="35">
        <f t="shared" si="0"/>
        <v>0</v>
      </c>
      <c r="H58" s="36"/>
      <c r="I58" s="36"/>
      <c r="J58" s="36"/>
      <c r="K58" s="36"/>
      <c r="L58" s="49"/>
    </row>
    <row r="59" spans="1:12" x14ac:dyDescent="0.25">
      <c r="A59" s="31">
        <f t="shared" si="1"/>
        <v>54</v>
      </c>
      <c r="B59" s="15" t="s">
        <v>242</v>
      </c>
      <c r="C59" s="32" t="s">
        <v>240</v>
      </c>
      <c r="D59" s="33">
        <v>2</v>
      </c>
      <c r="E59" s="34" t="s">
        <v>2</v>
      </c>
      <c r="F59" s="35"/>
      <c r="G59" s="35">
        <f t="shared" si="0"/>
        <v>0</v>
      </c>
      <c r="H59" s="36"/>
      <c r="I59" s="36"/>
      <c r="J59" s="36"/>
      <c r="K59" s="36"/>
      <c r="L59" s="49"/>
    </row>
    <row r="60" spans="1:12" x14ac:dyDescent="0.25">
      <c r="A60" s="31">
        <f t="shared" si="1"/>
        <v>55</v>
      </c>
      <c r="B60" s="15" t="s">
        <v>244</v>
      </c>
      <c r="C60" s="32" t="s">
        <v>245</v>
      </c>
      <c r="D60" s="33">
        <v>2</v>
      </c>
      <c r="E60" s="34" t="s">
        <v>2</v>
      </c>
      <c r="F60" s="35"/>
      <c r="G60" s="35">
        <f t="shared" si="0"/>
        <v>0</v>
      </c>
      <c r="H60" s="36"/>
      <c r="I60" s="36"/>
      <c r="J60" s="36"/>
      <c r="K60" s="36"/>
      <c r="L60" s="49"/>
    </row>
    <row r="61" spans="1:12" x14ac:dyDescent="0.25">
      <c r="A61" s="31">
        <f t="shared" si="1"/>
        <v>56</v>
      </c>
      <c r="B61" s="15" t="s">
        <v>248</v>
      </c>
      <c r="C61" s="32" t="s">
        <v>249</v>
      </c>
      <c r="D61" s="33">
        <v>20</v>
      </c>
      <c r="E61" s="34" t="s">
        <v>2</v>
      </c>
      <c r="F61" s="35"/>
      <c r="G61" s="35">
        <f t="shared" si="0"/>
        <v>0</v>
      </c>
      <c r="H61" s="36"/>
      <c r="I61" s="36"/>
      <c r="J61" s="36"/>
      <c r="K61" s="36"/>
      <c r="L61" s="49"/>
    </row>
    <row r="62" spans="1:12" x14ac:dyDescent="0.25">
      <c r="A62" s="31">
        <f t="shared" si="1"/>
        <v>57</v>
      </c>
      <c r="B62" s="15" t="s">
        <v>250</v>
      </c>
      <c r="C62" s="32" t="s">
        <v>142</v>
      </c>
      <c r="D62" s="33">
        <v>5</v>
      </c>
      <c r="E62" s="34" t="s">
        <v>2</v>
      </c>
      <c r="F62" s="35"/>
      <c r="G62" s="35">
        <f t="shared" si="0"/>
        <v>0</v>
      </c>
      <c r="H62" s="36"/>
      <c r="I62" s="36"/>
      <c r="J62" s="36"/>
      <c r="K62" s="36"/>
      <c r="L62" s="49"/>
    </row>
    <row r="63" spans="1:12" x14ac:dyDescent="0.25">
      <c r="A63" s="31">
        <f t="shared" si="1"/>
        <v>58</v>
      </c>
      <c r="B63" s="15" t="s">
        <v>251</v>
      </c>
      <c r="C63" s="32" t="s">
        <v>157</v>
      </c>
      <c r="D63" s="33">
        <v>250</v>
      </c>
      <c r="E63" s="34" t="s">
        <v>2</v>
      </c>
      <c r="F63" s="35"/>
      <c r="G63" s="35">
        <f t="shared" si="0"/>
        <v>0</v>
      </c>
      <c r="H63" s="36"/>
      <c r="I63" s="36"/>
      <c r="J63" s="36"/>
      <c r="K63" s="36"/>
      <c r="L63" s="49"/>
    </row>
    <row r="64" spans="1:12" x14ac:dyDescent="0.25">
      <c r="A64" s="31">
        <f t="shared" si="1"/>
        <v>59</v>
      </c>
      <c r="B64" s="15" t="s">
        <v>252</v>
      </c>
      <c r="C64" s="32" t="s">
        <v>253</v>
      </c>
      <c r="D64" s="33">
        <v>1200</v>
      </c>
      <c r="E64" s="34" t="s">
        <v>223</v>
      </c>
      <c r="F64" s="35"/>
      <c r="G64" s="35">
        <f t="shared" si="0"/>
        <v>0</v>
      </c>
      <c r="H64" s="36"/>
      <c r="I64" s="36"/>
      <c r="J64" s="36"/>
      <c r="K64" s="36"/>
      <c r="L64" s="49"/>
    </row>
    <row r="65" spans="1:12" x14ac:dyDescent="0.25">
      <c r="A65" s="31">
        <f t="shared" si="1"/>
        <v>60</v>
      </c>
      <c r="B65" s="15" t="s">
        <v>254</v>
      </c>
      <c r="C65" s="32" t="s">
        <v>255</v>
      </c>
      <c r="D65" s="33">
        <v>100</v>
      </c>
      <c r="E65" s="34" t="s">
        <v>223</v>
      </c>
      <c r="F65" s="35"/>
      <c r="G65" s="35">
        <f t="shared" si="0"/>
        <v>0</v>
      </c>
      <c r="H65" s="36"/>
      <c r="I65" s="36"/>
      <c r="J65" s="36"/>
      <c r="K65" s="36"/>
      <c r="L65" s="49"/>
    </row>
    <row r="66" spans="1:12" x14ac:dyDescent="0.25">
      <c r="A66" s="31">
        <f t="shared" si="1"/>
        <v>61</v>
      </c>
      <c r="B66" s="15" t="s">
        <v>256</v>
      </c>
      <c r="C66" s="32" t="s">
        <v>253</v>
      </c>
      <c r="D66" s="33">
        <v>100</v>
      </c>
      <c r="E66" s="34" t="s">
        <v>223</v>
      </c>
      <c r="F66" s="35"/>
      <c r="G66" s="35">
        <f t="shared" si="0"/>
        <v>0</v>
      </c>
      <c r="H66" s="36"/>
      <c r="I66" s="36"/>
      <c r="J66" s="36"/>
      <c r="K66" s="36"/>
      <c r="L66" s="49"/>
    </row>
    <row r="67" spans="1:12" x14ac:dyDescent="0.25">
      <c r="A67" s="31">
        <f t="shared" si="1"/>
        <v>62</v>
      </c>
      <c r="B67" s="15" t="s">
        <v>257</v>
      </c>
      <c r="C67" s="32" t="s">
        <v>142</v>
      </c>
      <c r="D67" s="33">
        <v>30</v>
      </c>
      <c r="E67" s="34" t="s">
        <v>2</v>
      </c>
      <c r="F67" s="35"/>
      <c r="G67" s="35">
        <f t="shared" si="0"/>
        <v>0</v>
      </c>
      <c r="H67" s="36"/>
      <c r="I67" s="36"/>
      <c r="J67" s="36"/>
      <c r="K67" s="36"/>
      <c r="L67" s="49"/>
    </row>
    <row r="68" spans="1:12" x14ac:dyDescent="0.25">
      <c r="A68" s="31">
        <f t="shared" si="1"/>
        <v>63</v>
      </c>
      <c r="B68" s="15" t="s">
        <v>258</v>
      </c>
      <c r="C68" s="32" t="s">
        <v>157</v>
      </c>
      <c r="D68" s="33">
        <v>10</v>
      </c>
      <c r="E68" s="34" t="s">
        <v>2</v>
      </c>
      <c r="F68" s="35"/>
      <c r="G68" s="35">
        <f t="shared" si="0"/>
        <v>0</v>
      </c>
      <c r="H68" s="36"/>
      <c r="I68" s="36"/>
      <c r="J68" s="36"/>
      <c r="K68" s="36"/>
      <c r="L68" s="49"/>
    </row>
    <row r="69" spans="1:12" x14ac:dyDescent="0.25">
      <c r="A69" s="31">
        <f t="shared" si="1"/>
        <v>64</v>
      </c>
      <c r="B69" s="15" t="s">
        <v>259</v>
      </c>
      <c r="C69" s="32" t="s">
        <v>157</v>
      </c>
      <c r="D69" s="33">
        <v>2</v>
      </c>
      <c r="E69" s="34" t="s">
        <v>2</v>
      </c>
      <c r="F69" s="35"/>
      <c r="G69" s="35">
        <f t="shared" si="0"/>
        <v>0</v>
      </c>
      <c r="H69" s="36"/>
      <c r="I69" s="36"/>
      <c r="J69" s="36"/>
      <c r="K69" s="36"/>
      <c r="L69" s="49"/>
    </row>
    <row r="70" spans="1:12" x14ac:dyDescent="0.25">
      <c r="A70" s="31">
        <f t="shared" si="1"/>
        <v>65</v>
      </c>
      <c r="B70" s="15" t="s">
        <v>260</v>
      </c>
      <c r="C70" s="32" t="s">
        <v>144</v>
      </c>
      <c r="D70" s="33">
        <v>1</v>
      </c>
      <c r="E70" s="34" t="s">
        <v>2</v>
      </c>
      <c r="F70" s="35"/>
      <c r="G70" s="35">
        <f t="shared" si="0"/>
        <v>0</v>
      </c>
      <c r="H70" s="36"/>
      <c r="I70" s="36"/>
      <c r="J70" s="36"/>
      <c r="K70" s="36"/>
      <c r="L70" s="49"/>
    </row>
    <row r="71" spans="1:12" x14ac:dyDescent="0.25">
      <c r="A71" s="31">
        <f t="shared" si="1"/>
        <v>66</v>
      </c>
      <c r="B71" s="15" t="s">
        <v>261</v>
      </c>
      <c r="C71" s="32" t="s">
        <v>144</v>
      </c>
      <c r="D71" s="33">
        <v>1</v>
      </c>
      <c r="E71" s="34" t="s">
        <v>2</v>
      </c>
      <c r="F71" s="35"/>
      <c r="G71" s="35">
        <f t="shared" si="0"/>
        <v>0</v>
      </c>
      <c r="H71" s="36"/>
      <c r="I71" s="36"/>
      <c r="J71" s="36"/>
      <c r="K71" s="36"/>
      <c r="L71" s="49"/>
    </row>
    <row r="72" spans="1:12" x14ac:dyDescent="0.25">
      <c r="A72" s="31">
        <f t="shared" ref="A72:A117" si="2">+A71+1</f>
        <v>67</v>
      </c>
      <c r="B72" s="15" t="s">
        <v>262</v>
      </c>
      <c r="C72" s="32" t="s">
        <v>263</v>
      </c>
      <c r="D72" s="33">
        <v>1</v>
      </c>
      <c r="E72" s="34" t="s">
        <v>2</v>
      </c>
      <c r="F72" s="35"/>
      <c r="G72" s="35">
        <f t="shared" si="0"/>
        <v>0</v>
      </c>
      <c r="H72" s="36"/>
      <c r="I72" s="36"/>
      <c r="J72" s="36"/>
      <c r="K72" s="36"/>
      <c r="L72" s="49"/>
    </row>
    <row r="73" spans="1:12" x14ac:dyDescent="0.25">
      <c r="A73" s="31">
        <f t="shared" si="2"/>
        <v>68</v>
      </c>
      <c r="B73" s="15" t="s">
        <v>264</v>
      </c>
      <c r="C73" s="32" t="s">
        <v>142</v>
      </c>
      <c r="D73" s="33">
        <v>3</v>
      </c>
      <c r="E73" s="34" t="s">
        <v>2</v>
      </c>
      <c r="F73" s="35"/>
      <c r="G73" s="35">
        <f t="shared" si="0"/>
        <v>0</v>
      </c>
      <c r="H73" s="36"/>
      <c r="I73" s="36"/>
      <c r="J73" s="36"/>
      <c r="K73" s="36"/>
      <c r="L73" s="49"/>
    </row>
    <row r="74" spans="1:12" x14ac:dyDescent="0.25">
      <c r="A74" s="31">
        <f t="shared" si="2"/>
        <v>69</v>
      </c>
      <c r="B74" s="15" t="s">
        <v>265</v>
      </c>
      <c r="C74" s="32" t="s">
        <v>266</v>
      </c>
      <c r="D74" s="33">
        <v>300</v>
      </c>
      <c r="E74" s="34" t="s">
        <v>223</v>
      </c>
      <c r="F74" s="35"/>
      <c r="G74" s="35">
        <f t="shared" si="0"/>
        <v>0</v>
      </c>
      <c r="H74" s="36"/>
      <c r="I74" s="36"/>
      <c r="J74" s="36"/>
      <c r="K74" s="36"/>
      <c r="L74" s="49"/>
    </row>
    <row r="75" spans="1:12" x14ac:dyDescent="0.25">
      <c r="A75" s="31">
        <f t="shared" si="2"/>
        <v>70</v>
      </c>
      <c r="B75" s="15" t="s">
        <v>267</v>
      </c>
      <c r="C75" s="32" t="s">
        <v>268</v>
      </c>
      <c r="D75" s="33">
        <v>50</v>
      </c>
      <c r="E75" s="34" t="s">
        <v>223</v>
      </c>
      <c r="F75" s="35"/>
      <c r="G75" s="35">
        <f t="shared" si="0"/>
        <v>0</v>
      </c>
      <c r="H75" s="36"/>
      <c r="I75" s="36"/>
      <c r="J75" s="36"/>
      <c r="K75" s="36"/>
      <c r="L75" s="49"/>
    </row>
    <row r="76" spans="1:12" x14ac:dyDescent="0.25">
      <c r="A76" s="31">
        <f t="shared" si="2"/>
        <v>71</v>
      </c>
      <c r="B76" s="15" t="s">
        <v>269</v>
      </c>
      <c r="C76" s="32" t="s">
        <v>247</v>
      </c>
      <c r="D76" s="33">
        <v>60</v>
      </c>
      <c r="E76" s="34" t="s">
        <v>223</v>
      </c>
      <c r="F76" s="35"/>
      <c r="G76" s="35">
        <f t="shared" si="0"/>
        <v>0</v>
      </c>
      <c r="H76" s="36"/>
      <c r="I76" s="36"/>
      <c r="J76" s="36"/>
      <c r="K76" s="36"/>
      <c r="L76" s="49"/>
    </row>
    <row r="77" spans="1:12" x14ac:dyDescent="0.25">
      <c r="A77" s="31">
        <f t="shared" si="2"/>
        <v>72</v>
      </c>
      <c r="B77" s="15" t="s">
        <v>270</v>
      </c>
      <c r="C77" s="32" t="s">
        <v>271</v>
      </c>
      <c r="D77" s="33">
        <v>1</v>
      </c>
      <c r="E77" s="34" t="s">
        <v>2</v>
      </c>
      <c r="F77" s="35"/>
      <c r="G77" s="35">
        <f t="shared" si="0"/>
        <v>0</v>
      </c>
      <c r="H77" s="36"/>
      <c r="I77" s="36"/>
      <c r="J77" s="36"/>
      <c r="K77" s="36"/>
      <c r="L77" s="49"/>
    </row>
    <row r="78" spans="1:12" x14ac:dyDescent="0.25">
      <c r="A78" s="31">
        <f t="shared" si="2"/>
        <v>73</v>
      </c>
      <c r="B78" s="15" t="s">
        <v>272</v>
      </c>
      <c r="C78" s="32" t="s">
        <v>271</v>
      </c>
      <c r="D78" s="33">
        <v>0.5</v>
      </c>
      <c r="E78" s="34" t="s">
        <v>2</v>
      </c>
      <c r="F78" s="35"/>
      <c r="G78" s="35">
        <f t="shared" si="0"/>
        <v>0</v>
      </c>
      <c r="H78" s="36"/>
      <c r="I78" s="36"/>
      <c r="J78" s="36"/>
      <c r="K78" s="36"/>
      <c r="L78" s="49"/>
    </row>
    <row r="79" spans="1:12" x14ac:dyDescent="0.25">
      <c r="A79" s="31">
        <f t="shared" si="2"/>
        <v>74</v>
      </c>
      <c r="B79" s="15" t="s">
        <v>273</v>
      </c>
      <c r="C79" s="32" t="s">
        <v>271</v>
      </c>
      <c r="D79" s="33">
        <v>1</v>
      </c>
      <c r="E79" s="34" t="s">
        <v>2</v>
      </c>
      <c r="F79" s="35"/>
      <c r="G79" s="35">
        <f t="shared" si="0"/>
        <v>0</v>
      </c>
      <c r="H79" s="36"/>
      <c r="I79" s="36"/>
      <c r="J79" s="36"/>
      <c r="K79" s="36"/>
      <c r="L79" s="49"/>
    </row>
    <row r="80" spans="1:12" x14ac:dyDescent="0.25">
      <c r="A80" s="31">
        <f t="shared" si="2"/>
        <v>75</v>
      </c>
      <c r="B80" s="15" t="s">
        <v>274</v>
      </c>
      <c r="C80" s="32" t="s">
        <v>213</v>
      </c>
      <c r="D80" s="33">
        <v>2</v>
      </c>
      <c r="E80" s="34" t="s">
        <v>2</v>
      </c>
      <c r="F80" s="35"/>
      <c r="G80" s="35">
        <f t="shared" si="0"/>
        <v>0</v>
      </c>
      <c r="H80" s="36"/>
      <c r="I80" s="36"/>
      <c r="J80" s="36"/>
      <c r="K80" s="36"/>
      <c r="L80" s="49"/>
    </row>
    <row r="81" spans="1:12" x14ac:dyDescent="0.25">
      <c r="A81" s="31">
        <f t="shared" si="2"/>
        <v>76</v>
      </c>
      <c r="B81" s="15" t="s">
        <v>275</v>
      </c>
      <c r="C81" s="32" t="s">
        <v>276</v>
      </c>
      <c r="D81" s="33">
        <v>3</v>
      </c>
      <c r="E81" s="34" t="s">
        <v>223</v>
      </c>
      <c r="F81" s="35"/>
      <c r="G81" s="35">
        <f t="shared" si="0"/>
        <v>0</v>
      </c>
      <c r="H81" s="36"/>
      <c r="I81" s="36"/>
      <c r="J81" s="36"/>
      <c r="K81" s="36"/>
      <c r="L81" s="49"/>
    </row>
    <row r="82" spans="1:12" x14ac:dyDescent="0.25">
      <c r="A82" s="31">
        <f t="shared" si="2"/>
        <v>77</v>
      </c>
      <c r="B82" s="15" t="s">
        <v>277</v>
      </c>
      <c r="C82" s="32" t="s">
        <v>142</v>
      </c>
      <c r="D82" s="33">
        <v>3</v>
      </c>
      <c r="E82" s="34" t="s">
        <v>2</v>
      </c>
      <c r="F82" s="35"/>
      <c r="G82" s="35">
        <f t="shared" si="0"/>
        <v>0</v>
      </c>
      <c r="H82" s="36"/>
      <c r="I82" s="36"/>
      <c r="J82" s="36"/>
      <c r="K82" s="36"/>
      <c r="L82" s="49"/>
    </row>
    <row r="83" spans="1:12" x14ac:dyDescent="0.25">
      <c r="A83" s="31">
        <f t="shared" si="2"/>
        <v>78</v>
      </c>
      <c r="B83" s="15" t="s">
        <v>278</v>
      </c>
      <c r="C83" s="32" t="s">
        <v>142</v>
      </c>
      <c r="D83" s="33">
        <v>3</v>
      </c>
      <c r="E83" s="34" t="s">
        <v>2</v>
      </c>
      <c r="F83" s="35"/>
      <c r="G83" s="35">
        <f t="shared" si="0"/>
        <v>0</v>
      </c>
      <c r="H83" s="36"/>
      <c r="I83" s="36"/>
      <c r="J83" s="36"/>
      <c r="K83" s="36"/>
      <c r="L83" s="49"/>
    </row>
    <row r="84" spans="1:12" x14ac:dyDescent="0.25">
      <c r="A84" s="31">
        <f t="shared" si="2"/>
        <v>79</v>
      </c>
      <c r="B84" s="15" t="s">
        <v>410</v>
      </c>
      <c r="C84" s="32" t="s">
        <v>142</v>
      </c>
      <c r="D84" s="33">
        <v>3</v>
      </c>
      <c r="E84" s="34" t="s">
        <v>2</v>
      </c>
      <c r="F84" s="35"/>
      <c r="G84" s="35">
        <f t="shared" si="0"/>
        <v>0</v>
      </c>
      <c r="H84" s="36"/>
      <c r="I84" s="36"/>
      <c r="J84" s="36"/>
      <c r="K84" s="36"/>
      <c r="L84" s="49"/>
    </row>
    <row r="85" spans="1:12" x14ac:dyDescent="0.25">
      <c r="A85" s="31">
        <f t="shared" si="2"/>
        <v>80</v>
      </c>
      <c r="B85" s="15" t="s">
        <v>279</v>
      </c>
      <c r="C85" s="32" t="s">
        <v>142</v>
      </c>
      <c r="D85" s="33">
        <v>15</v>
      </c>
      <c r="E85" s="34" t="s">
        <v>2</v>
      </c>
      <c r="F85" s="35"/>
      <c r="G85" s="35">
        <f t="shared" si="0"/>
        <v>0</v>
      </c>
      <c r="H85" s="36"/>
      <c r="I85" s="36"/>
      <c r="J85" s="36"/>
      <c r="K85" s="36"/>
      <c r="L85" s="49"/>
    </row>
    <row r="86" spans="1:12" x14ac:dyDescent="0.25">
      <c r="A86" s="31">
        <f t="shared" si="2"/>
        <v>81</v>
      </c>
      <c r="B86" s="15" t="s">
        <v>280</v>
      </c>
      <c r="C86" s="32" t="s">
        <v>281</v>
      </c>
      <c r="D86" s="33">
        <v>20</v>
      </c>
      <c r="E86" s="34" t="s">
        <v>2</v>
      </c>
      <c r="F86" s="35"/>
      <c r="G86" s="35">
        <f t="shared" si="0"/>
        <v>0</v>
      </c>
      <c r="H86" s="36"/>
      <c r="I86" s="36"/>
      <c r="J86" s="36"/>
      <c r="K86" s="36"/>
      <c r="L86" s="49"/>
    </row>
    <row r="87" spans="1:12" x14ac:dyDescent="0.25">
      <c r="A87" s="31">
        <f t="shared" si="2"/>
        <v>82</v>
      </c>
      <c r="B87" s="15" t="s">
        <v>282</v>
      </c>
      <c r="C87" s="32" t="s">
        <v>283</v>
      </c>
      <c r="D87" s="33">
        <v>10</v>
      </c>
      <c r="E87" s="34" t="s">
        <v>2</v>
      </c>
      <c r="F87" s="35"/>
      <c r="G87" s="35">
        <f t="shared" si="0"/>
        <v>0</v>
      </c>
      <c r="H87" s="36"/>
      <c r="I87" s="36"/>
      <c r="J87" s="36"/>
      <c r="K87" s="36"/>
      <c r="L87" s="49"/>
    </row>
    <row r="88" spans="1:12" x14ac:dyDescent="0.25">
      <c r="A88" s="31">
        <f t="shared" si="2"/>
        <v>83</v>
      </c>
      <c r="B88" s="15" t="s">
        <v>284</v>
      </c>
      <c r="C88" s="32" t="s">
        <v>285</v>
      </c>
      <c r="D88" s="33">
        <v>10</v>
      </c>
      <c r="E88" s="34" t="s">
        <v>2</v>
      </c>
      <c r="F88" s="35"/>
      <c r="G88" s="35">
        <f t="shared" si="0"/>
        <v>0</v>
      </c>
      <c r="H88" s="36"/>
      <c r="I88" s="36"/>
      <c r="J88" s="36"/>
      <c r="K88" s="36"/>
      <c r="L88" s="49"/>
    </row>
    <row r="89" spans="1:12" x14ac:dyDescent="0.25">
      <c r="A89" s="31">
        <f t="shared" si="2"/>
        <v>84</v>
      </c>
      <c r="B89" s="15" t="s">
        <v>286</v>
      </c>
      <c r="C89" s="32" t="s">
        <v>285</v>
      </c>
      <c r="D89" s="33">
        <v>10</v>
      </c>
      <c r="E89" s="34" t="s">
        <v>2</v>
      </c>
      <c r="F89" s="35"/>
      <c r="G89" s="35">
        <f t="shared" si="0"/>
        <v>0</v>
      </c>
      <c r="H89" s="36"/>
      <c r="I89" s="36"/>
      <c r="J89" s="36"/>
      <c r="K89" s="36"/>
      <c r="L89" s="49"/>
    </row>
    <row r="90" spans="1:12" x14ac:dyDescent="0.25">
      <c r="A90" s="31">
        <f t="shared" si="2"/>
        <v>85</v>
      </c>
      <c r="B90" s="15" t="s">
        <v>287</v>
      </c>
      <c r="C90" s="32" t="s">
        <v>201</v>
      </c>
      <c r="D90" s="33">
        <v>2</v>
      </c>
      <c r="E90" s="34" t="s">
        <v>2</v>
      </c>
      <c r="F90" s="35"/>
      <c r="G90" s="35">
        <f t="shared" si="0"/>
        <v>0</v>
      </c>
      <c r="H90" s="36"/>
      <c r="I90" s="36"/>
      <c r="J90" s="36"/>
      <c r="K90" s="36"/>
      <c r="L90" s="49"/>
    </row>
    <row r="91" spans="1:12" x14ac:dyDescent="0.25">
      <c r="A91" s="31">
        <f t="shared" si="2"/>
        <v>86</v>
      </c>
      <c r="B91" s="15" t="s">
        <v>288</v>
      </c>
      <c r="C91" s="32" t="s">
        <v>289</v>
      </c>
      <c r="D91" s="33">
        <v>15</v>
      </c>
      <c r="E91" s="34" t="s">
        <v>2</v>
      </c>
      <c r="F91" s="35"/>
      <c r="G91" s="35">
        <f t="shared" si="0"/>
        <v>0</v>
      </c>
      <c r="H91" s="36"/>
      <c r="I91" s="36"/>
      <c r="J91" s="36"/>
      <c r="K91" s="36"/>
      <c r="L91" s="49"/>
    </row>
    <row r="92" spans="1:12" x14ac:dyDescent="0.25">
      <c r="A92" s="31">
        <f t="shared" si="2"/>
        <v>87</v>
      </c>
      <c r="B92" s="15" t="s">
        <v>290</v>
      </c>
      <c r="C92" s="32" t="s">
        <v>291</v>
      </c>
      <c r="D92" s="33">
        <v>1500</v>
      </c>
      <c r="E92" s="34" t="s">
        <v>6</v>
      </c>
      <c r="F92" s="35"/>
      <c r="G92" s="35">
        <f t="shared" si="0"/>
        <v>0</v>
      </c>
      <c r="H92" s="36"/>
      <c r="I92" s="36"/>
      <c r="J92" s="36"/>
      <c r="K92" s="36"/>
      <c r="L92" s="49"/>
    </row>
    <row r="93" spans="1:12" x14ac:dyDescent="0.25">
      <c r="A93" s="31">
        <f t="shared" si="2"/>
        <v>88</v>
      </c>
      <c r="B93" s="15" t="s">
        <v>292</v>
      </c>
      <c r="C93" s="32" t="s">
        <v>268</v>
      </c>
      <c r="D93" s="33">
        <v>500</v>
      </c>
      <c r="E93" s="34" t="s">
        <v>223</v>
      </c>
      <c r="F93" s="35"/>
      <c r="G93" s="35">
        <f t="shared" si="0"/>
        <v>0</v>
      </c>
      <c r="H93" s="36"/>
      <c r="I93" s="36"/>
      <c r="J93" s="36"/>
      <c r="K93" s="36"/>
      <c r="L93" s="49"/>
    </row>
    <row r="94" spans="1:12" x14ac:dyDescent="0.25">
      <c r="A94" s="31">
        <f t="shared" si="2"/>
        <v>89</v>
      </c>
      <c r="B94" s="15" t="s">
        <v>293</v>
      </c>
      <c r="C94" s="32" t="s">
        <v>294</v>
      </c>
      <c r="D94" s="33">
        <v>20</v>
      </c>
      <c r="E94" s="34" t="s">
        <v>2</v>
      </c>
      <c r="F94" s="35"/>
      <c r="G94" s="35">
        <f t="shared" si="0"/>
        <v>0</v>
      </c>
      <c r="H94" s="36"/>
      <c r="I94" s="36"/>
      <c r="J94" s="36"/>
      <c r="K94" s="36"/>
      <c r="L94" s="49"/>
    </row>
    <row r="95" spans="1:12" x14ac:dyDescent="0.25">
      <c r="A95" s="31">
        <f t="shared" si="2"/>
        <v>90</v>
      </c>
      <c r="B95" s="15" t="s">
        <v>295</v>
      </c>
      <c r="C95" s="32" t="s">
        <v>115</v>
      </c>
      <c r="D95" s="33">
        <v>10</v>
      </c>
      <c r="E95" s="34" t="s">
        <v>2</v>
      </c>
      <c r="F95" s="35"/>
      <c r="G95" s="35">
        <f t="shared" si="0"/>
        <v>0</v>
      </c>
      <c r="H95" s="36"/>
      <c r="I95" s="36"/>
      <c r="J95" s="36"/>
      <c r="K95" s="36"/>
      <c r="L95" s="49"/>
    </row>
    <row r="96" spans="1:12" x14ac:dyDescent="0.25">
      <c r="A96" s="31">
        <f t="shared" si="2"/>
        <v>91</v>
      </c>
      <c r="B96" s="15" t="s">
        <v>296</v>
      </c>
      <c r="C96" s="32" t="s">
        <v>247</v>
      </c>
      <c r="D96" s="33">
        <v>150</v>
      </c>
      <c r="E96" s="34" t="s">
        <v>223</v>
      </c>
      <c r="F96" s="35"/>
      <c r="G96" s="35">
        <f t="shared" si="0"/>
        <v>0</v>
      </c>
      <c r="H96" s="36"/>
      <c r="I96" s="36"/>
      <c r="J96" s="36"/>
      <c r="K96" s="36"/>
      <c r="L96" s="49"/>
    </row>
    <row r="97" spans="1:12" x14ac:dyDescent="0.25">
      <c r="A97" s="31">
        <f t="shared" si="2"/>
        <v>92</v>
      </c>
      <c r="B97" s="15" t="s">
        <v>297</v>
      </c>
      <c r="C97" s="32" t="s">
        <v>245</v>
      </c>
      <c r="D97" s="33">
        <v>100</v>
      </c>
      <c r="E97" s="34" t="s">
        <v>2</v>
      </c>
      <c r="F97" s="35"/>
      <c r="G97" s="35">
        <f t="shared" si="0"/>
        <v>0</v>
      </c>
      <c r="H97" s="36"/>
      <c r="I97" s="36"/>
      <c r="J97" s="36"/>
      <c r="K97" s="36"/>
      <c r="L97" s="49"/>
    </row>
    <row r="98" spans="1:12" x14ac:dyDescent="0.25">
      <c r="A98" s="31">
        <f t="shared" si="2"/>
        <v>93</v>
      </c>
      <c r="B98" s="15" t="s">
        <v>298</v>
      </c>
      <c r="C98" s="32" t="s">
        <v>238</v>
      </c>
      <c r="D98" s="33">
        <v>30</v>
      </c>
      <c r="E98" s="34" t="s">
        <v>2</v>
      </c>
      <c r="F98" s="35"/>
      <c r="G98" s="35">
        <f t="shared" si="0"/>
        <v>0</v>
      </c>
      <c r="H98" s="36"/>
      <c r="I98" s="36"/>
      <c r="J98" s="36"/>
      <c r="K98" s="36"/>
      <c r="L98" s="49"/>
    </row>
    <row r="99" spans="1:12" x14ac:dyDescent="0.25">
      <c r="A99" s="31">
        <f t="shared" si="2"/>
        <v>94</v>
      </c>
      <c r="B99" s="15" t="s">
        <v>299</v>
      </c>
      <c r="C99" s="32" t="s">
        <v>300</v>
      </c>
      <c r="D99" s="33">
        <v>400</v>
      </c>
      <c r="E99" s="34" t="s">
        <v>2</v>
      </c>
      <c r="F99" s="35"/>
      <c r="G99" s="35">
        <f t="shared" si="0"/>
        <v>0</v>
      </c>
      <c r="H99" s="36"/>
      <c r="I99" s="36"/>
      <c r="J99" s="36"/>
      <c r="K99" s="36"/>
      <c r="L99" s="49"/>
    </row>
    <row r="100" spans="1:12" x14ac:dyDescent="0.25">
      <c r="A100" s="31">
        <f t="shared" si="2"/>
        <v>95</v>
      </c>
      <c r="B100" s="15" t="s">
        <v>411</v>
      </c>
      <c r="C100" s="32" t="s">
        <v>135</v>
      </c>
      <c r="D100" s="33">
        <v>20</v>
      </c>
      <c r="E100" s="34" t="s">
        <v>2</v>
      </c>
      <c r="F100" s="35"/>
      <c r="G100" s="35">
        <f t="shared" si="0"/>
        <v>0</v>
      </c>
      <c r="H100" s="36"/>
      <c r="I100" s="36"/>
      <c r="J100" s="36"/>
      <c r="K100" s="36"/>
      <c r="L100" s="49"/>
    </row>
    <row r="101" spans="1:12" x14ac:dyDescent="0.25">
      <c r="A101" s="31">
        <f t="shared" si="2"/>
        <v>96</v>
      </c>
      <c r="B101" s="15" t="s">
        <v>301</v>
      </c>
      <c r="C101" s="32" t="s">
        <v>302</v>
      </c>
      <c r="D101" s="33">
        <v>10</v>
      </c>
      <c r="E101" s="34" t="s">
        <v>2</v>
      </c>
      <c r="F101" s="35"/>
      <c r="G101" s="35">
        <f t="shared" si="0"/>
        <v>0</v>
      </c>
      <c r="H101" s="36"/>
      <c r="I101" s="36"/>
      <c r="J101" s="36"/>
      <c r="K101" s="36"/>
      <c r="L101" s="49"/>
    </row>
    <row r="102" spans="1:12" x14ac:dyDescent="0.25">
      <c r="A102" s="31">
        <f t="shared" si="2"/>
        <v>97</v>
      </c>
      <c r="B102" s="15" t="s">
        <v>303</v>
      </c>
      <c r="C102" s="32" t="s">
        <v>204</v>
      </c>
      <c r="D102" s="33">
        <v>10</v>
      </c>
      <c r="E102" s="34" t="s">
        <v>2</v>
      </c>
      <c r="F102" s="35"/>
      <c r="G102" s="35">
        <f t="shared" si="0"/>
        <v>0</v>
      </c>
      <c r="H102" s="36"/>
      <c r="I102" s="36"/>
      <c r="J102" s="36"/>
      <c r="K102" s="36"/>
      <c r="L102" s="49"/>
    </row>
    <row r="103" spans="1:12" x14ac:dyDescent="0.25">
      <c r="A103" s="31">
        <f t="shared" si="2"/>
        <v>98</v>
      </c>
      <c r="B103" s="15" t="s">
        <v>304</v>
      </c>
      <c r="C103" s="32" t="s">
        <v>204</v>
      </c>
      <c r="D103" s="33">
        <v>3</v>
      </c>
      <c r="E103" s="34" t="s">
        <v>2</v>
      </c>
      <c r="F103" s="35"/>
      <c r="G103" s="35">
        <f t="shared" si="0"/>
        <v>0</v>
      </c>
      <c r="H103" s="36"/>
      <c r="I103" s="36"/>
      <c r="J103" s="36"/>
      <c r="K103" s="36"/>
      <c r="L103" s="49"/>
    </row>
    <row r="104" spans="1:12" x14ac:dyDescent="0.25">
      <c r="A104" s="31">
        <f t="shared" si="2"/>
        <v>99</v>
      </c>
      <c r="B104" s="15" t="s">
        <v>305</v>
      </c>
      <c r="C104" s="32" t="s">
        <v>306</v>
      </c>
      <c r="D104" s="33">
        <v>5</v>
      </c>
      <c r="E104" s="34" t="s">
        <v>2</v>
      </c>
      <c r="F104" s="35"/>
      <c r="G104" s="35">
        <f t="shared" si="0"/>
        <v>0</v>
      </c>
      <c r="H104" s="36"/>
      <c r="I104" s="36"/>
      <c r="J104" s="36"/>
      <c r="K104" s="36"/>
      <c r="L104" s="49"/>
    </row>
    <row r="105" spans="1:12" x14ac:dyDescent="0.25">
      <c r="A105" s="31">
        <f t="shared" si="2"/>
        <v>100</v>
      </c>
      <c r="B105" s="15" t="s">
        <v>307</v>
      </c>
      <c r="C105" s="32" t="s">
        <v>308</v>
      </c>
      <c r="D105" s="33">
        <v>3</v>
      </c>
      <c r="E105" s="34" t="s">
        <v>2</v>
      </c>
      <c r="F105" s="35"/>
      <c r="G105" s="35">
        <f t="shared" si="0"/>
        <v>0</v>
      </c>
      <c r="H105" s="36"/>
      <c r="I105" s="36"/>
      <c r="J105" s="36"/>
      <c r="K105" s="36"/>
      <c r="L105" s="49"/>
    </row>
    <row r="106" spans="1:12" x14ac:dyDescent="0.25">
      <c r="A106" s="31">
        <f t="shared" si="2"/>
        <v>101</v>
      </c>
      <c r="B106" s="15" t="s">
        <v>309</v>
      </c>
      <c r="C106" s="32" t="s">
        <v>142</v>
      </c>
      <c r="D106" s="33">
        <v>3</v>
      </c>
      <c r="E106" s="34" t="s">
        <v>2</v>
      </c>
      <c r="F106" s="35"/>
      <c r="G106" s="35">
        <f t="shared" si="0"/>
        <v>0</v>
      </c>
      <c r="H106" s="36"/>
      <c r="I106" s="36"/>
      <c r="J106" s="36"/>
      <c r="K106" s="36"/>
      <c r="L106" s="49"/>
    </row>
    <row r="107" spans="1:12" x14ac:dyDescent="0.25">
      <c r="A107" s="31">
        <f t="shared" si="2"/>
        <v>102</v>
      </c>
      <c r="B107" s="15" t="s">
        <v>310</v>
      </c>
      <c r="C107" s="32" t="s">
        <v>311</v>
      </c>
      <c r="D107" s="33">
        <v>15</v>
      </c>
      <c r="E107" s="34" t="s">
        <v>223</v>
      </c>
      <c r="F107" s="35"/>
      <c r="G107" s="35">
        <f t="shared" si="0"/>
        <v>0</v>
      </c>
      <c r="H107" s="36"/>
      <c r="I107" s="36"/>
      <c r="J107" s="36"/>
      <c r="K107" s="36"/>
      <c r="L107" s="49"/>
    </row>
    <row r="108" spans="1:12" x14ac:dyDescent="0.25">
      <c r="A108" s="31">
        <f t="shared" si="2"/>
        <v>103</v>
      </c>
      <c r="B108" s="15" t="s">
        <v>314</v>
      </c>
      <c r="C108" s="32" t="s">
        <v>268</v>
      </c>
      <c r="D108" s="33">
        <v>600</v>
      </c>
      <c r="E108" s="34" t="s">
        <v>6</v>
      </c>
      <c r="F108" s="35"/>
      <c r="G108" s="35">
        <f t="shared" si="0"/>
        <v>0</v>
      </c>
      <c r="H108" s="36"/>
      <c r="I108" s="36"/>
      <c r="J108" s="36"/>
      <c r="K108" s="36"/>
      <c r="L108" s="49"/>
    </row>
    <row r="109" spans="1:12" x14ac:dyDescent="0.25">
      <c r="A109" s="31">
        <f t="shared" si="2"/>
        <v>104</v>
      </c>
      <c r="B109" s="15" t="s">
        <v>317</v>
      </c>
      <c r="C109" s="32" t="s">
        <v>268</v>
      </c>
      <c r="D109" s="33">
        <v>300</v>
      </c>
      <c r="E109" s="34" t="s">
        <v>6</v>
      </c>
      <c r="F109" s="35"/>
      <c r="G109" s="35">
        <f t="shared" si="0"/>
        <v>0</v>
      </c>
      <c r="H109" s="36"/>
      <c r="I109" s="36"/>
      <c r="J109" s="36"/>
      <c r="K109" s="36"/>
      <c r="L109" s="49"/>
    </row>
    <row r="110" spans="1:12" x14ac:dyDescent="0.25">
      <c r="A110" s="31">
        <f t="shared" si="2"/>
        <v>105</v>
      </c>
      <c r="B110" s="15" t="s">
        <v>318</v>
      </c>
      <c r="C110" s="32" t="s">
        <v>316</v>
      </c>
      <c r="D110" s="33">
        <v>7000</v>
      </c>
      <c r="E110" s="34" t="s">
        <v>6</v>
      </c>
      <c r="F110" s="35"/>
      <c r="G110" s="35">
        <f t="shared" si="0"/>
        <v>0</v>
      </c>
      <c r="H110" s="36"/>
      <c r="I110" s="36"/>
      <c r="J110" s="36"/>
      <c r="K110" s="36"/>
      <c r="L110" s="49"/>
    </row>
    <row r="111" spans="1:12" x14ac:dyDescent="0.25">
      <c r="A111" s="31">
        <f t="shared" si="2"/>
        <v>106</v>
      </c>
      <c r="B111" s="15" t="s">
        <v>319</v>
      </c>
      <c r="C111" s="32" t="s">
        <v>320</v>
      </c>
      <c r="D111" s="33">
        <v>400</v>
      </c>
      <c r="E111" s="34" t="s">
        <v>6</v>
      </c>
      <c r="F111" s="35"/>
      <c r="G111" s="35">
        <f t="shared" si="0"/>
        <v>0</v>
      </c>
      <c r="H111" s="36"/>
      <c r="I111" s="36"/>
      <c r="J111" s="36"/>
      <c r="K111" s="36"/>
      <c r="L111" s="49"/>
    </row>
    <row r="112" spans="1:12" x14ac:dyDescent="0.25">
      <c r="A112" s="31">
        <f t="shared" si="2"/>
        <v>107</v>
      </c>
      <c r="B112" s="15" t="s">
        <v>321</v>
      </c>
      <c r="C112" s="32" t="s">
        <v>322</v>
      </c>
      <c r="D112" s="33">
        <v>1500</v>
      </c>
      <c r="E112" s="34" t="s">
        <v>6</v>
      </c>
      <c r="F112" s="35"/>
      <c r="G112" s="35">
        <f t="shared" si="0"/>
        <v>0</v>
      </c>
      <c r="H112" s="36"/>
      <c r="I112" s="36"/>
      <c r="J112" s="36"/>
      <c r="K112" s="36"/>
      <c r="L112" s="49"/>
    </row>
    <row r="113" spans="1:12" x14ac:dyDescent="0.25">
      <c r="A113" s="31">
        <f t="shared" si="2"/>
        <v>108</v>
      </c>
      <c r="B113" s="15" t="s">
        <v>323</v>
      </c>
      <c r="C113" s="32" t="s">
        <v>320</v>
      </c>
      <c r="D113" s="33">
        <v>100</v>
      </c>
      <c r="E113" s="34" t="s">
        <v>6</v>
      </c>
      <c r="F113" s="35"/>
      <c r="G113" s="35">
        <f t="shared" si="0"/>
        <v>0</v>
      </c>
      <c r="H113" s="36"/>
      <c r="I113" s="36"/>
      <c r="J113" s="36"/>
      <c r="K113" s="36"/>
      <c r="L113" s="49"/>
    </row>
    <row r="114" spans="1:12" x14ac:dyDescent="0.25">
      <c r="A114" s="31">
        <f t="shared" si="2"/>
        <v>109</v>
      </c>
      <c r="B114" s="15" t="s">
        <v>324</v>
      </c>
      <c r="C114" s="32" t="s">
        <v>320</v>
      </c>
      <c r="D114" s="33">
        <v>600</v>
      </c>
      <c r="E114" s="34" t="s">
        <v>6</v>
      </c>
      <c r="F114" s="35"/>
      <c r="G114" s="35">
        <f t="shared" si="0"/>
        <v>0</v>
      </c>
      <c r="H114" s="36"/>
      <c r="I114" s="36"/>
      <c r="J114" s="36"/>
      <c r="K114" s="36"/>
      <c r="L114" s="49"/>
    </row>
    <row r="115" spans="1:12" x14ac:dyDescent="0.25">
      <c r="A115" s="31">
        <f t="shared" si="2"/>
        <v>110</v>
      </c>
      <c r="B115" s="15" t="s">
        <v>325</v>
      </c>
      <c r="C115" s="32" t="s">
        <v>320</v>
      </c>
      <c r="D115" s="33">
        <v>600</v>
      </c>
      <c r="E115" s="34" t="s">
        <v>6</v>
      </c>
      <c r="F115" s="35"/>
      <c r="G115" s="35">
        <f t="shared" si="0"/>
        <v>0</v>
      </c>
      <c r="H115" s="36"/>
      <c r="I115" s="36"/>
      <c r="J115" s="36"/>
      <c r="K115" s="36"/>
      <c r="L115" s="49"/>
    </row>
    <row r="116" spans="1:12" x14ac:dyDescent="0.25">
      <c r="A116" s="31">
        <f t="shared" si="2"/>
        <v>111</v>
      </c>
      <c r="B116" s="15" t="s">
        <v>325</v>
      </c>
      <c r="C116" s="32" t="s">
        <v>316</v>
      </c>
      <c r="D116" s="33">
        <v>1500</v>
      </c>
      <c r="E116" s="34" t="s">
        <v>6</v>
      </c>
      <c r="F116" s="35"/>
      <c r="G116" s="35">
        <f t="shared" si="0"/>
        <v>0</v>
      </c>
      <c r="H116" s="36"/>
      <c r="I116" s="36"/>
      <c r="J116" s="36"/>
      <c r="K116" s="36"/>
      <c r="L116" s="49"/>
    </row>
    <row r="117" spans="1:12" ht="14.85" thickBot="1" x14ac:dyDescent="0.3">
      <c r="A117" s="31">
        <f t="shared" si="2"/>
        <v>112</v>
      </c>
      <c r="B117" s="15" t="s">
        <v>326</v>
      </c>
      <c r="C117" s="32" t="s">
        <v>320</v>
      </c>
      <c r="D117" s="33">
        <v>1000</v>
      </c>
      <c r="E117" s="34" t="s">
        <v>6</v>
      </c>
      <c r="F117" s="35"/>
      <c r="G117" s="35">
        <f t="shared" si="0"/>
        <v>0</v>
      </c>
      <c r="H117" s="36"/>
      <c r="I117" s="36"/>
      <c r="J117" s="36"/>
      <c r="K117" s="36"/>
      <c r="L117" s="49"/>
    </row>
    <row r="118" spans="1:12" ht="14.85" x14ac:dyDescent="0.25">
      <c r="C118" s="37"/>
      <c r="D118" s="38"/>
      <c r="E118" s="38"/>
      <c r="F118" s="39" t="s">
        <v>15</v>
      </c>
      <c r="G118" s="40">
        <f>SUM(G6:G117)</f>
        <v>0</v>
      </c>
    </row>
    <row r="119" spans="1:12" ht="15.6" thickBot="1" x14ac:dyDescent="0.3">
      <c r="C119" s="43"/>
      <c r="D119" s="82" t="s">
        <v>14</v>
      </c>
      <c r="E119" s="82"/>
      <c r="F119" s="82"/>
      <c r="G119" s="44">
        <f>+G118*0.095</f>
        <v>0</v>
      </c>
    </row>
    <row r="120" spans="1:12" x14ac:dyDescent="0.25">
      <c r="C120" s="19"/>
      <c r="D120" s="19"/>
      <c r="E120" s="19"/>
    </row>
    <row r="121" spans="1:12" ht="59.4" x14ac:dyDescent="0.25">
      <c r="A121" s="85"/>
      <c r="B121" s="60" t="s">
        <v>424</v>
      </c>
      <c r="C121" s="22" t="s">
        <v>103</v>
      </c>
      <c r="D121" s="61" t="s">
        <v>423</v>
      </c>
      <c r="E121" s="24" t="s">
        <v>1</v>
      </c>
      <c r="F121" s="25" t="s">
        <v>8</v>
      </c>
      <c r="G121" s="26" t="s">
        <v>9</v>
      </c>
      <c r="H121" s="25" t="s">
        <v>12</v>
      </c>
      <c r="I121" s="25" t="s">
        <v>10</v>
      </c>
      <c r="J121" s="25" t="s">
        <v>329</v>
      </c>
      <c r="K121" s="25" t="s">
        <v>13</v>
      </c>
      <c r="L121" s="27" t="s">
        <v>35</v>
      </c>
    </row>
    <row r="122" spans="1:12" ht="14.85" x14ac:dyDescent="0.25">
      <c r="A122" s="85"/>
      <c r="B122" s="48">
        <v>1</v>
      </c>
      <c r="C122" s="23">
        <v>2</v>
      </c>
      <c r="D122" s="24">
        <v>3</v>
      </c>
      <c r="E122" s="24">
        <v>4</v>
      </c>
      <c r="F122" s="28">
        <v>5</v>
      </c>
      <c r="G122" s="29" t="s">
        <v>20</v>
      </c>
      <c r="H122" s="28">
        <v>7</v>
      </c>
      <c r="I122" s="28">
        <v>8</v>
      </c>
      <c r="J122" s="28">
        <v>9</v>
      </c>
      <c r="K122" s="28">
        <v>10</v>
      </c>
      <c r="L122" s="30">
        <v>11</v>
      </c>
    </row>
    <row r="123" spans="1:12" x14ac:dyDescent="0.25">
      <c r="A123" s="31">
        <f>+A117+1</f>
        <v>113</v>
      </c>
      <c r="B123" s="15" t="s">
        <v>243</v>
      </c>
      <c r="C123" s="32" t="s">
        <v>174</v>
      </c>
      <c r="D123" s="33">
        <v>1</v>
      </c>
      <c r="E123" s="34" t="s">
        <v>2</v>
      </c>
      <c r="F123" s="35"/>
      <c r="G123" s="35">
        <f t="shared" ref="G123" si="3">D123*F123</f>
        <v>0</v>
      </c>
      <c r="H123" s="36"/>
      <c r="I123" s="36"/>
      <c r="J123" s="36"/>
      <c r="K123" s="36"/>
      <c r="L123" s="36"/>
    </row>
    <row r="124" spans="1:12" x14ac:dyDescent="0.25">
      <c r="A124" s="31">
        <f t="shared" ref="A124:A127" si="4">+A123+1</f>
        <v>114</v>
      </c>
      <c r="B124" s="15" t="s">
        <v>315</v>
      </c>
      <c r="C124" s="32" t="s">
        <v>316</v>
      </c>
      <c r="D124" s="33">
        <v>80</v>
      </c>
      <c r="E124" s="34" t="s">
        <v>6</v>
      </c>
      <c r="F124" s="35"/>
      <c r="G124" s="35">
        <f>D124*F124</f>
        <v>0</v>
      </c>
      <c r="H124" s="36"/>
      <c r="I124" s="36"/>
      <c r="J124" s="36"/>
      <c r="K124" s="36"/>
      <c r="L124" s="36"/>
    </row>
    <row r="125" spans="1:12" x14ac:dyDescent="0.25">
      <c r="A125" s="31">
        <f t="shared" si="4"/>
        <v>115</v>
      </c>
      <c r="B125" s="15" t="s">
        <v>312</v>
      </c>
      <c r="C125" s="32" t="s">
        <v>268</v>
      </c>
      <c r="D125" s="33">
        <v>50</v>
      </c>
      <c r="E125" s="34" t="s">
        <v>6</v>
      </c>
      <c r="F125" s="35"/>
      <c r="G125" s="35">
        <f>D125*F125</f>
        <v>0</v>
      </c>
      <c r="H125" s="36"/>
      <c r="I125" s="36"/>
      <c r="J125" s="36"/>
      <c r="K125" s="36"/>
      <c r="L125" s="36"/>
    </row>
    <row r="126" spans="1:12" x14ac:dyDescent="0.25">
      <c r="A126" s="31">
        <f t="shared" si="4"/>
        <v>116</v>
      </c>
      <c r="B126" s="15" t="s">
        <v>313</v>
      </c>
      <c r="C126" s="32" t="s">
        <v>268</v>
      </c>
      <c r="D126" s="33">
        <v>50</v>
      </c>
      <c r="E126" s="34" t="s">
        <v>6</v>
      </c>
      <c r="F126" s="35"/>
      <c r="G126" s="35">
        <f>D126*F126</f>
        <v>0</v>
      </c>
      <c r="H126" s="36"/>
      <c r="I126" s="36"/>
      <c r="J126" s="36"/>
      <c r="K126" s="36"/>
      <c r="L126" s="36"/>
    </row>
    <row r="127" spans="1:12" ht="14.85" thickBot="1" x14ac:dyDescent="0.3">
      <c r="A127" s="31">
        <f t="shared" si="4"/>
        <v>117</v>
      </c>
      <c r="B127" s="15" t="s">
        <v>246</v>
      </c>
      <c r="C127" s="32" t="s">
        <v>247</v>
      </c>
      <c r="D127" s="33">
        <v>5</v>
      </c>
      <c r="E127" s="34" t="s">
        <v>223</v>
      </c>
      <c r="F127" s="35"/>
      <c r="G127" s="35">
        <f>D127*F127</f>
        <v>0</v>
      </c>
      <c r="H127" s="36"/>
      <c r="I127" s="36"/>
      <c r="J127" s="36"/>
      <c r="K127" s="36"/>
      <c r="L127" s="36"/>
    </row>
    <row r="128" spans="1:12" ht="14.85" x14ac:dyDescent="0.25">
      <c r="C128" s="37"/>
      <c r="D128" s="38"/>
      <c r="E128" s="38"/>
      <c r="F128" s="39" t="s">
        <v>15</v>
      </c>
      <c r="G128" s="40">
        <f>SUM(G123:G127)</f>
        <v>0</v>
      </c>
    </row>
    <row r="129" spans="2:9" ht="15.6" thickBot="1" x14ac:dyDescent="0.3">
      <c r="C129" s="43"/>
      <c r="D129" s="73"/>
      <c r="E129" s="73"/>
      <c r="F129" s="73" t="s">
        <v>328</v>
      </c>
      <c r="G129" s="44">
        <f>+G128*0.22</f>
        <v>0</v>
      </c>
    </row>
    <row r="130" spans="2:9" ht="14.85" x14ac:dyDescent="0.25">
      <c r="C130" s="41"/>
      <c r="D130" s="50"/>
      <c r="E130" s="50"/>
      <c r="F130" s="50"/>
      <c r="G130" s="74"/>
    </row>
    <row r="131" spans="2:9" ht="15.6" thickBot="1" x14ac:dyDescent="0.3">
      <c r="C131" s="43"/>
      <c r="D131" s="82" t="s">
        <v>327</v>
      </c>
      <c r="E131" s="82"/>
      <c r="F131" s="82"/>
      <c r="G131" s="44">
        <f>SUM(G118:G119)+SUM(G128:G129)</f>
        <v>0</v>
      </c>
    </row>
    <row r="133" spans="2:9" ht="48.1" customHeight="1" x14ac:dyDescent="0.25">
      <c r="B133" s="84" t="s">
        <v>23</v>
      </c>
      <c r="C133" s="84"/>
      <c r="D133" s="84"/>
      <c r="E133" s="84"/>
      <c r="F133" s="84"/>
      <c r="G133" s="84"/>
      <c r="H133" s="84"/>
      <c r="I133" s="84"/>
    </row>
    <row r="135" spans="2:9" x14ac:dyDescent="0.25">
      <c r="B135" s="86" t="s">
        <v>432</v>
      </c>
      <c r="C135" s="86"/>
      <c r="D135" s="86"/>
      <c r="E135" s="86"/>
      <c r="F135" s="86"/>
    </row>
    <row r="138" spans="2:9" x14ac:dyDescent="0.25">
      <c r="B138" s="19" t="s">
        <v>44</v>
      </c>
      <c r="H138" s="19" t="s">
        <v>45</v>
      </c>
    </row>
    <row r="141" spans="2:9" x14ac:dyDescent="0.25">
      <c r="H141" s="19" t="s">
        <v>46</v>
      </c>
    </row>
  </sheetData>
  <mergeCells count="6">
    <mergeCell ref="A4:A5"/>
    <mergeCell ref="D119:F119"/>
    <mergeCell ref="B133:I133"/>
    <mergeCell ref="B135:F135"/>
    <mergeCell ref="A121:A122"/>
    <mergeCell ref="D131:F131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2" manualBreakCount="2">
    <brk id="58" max="16383" man="1"/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="85" zoomScaleNormal="100" zoomScaleSheetLayoutView="85" workbookViewId="0"/>
  </sheetViews>
  <sheetFormatPr defaultColWidth="36.7109375"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36.710937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403</v>
      </c>
      <c r="C2" s="18"/>
      <c r="D2" s="18"/>
      <c r="E2" s="18"/>
      <c r="J2" s="17" t="s">
        <v>331</v>
      </c>
    </row>
    <row r="4" spans="1:12" s="47" customFormat="1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8"/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47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ht="14.85" x14ac:dyDescent="0.25">
      <c r="A6" s="31">
        <v>1</v>
      </c>
      <c r="B6" s="15" t="s">
        <v>332</v>
      </c>
      <c r="C6" s="32" t="s">
        <v>333</v>
      </c>
      <c r="D6" s="33">
        <v>300</v>
      </c>
      <c r="E6" s="34" t="s">
        <v>2</v>
      </c>
      <c r="F6" s="35"/>
      <c r="G6" s="35">
        <f t="shared" ref="G6:G47" si="0">D6*F6</f>
        <v>0</v>
      </c>
      <c r="H6" s="24"/>
      <c r="I6" s="49"/>
      <c r="J6" s="49"/>
      <c r="K6" s="49"/>
      <c r="L6" s="49"/>
    </row>
    <row r="7" spans="1:12" ht="14.85" x14ac:dyDescent="0.25">
      <c r="A7" s="31">
        <v>2</v>
      </c>
      <c r="B7" s="15" t="s">
        <v>334</v>
      </c>
      <c r="C7" s="32" t="s">
        <v>216</v>
      </c>
      <c r="D7" s="33">
        <v>40</v>
      </c>
      <c r="E7" s="34" t="s">
        <v>2</v>
      </c>
      <c r="F7" s="35"/>
      <c r="G7" s="35">
        <f t="shared" si="0"/>
        <v>0</v>
      </c>
      <c r="H7" s="24"/>
      <c r="I7" s="49"/>
      <c r="J7" s="49"/>
      <c r="K7" s="49"/>
      <c r="L7" s="49"/>
    </row>
    <row r="8" spans="1:12" ht="14.85" x14ac:dyDescent="0.25">
      <c r="A8" s="31">
        <v>3</v>
      </c>
      <c r="B8" s="15" t="s">
        <v>335</v>
      </c>
      <c r="C8" s="32" t="s">
        <v>216</v>
      </c>
      <c r="D8" s="33">
        <v>800</v>
      </c>
      <c r="E8" s="34" t="s">
        <v>2</v>
      </c>
      <c r="F8" s="35"/>
      <c r="G8" s="35">
        <f t="shared" si="0"/>
        <v>0</v>
      </c>
      <c r="H8" s="24"/>
      <c r="I8" s="49"/>
      <c r="J8" s="49"/>
      <c r="K8" s="49"/>
      <c r="L8" s="49"/>
    </row>
    <row r="9" spans="1:12" ht="14.85" x14ac:dyDescent="0.25">
      <c r="A9" s="31">
        <v>4</v>
      </c>
      <c r="B9" s="15" t="s">
        <v>345</v>
      </c>
      <c r="C9" s="32" t="s">
        <v>333</v>
      </c>
      <c r="D9" s="33">
        <v>220</v>
      </c>
      <c r="E9" s="34" t="s">
        <v>2</v>
      </c>
      <c r="F9" s="35"/>
      <c r="G9" s="35">
        <f t="shared" si="0"/>
        <v>0</v>
      </c>
      <c r="H9" s="24"/>
      <c r="I9" s="49"/>
      <c r="J9" s="49"/>
      <c r="K9" s="49"/>
      <c r="L9" s="49"/>
    </row>
    <row r="10" spans="1:12" ht="14.85" x14ac:dyDescent="0.25">
      <c r="A10" s="31">
        <v>5</v>
      </c>
      <c r="B10" s="15" t="s">
        <v>336</v>
      </c>
      <c r="C10" s="32" t="s">
        <v>216</v>
      </c>
      <c r="D10" s="33">
        <v>20</v>
      </c>
      <c r="E10" s="34" t="s">
        <v>2</v>
      </c>
      <c r="F10" s="35"/>
      <c r="G10" s="35">
        <f t="shared" si="0"/>
        <v>0</v>
      </c>
      <c r="H10" s="24"/>
      <c r="I10" s="49"/>
      <c r="J10" s="49"/>
      <c r="K10" s="49"/>
      <c r="L10" s="49"/>
    </row>
    <row r="11" spans="1:12" ht="14.85" x14ac:dyDescent="0.25">
      <c r="A11" s="31">
        <v>6</v>
      </c>
      <c r="B11" s="15" t="s">
        <v>337</v>
      </c>
      <c r="C11" s="32" t="s">
        <v>216</v>
      </c>
      <c r="D11" s="33">
        <v>180</v>
      </c>
      <c r="E11" s="34" t="s">
        <v>2</v>
      </c>
      <c r="F11" s="35"/>
      <c r="G11" s="35">
        <f t="shared" si="0"/>
        <v>0</v>
      </c>
      <c r="H11" s="24"/>
      <c r="I11" s="49"/>
      <c r="J11" s="49"/>
      <c r="K11" s="49"/>
      <c r="L11" s="49"/>
    </row>
    <row r="12" spans="1:12" ht="14.85" x14ac:dyDescent="0.25">
      <c r="A12" s="31">
        <v>7</v>
      </c>
      <c r="B12" s="15" t="s">
        <v>373</v>
      </c>
      <c r="C12" s="32" t="s">
        <v>216</v>
      </c>
      <c r="D12" s="33">
        <v>80</v>
      </c>
      <c r="E12" s="34" t="s">
        <v>2</v>
      </c>
      <c r="F12" s="35"/>
      <c r="G12" s="35">
        <f t="shared" si="0"/>
        <v>0</v>
      </c>
      <c r="H12" s="24"/>
      <c r="I12" s="49"/>
      <c r="J12" s="49"/>
      <c r="K12" s="49"/>
      <c r="L12" s="49"/>
    </row>
    <row r="13" spans="1:12" ht="14.85" x14ac:dyDescent="0.25">
      <c r="A13" s="31">
        <v>8</v>
      </c>
      <c r="B13" s="15" t="s">
        <v>338</v>
      </c>
      <c r="C13" s="32" t="s">
        <v>216</v>
      </c>
      <c r="D13" s="33">
        <v>40</v>
      </c>
      <c r="E13" s="34" t="s">
        <v>2</v>
      </c>
      <c r="F13" s="35"/>
      <c r="G13" s="35">
        <f t="shared" si="0"/>
        <v>0</v>
      </c>
      <c r="H13" s="24"/>
      <c r="I13" s="49"/>
      <c r="J13" s="49"/>
      <c r="K13" s="49"/>
      <c r="L13" s="49"/>
    </row>
    <row r="14" spans="1:12" ht="14.85" x14ac:dyDescent="0.25">
      <c r="A14" s="31">
        <v>9</v>
      </c>
      <c r="B14" s="15" t="s">
        <v>339</v>
      </c>
      <c r="C14" s="32" t="s">
        <v>216</v>
      </c>
      <c r="D14" s="33">
        <v>60</v>
      </c>
      <c r="E14" s="34" t="s">
        <v>2</v>
      </c>
      <c r="F14" s="35"/>
      <c r="G14" s="35">
        <f t="shared" si="0"/>
        <v>0</v>
      </c>
      <c r="H14" s="24"/>
      <c r="I14" s="49"/>
      <c r="J14" s="49"/>
      <c r="K14" s="49"/>
      <c r="L14" s="49"/>
    </row>
    <row r="15" spans="1:12" ht="14.85" x14ac:dyDescent="0.25">
      <c r="A15" s="31">
        <v>10</v>
      </c>
      <c r="B15" s="15" t="s">
        <v>340</v>
      </c>
      <c r="C15" s="32" t="s">
        <v>216</v>
      </c>
      <c r="D15" s="33">
        <v>45</v>
      </c>
      <c r="E15" s="34" t="s">
        <v>2</v>
      </c>
      <c r="F15" s="35"/>
      <c r="G15" s="35">
        <f t="shared" si="0"/>
        <v>0</v>
      </c>
      <c r="H15" s="24"/>
      <c r="I15" s="49"/>
      <c r="J15" s="49"/>
      <c r="K15" s="49"/>
      <c r="L15" s="49"/>
    </row>
    <row r="16" spans="1:12" ht="14.85" x14ac:dyDescent="0.25">
      <c r="A16" s="31">
        <v>11</v>
      </c>
      <c r="B16" s="15" t="s">
        <v>341</v>
      </c>
      <c r="C16" s="32" t="s">
        <v>216</v>
      </c>
      <c r="D16" s="33">
        <v>40</v>
      </c>
      <c r="E16" s="34" t="s">
        <v>2</v>
      </c>
      <c r="F16" s="35"/>
      <c r="G16" s="35">
        <f t="shared" si="0"/>
        <v>0</v>
      </c>
      <c r="H16" s="24"/>
      <c r="I16" s="49"/>
      <c r="J16" s="49"/>
      <c r="K16" s="49"/>
      <c r="L16" s="49"/>
    </row>
    <row r="17" spans="1:12" ht="14.85" x14ac:dyDescent="0.25">
      <c r="A17" s="31">
        <v>12</v>
      </c>
      <c r="B17" s="15" t="s">
        <v>355</v>
      </c>
      <c r="C17" s="32" t="s">
        <v>216</v>
      </c>
      <c r="D17" s="33">
        <v>60</v>
      </c>
      <c r="E17" s="34" t="s">
        <v>2</v>
      </c>
      <c r="F17" s="35"/>
      <c r="G17" s="35">
        <f t="shared" si="0"/>
        <v>0</v>
      </c>
      <c r="H17" s="24"/>
      <c r="I17" s="49"/>
      <c r="J17" s="49"/>
      <c r="K17" s="49"/>
      <c r="L17" s="49"/>
    </row>
    <row r="18" spans="1:12" ht="14.85" x14ac:dyDescent="0.25">
      <c r="A18" s="31">
        <v>13</v>
      </c>
      <c r="B18" s="15" t="s">
        <v>342</v>
      </c>
      <c r="C18" s="32" t="s">
        <v>216</v>
      </c>
      <c r="D18" s="33">
        <v>40</v>
      </c>
      <c r="E18" s="34" t="s">
        <v>2</v>
      </c>
      <c r="F18" s="35"/>
      <c r="G18" s="35">
        <f t="shared" si="0"/>
        <v>0</v>
      </c>
      <c r="H18" s="24"/>
      <c r="I18" s="49"/>
      <c r="J18" s="49"/>
      <c r="K18" s="49"/>
      <c r="L18" s="49"/>
    </row>
    <row r="19" spans="1:12" ht="14.85" x14ac:dyDescent="0.25">
      <c r="A19" s="31">
        <v>14</v>
      </c>
      <c r="B19" s="15" t="s">
        <v>343</v>
      </c>
      <c r="C19" s="32" t="s">
        <v>216</v>
      </c>
      <c r="D19" s="33">
        <v>12</v>
      </c>
      <c r="E19" s="34" t="s">
        <v>2</v>
      </c>
      <c r="F19" s="35"/>
      <c r="G19" s="35">
        <f t="shared" si="0"/>
        <v>0</v>
      </c>
      <c r="H19" s="24"/>
      <c r="I19" s="49"/>
      <c r="J19" s="49"/>
      <c r="K19" s="49"/>
      <c r="L19" s="49"/>
    </row>
    <row r="20" spans="1:12" ht="14.85" x14ac:dyDescent="0.25">
      <c r="A20" s="31">
        <v>15</v>
      </c>
      <c r="B20" s="15" t="s">
        <v>344</v>
      </c>
      <c r="C20" s="32" t="s">
        <v>216</v>
      </c>
      <c r="D20" s="33">
        <v>8</v>
      </c>
      <c r="E20" s="34" t="s">
        <v>2</v>
      </c>
      <c r="F20" s="35"/>
      <c r="G20" s="35">
        <f t="shared" si="0"/>
        <v>0</v>
      </c>
      <c r="H20" s="24"/>
      <c r="I20" s="49"/>
      <c r="J20" s="49"/>
      <c r="K20" s="49"/>
      <c r="L20" s="49"/>
    </row>
    <row r="21" spans="1:12" ht="14.85" x14ac:dyDescent="0.25">
      <c r="A21" s="31">
        <v>16</v>
      </c>
      <c r="B21" s="15" t="s">
        <v>346</v>
      </c>
      <c r="C21" s="32" t="s">
        <v>216</v>
      </c>
      <c r="D21" s="33">
        <v>16</v>
      </c>
      <c r="E21" s="34" t="s">
        <v>2</v>
      </c>
      <c r="F21" s="35"/>
      <c r="G21" s="35">
        <f t="shared" si="0"/>
        <v>0</v>
      </c>
      <c r="H21" s="24"/>
      <c r="I21" s="49"/>
      <c r="J21" s="49"/>
      <c r="K21" s="49"/>
      <c r="L21" s="49"/>
    </row>
    <row r="22" spans="1:12" ht="14.85" x14ac:dyDescent="0.25">
      <c r="A22" s="31">
        <v>17</v>
      </c>
      <c r="B22" s="15" t="s">
        <v>347</v>
      </c>
      <c r="C22" s="32" t="s">
        <v>216</v>
      </c>
      <c r="D22" s="33">
        <v>350</v>
      </c>
      <c r="E22" s="34" t="s">
        <v>2</v>
      </c>
      <c r="F22" s="35"/>
      <c r="G22" s="35">
        <f t="shared" si="0"/>
        <v>0</v>
      </c>
      <c r="H22" s="24"/>
      <c r="I22" s="49"/>
      <c r="J22" s="49"/>
      <c r="K22" s="49"/>
      <c r="L22" s="49"/>
    </row>
    <row r="23" spans="1:12" ht="14.85" x14ac:dyDescent="0.25">
      <c r="A23" s="31">
        <v>18</v>
      </c>
      <c r="B23" s="15" t="s">
        <v>348</v>
      </c>
      <c r="C23" s="32" t="s">
        <v>216</v>
      </c>
      <c r="D23" s="33">
        <v>200</v>
      </c>
      <c r="E23" s="34" t="s">
        <v>2</v>
      </c>
      <c r="F23" s="35"/>
      <c r="G23" s="35">
        <f t="shared" si="0"/>
        <v>0</v>
      </c>
      <c r="H23" s="24"/>
      <c r="I23" s="49"/>
      <c r="J23" s="49"/>
      <c r="K23" s="49"/>
      <c r="L23" s="49"/>
    </row>
    <row r="24" spans="1:12" ht="14.85" x14ac:dyDescent="0.25">
      <c r="A24" s="31">
        <v>19</v>
      </c>
      <c r="B24" s="15" t="s">
        <v>349</v>
      </c>
      <c r="C24" s="32" t="s">
        <v>216</v>
      </c>
      <c r="D24" s="33">
        <v>350</v>
      </c>
      <c r="E24" s="34" t="s">
        <v>2</v>
      </c>
      <c r="F24" s="35"/>
      <c r="G24" s="35">
        <f t="shared" si="0"/>
        <v>0</v>
      </c>
      <c r="H24" s="24"/>
      <c r="I24" s="49"/>
      <c r="J24" s="49"/>
      <c r="K24" s="49"/>
      <c r="L24" s="49"/>
    </row>
    <row r="25" spans="1:12" ht="14.85" x14ac:dyDescent="0.25">
      <c r="A25" s="31">
        <v>20</v>
      </c>
      <c r="B25" s="15" t="s">
        <v>350</v>
      </c>
      <c r="C25" s="32" t="s">
        <v>216</v>
      </c>
      <c r="D25" s="33">
        <v>45</v>
      </c>
      <c r="E25" s="34" t="s">
        <v>2</v>
      </c>
      <c r="F25" s="35"/>
      <c r="G25" s="35">
        <f t="shared" si="0"/>
        <v>0</v>
      </c>
      <c r="H25" s="24"/>
      <c r="I25" s="49"/>
      <c r="J25" s="49"/>
      <c r="K25" s="49"/>
      <c r="L25" s="49"/>
    </row>
    <row r="26" spans="1:12" ht="14.85" x14ac:dyDescent="0.25">
      <c r="A26" s="31">
        <v>21</v>
      </c>
      <c r="B26" s="15" t="s">
        <v>351</v>
      </c>
      <c r="C26" s="32" t="s">
        <v>216</v>
      </c>
      <c r="D26" s="33">
        <v>12</v>
      </c>
      <c r="E26" s="34" t="s">
        <v>2</v>
      </c>
      <c r="F26" s="35"/>
      <c r="G26" s="35">
        <f t="shared" si="0"/>
        <v>0</v>
      </c>
      <c r="H26" s="24"/>
      <c r="I26" s="49"/>
      <c r="J26" s="49"/>
      <c r="K26" s="49"/>
      <c r="L26" s="49"/>
    </row>
    <row r="27" spans="1:12" ht="14.85" x14ac:dyDescent="0.25">
      <c r="A27" s="31">
        <v>22</v>
      </c>
      <c r="B27" s="15" t="s">
        <v>352</v>
      </c>
      <c r="C27" s="32" t="s">
        <v>216</v>
      </c>
      <c r="D27" s="33">
        <v>20</v>
      </c>
      <c r="E27" s="34" t="s">
        <v>2</v>
      </c>
      <c r="F27" s="35"/>
      <c r="G27" s="35">
        <f t="shared" si="0"/>
        <v>0</v>
      </c>
      <c r="H27" s="24"/>
      <c r="I27" s="49"/>
      <c r="J27" s="49"/>
      <c r="K27" s="49"/>
      <c r="L27" s="49"/>
    </row>
    <row r="28" spans="1:12" ht="14.85" x14ac:dyDescent="0.25">
      <c r="A28" s="31">
        <v>23</v>
      </c>
      <c r="B28" s="15" t="s">
        <v>353</v>
      </c>
      <c r="C28" s="32" t="s">
        <v>216</v>
      </c>
      <c r="D28" s="33">
        <v>70</v>
      </c>
      <c r="E28" s="34" t="s">
        <v>2</v>
      </c>
      <c r="F28" s="35"/>
      <c r="G28" s="35">
        <f t="shared" si="0"/>
        <v>0</v>
      </c>
      <c r="H28" s="24"/>
      <c r="I28" s="49"/>
      <c r="J28" s="49"/>
      <c r="K28" s="49"/>
      <c r="L28" s="49"/>
    </row>
    <row r="29" spans="1:12" ht="14.85" x14ac:dyDescent="0.25">
      <c r="A29" s="31">
        <v>24</v>
      </c>
      <c r="B29" s="15" t="s">
        <v>354</v>
      </c>
      <c r="C29" s="32" t="s">
        <v>216</v>
      </c>
      <c r="D29" s="33">
        <v>55</v>
      </c>
      <c r="E29" s="34" t="s">
        <v>2</v>
      </c>
      <c r="F29" s="35"/>
      <c r="G29" s="35">
        <f t="shared" si="0"/>
        <v>0</v>
      </c>
      <c r="H29" s="24"/>
      <c r="I29" s="49"/>
      <c r="J29" s="49"/>
      <c r="K29" s="49"/>
      <c r="L29" s="49"/>
    </row>
    <row r="30" spans="1:12" ht="14.85" x14ac:dyDescent="0.25">
      <c r="A30" s="31">
        <v>25</v>
      </c>
      <c r="B30" s="15" t="s">
        <v>356</v>
      </c>
      <c r="C30" s="32" t="s">
        <v>216</v>
      </c>
      <c r="D30" s="33">
        <v>500</v>
      </c>
      <c r="E30" s="34" t="s">
        <v>2</v>
      </c>
      <c r="F30" s="35"/>
      <c r="G30" s="35">
        <f t="shared" si="0"/>
        <v>0</v>
      </c>
      <c r="H30" s="24"/>
      <c r="I30" s="49"/>
      <c r="J30" s="49"/>
      <c r="K30" s="49"/>
      <c r="L30" s="49"/>
    </row>
    <row r="31" spans="1:12" ht="14.85" x14ac:dyDescent="0.25">
      <c r="A31" s="31">
        <v>26</v>
      </c>
      <c r="B31" s="15" t="s">
        <v>357</v>
      </c>
      <c r="C31" s="32" t="s">
        <v>216</v>
      </c>
      <c r="D31" s="33">
        <v>20</v>
      </c>
      <c r="E31" s="34" t="s">
        <v>2</v>
      </c>
      <c r="F31" s="35"/>
      <c r="G31" s="35">
        <f t="shared" si="0"/>
        <v>0</v>
      </c>
      <c r="H31" s="24"/>
      <c r="I31" s="49"/>
      <c r="J31" s="49"/>
      <c r="K31" s="49"/>
      <c r="L31" s="49"/>
    </row>
    <row r="32" spans="1:12" ht="14.85" x14ac:dyDescent="0.25">
      <c r="A32" s="31">
        <v>27</v>
      </c>
      <c r="B32" s="15" t="s">
        <v>358</v>
      </c>
      <c r="C32" s="32" t="s">
        <v>216</v>
      </c>
      <c r="D32" s="33">
        <v>20</v>
      </c>
      <c r="E32" s="34" t="s">
        <v>2</v>
      </c>
      <c r="F32" s="35"/>
      <c r="G32" s="35">
        <f t="shared" si="0"/>
        <v>0</v>
      </c>
      <c r="H32" s="24"/>
      <c r="I32" s="49"/>
      <c r="J32" s="49"/>
      <c r="K32" s="49"/>
      <c r="L32" s="49"/>
    </row>
    <row r="33" spans="1:12" ht="14.85" x14ac:dyDescent="0.25">
      <c r="A33" s="31">
        <v>28</v>
      </c>
      <c r="B33" s="15" t="s">
        <v>359</v>
      </c>
      <c r="C33" s="32" t="s">
        <v>216</v>
      </c>
      <c r="D33" s="33">
        <v>60</v>
      </c>
      <c r="E33" s="34" t="s">
        <v>2</v>
      </c>
      <c r="F33" s="35"/>
      <c r="G33" s="35">
        <f t="shared" si="0"/>
        <v>0</v>
      </c>
      <c r="H33" s="24"/>
      <c r="I33" s="49"/>
      <c r="J33" s="49"/>
      <c r="K33" s="49"/>
      <c r="L33" s="49"/>
    </row>
    <row r="34" spans="1:12" ht="14.85" x14ac:dyDescent="0.25">
      <c r="A34" s="31">
        <v>29</v>
      </c>
      <c r="B34" s="15" t="s">
        <v>360</v>
      </c>
      <c r="C34" s="32" t="s">
        <v>216</v>
      </c>
      <c r="D34" s="33">
        <v>90</v>
      </c>
      <c r="E34" s="34" t="s">
        <v>2</v>
      </c>
      <c r="F34" s="35"/>
      <c r="G34" s="35">
        <f t="shared" si="0"/>
        <v>0</v>
      </c>
      <c r="H34" s="24"/>
      <c r="I34" s="49"/>
      <c r="J34" s="49"/>
      <c r="K34" s="49"/>
      <c r="L34" s="49"/>
    </row>
    <row r="35" spans="1:12" ht="14.85" x14ac:dyDescent="0.25">
      <c r="A35" s="31">
        <v>30</v>
      </c>
      <c r="B35" s="15" t="s">
        <v>361</v>
      </c>
      <c r="C35" s="32" t="s">
        <v>216</v>
      </c>
      <c r="D35" s="33">
        <v>80</v>
      </c>
      <c r="E35" s="34" t="s">
        <v>2</v>
      </c>
      <c r="F35" s="35"/>
      <c r="G35" s="35">
        <f t="shared" si="0"/>
        <v>0</v>
      </c>
      <c r="H35" s="24"/>
      <c r="I35" s="49"/>
      <c r="J35" s="49"/>
      <c r="K35" s="49"/>
      <c r="L35" s="49"/>
    </row>
    <row r="36" spans="1:12" ht="14.85" x14ac:dyDescent="0.25">
      <c r="A36" s="31">
        <v>31</v>
      </c>
      <c r="B36" s="15" t="s">
        <v>362</v>
      </c>
      <c r="C36" s="32" t="s">
        <v>216</v>
      </c>
      <c r="D36" s="33">
        <v>20</v>
      </c>
      <c r="E36" s="34" t="s">
        <v>2</v>
      </c>
      <c r="F36" s="35"/>
      <c r="G36" s="35">
        <f t="shared" si="0"/>
        <v>0</v>
      </c>
      <c r="H36" s="24"/>
      <c r="I36" s="49"/>
      <c r="J36" s="49"/>
      <c r="K36" s="49"/>
      <c r="L36" s="49"/>
    </row>
    <row r="37" spans="1:12" ht="14.85" x14ac:dyDescent="0.25">
      <c r="A37" s="31">
        <v>32</v>
      </c>
      <c r="B37" s="15" t="s">
        <v>363</v>
      </c>
      <c r="C37" s="32" t="s">
        <v>216</v>
      </c>
      <c r="D37" s="33">
        <v>70</v>
      </c>
      <c r="E37" s="34" t="s">
        <v>2</v>
      </c>
      <c r="F37" s="35"/>
      <c r="G37" s="35">
        <f t="shared" si="0"/>
        <v>0</v>
      </c>
      <c r="H37" s="24"/>
      <c r="I37" s="49"/>
      <c r="J37" s="49"/>
      <c r="K37" s="49"/>
      <c r="L37" s="49"/>
    </row>
    <row r="38" spans="1:12" ht="14.85" x14ac:dyDescent="0.25">
      <c r="A38" s="31">
        <v>33</v>
      </c>
      <c r="B38" s="15" t="s">
        <v>364</v>
      </c>
      <c r="C38" s="32" t="s">
        <v>216</v>
      </c>
      <c r="D38" s="33">
        <v>400</v>
      </c>
      <c r="E38" s="34" t="s">
        <v>2</v>
      </c>
      <c r="F38" s="35"/>
      <c r="G38" s="35">
        <f t="shared" si="0"/>
        <v>0</v>
      </c>
      <c r="H38" s="24"/>
      <c r="I38" s="49"/>
      <c r="J38" s="49"/>
      <c r="K38" s="49"/>
      <c r="L38" s="49"/>
    </row>
    <row r="39" spans="1:12" ht="14.85" x14ac:dyDescent="0.25">
      <c r="A39" s="31">
        <v>34</v>
      </c>
      <c r="B39" s="15" t="s">
        <v>365</v>
      </c>
      <c r="C39" s="32" t="s">
        <v>216</v>
      </c>
      <c r="D39" s="33">
        <v>1000</v>
      </c>
      <c r="E39" s="34" t="s">
        <v>2</v>
      </c>
      <c r="F39" s="35"/>
      <c r="G39" s="35">
        <f t="shared" si="0"/>
        <v>0</v>
      </c>
      <c r="H39" s="24"/>
      <c r="I39" s="49"/>
      <c r="J39" s="49"/>
      <c r="K39" s="49"/>
      <c r="L39" s="49"/>
    </row>
    <row r="40" spans="1:12" ht="14.85" x14ac:dyDescent="0.25">
      <c r="A40" s="31">
        <v>35</v>
      </c>
      <c r="B40" s="15" t="s">
        <v>366</v>
      </c>
      <c r="C40" s="32" t="s">
        <v>216</v>
      </c>
      <c r="D40" s="33">
        <v>4000</v>
      </c>
      <c r="E40" s="34" t="s">
        <v>2</v>
      </c>
      <c r="F40" s="35"/>
      <c r="G40" s="35">
        <f t="shared" si="0"/>
        <v>0</v>
      </c>
      <c r="H40" s="24"/>
      <c r="I40" s="49"/>
      <c r="J40" s="49"/>
      <c r="K40" s="49"/>
      <c r="L40" s="49"/>
    </row>
    <row r="41" spans="1:12" ht="14.85" x14ac:dyDescent="0.25">
      <c r="A41" s="31">
        <v>36</v>
      </c>
      <c r="B41" s="15" t="s">
        <v>353</v>
      </c>
      <c r="C41" s="32" t="s">
        <v>216</v>
      </c>
      <c r="D41" s="33">
        <v>100</v>
      </c>
      <c r="E41" s="34" t="s">
        <v>2</v>
      </c>
      <c r="F41" s="35"/>
      <c r="G41" s="35">
        <f t="shared" si="0"/>
        <v>0</v>
      </c>
      <c r="H41" s="24"/>
      <c r="I41" s="49"/>
      <c r="J41" s="49"/>
      <c r="K41" s="49"/>
      <c r="L41" s="49"/>
    </row>
    <row r="42" spans="1:12" ht="14.85" x14ac:dyDescent="0.25">
      <c r="A42" s="31">
        <v>37</v>
      </c>
      <c r="B42" s="15" t="s">
        <v>367</v>
      </c>
      <c r="C42" s="32" t="s">
        <v>216</v>
      </c>
      <c r="D42" s="33">
        <v>10</v>
      </c>
      <c r="E42" s="34" t="s">
        <v>2</v>
      </c>
      <c r="F42" s="35"/>
      <c r="G42" s="35">
        <f t="shared" si="0"/>
        <v>0</v>
      </c>
      <c r="H42" s="24"/>
      <c r="I42" s="49"/>
      <c r="J42" s="49"/>
      <c r="K42" s="49"/>
      <c r="L42" s="49"/>
    </row>
    <row r="43" spans="1:12" ht="14.85" x14ac:dyDescent="0.25">
      <c r="A43" s="31">
        <v>38</v>
      </c>
      <c r="B43" s="15" t="s">
        <v>368</v>
      </c>
      <c r="C43" s="32" t="s">
        <v>216</v>
      </c>
      <c r="D43" s="33">
        <v>40</v>
      </c>
      <c r="E43" s="34" t="s">
        <v>2</v>
      </c>
      <c r="F43" s="35"/>
      <c r="G43" s="35">
        <f t="shared" si="0"/>
        <v>0</v>
      </c>
      <c r="H43" s="24"/>
      <c r="I43" s="49"/>
      <c r="J43" s="49"/>
      <c r="K43" s="49"/>
      <c r="L43" s="49"/>
    </row>
    <row r="44" spans="1:12" ht="14.85" x14ac:dyDescent="0.25">
      <c r="A44" s="31">
        <v>39</v>
      </c>
      <c r="B44" s="15" t="s">
        <v>369</v>
      </c>
      <c r="C44" s="32" t="s">
        <v>216</v>
      </c>
      <c r="D44" s="33">
        <v>190</v>
      </c>
      <c r="E44" s="34" t="s">
        <v>2</v>
      </c>
      <c r="F44" s="35"/>
      <c r="G44" s="35">
        <f t="shared" si="0"/>
        <v>0</v>
      </c>
      <c r="H44" s="24"/>
      <c r="I44" s="49"/>
      <c r="J44" s="49"/>
      <c r="K44" s="49"/>
      <c r="L44" s="49"/>
    </row>
    <row r="45" spans="1:12" ht="14.85" x14ac:dyDescent="0.25">
      <c r="A45" s="31">
        <v>40</v>
      </c>
      <c r="B45" s="15" t="s">
        <v>370</v>
      </c>
      <c r="C45" s="32" t="s">
        <v>216</v>
      </c>
      <c r="D45" s="33">
        <v>75</v>
      </c>
      <c r="E45" s="34" t="s">
        <v>2</v>
      </c>
      <c r="F45" s="35"/>
      <c r="G45" s="35">
        <f t="shared" si="0"/>
        <v>0</v>
      </c>
      <c r="H45" s="24"/>
      <c r="I45" s="49"/>
      <c r="J45" s="49"/>
      <c r="K45" s="49"/>
      <c r="L45" s="49"/>
    </row>
    <row r="46" spans="1:12" ht="14.85" x14ac:dyDescent="0.25">
      <c r="A46" s="31">
        <v>41</v>
      </c>
      <c r="B46" s="15" t="s">
        <v>371</v>
      </c>
      <c r="C46" s="32" t="s">
        <v>216</v>
      </c>
      <c r="D46" s="33">
        <v>400</v>
      </c>
      <c r="E46" s="34" t="s">
        <v>2</v>
      </c>
      <c r="F46" s="35"/>
      <c r="G46" s="35">
        <f t="shared" si="0"/>
        <v>0</v>
      </c>
      <c r="H46" s="24"/>
      <c r="I46" s="49"/>
      <c r="J46" s="49"/>
      <c r="K46" s="49"/>
      <c r="L46" s="49"/>
    </row>
    <row r="47" spans="1:12" ht="15.6" thickBot="1" x14ac:dyDescent="0.3">
      <c r="A47" s="31">
        <v>42</v>
      </c>
      <c r="B47" s="15" t="s">
        <v>372</v>
      </c>
      <c r="C47" s="32" t="s">
        <v>216</v>
      </c>
      <c r="D47" s="33">
        <v>650</v>
      </c>
      <c r="E47" s="34" t="s">
        <v>2</v>
      </c>
      <c r="F47" s="35"/>
      <c r="G47" s="35">
        <f t="shared" si="0"/>
        <v>0</v>
      </c>
      <c r="H47" s="24"/>
      <c r="I47" s="49"/>
      <c r="J47" s="49"/>
      <c r="K47" s="49"/>
      <c r="L47" s="49"/>
    </row>
    <row r="48" spans="1:12" ht="14.85" x14ac:dyDescent="0.25">
      <c r="C48" s="37"/>
      <c r="D48" s="38"/>
      <c r="E48" s="38"/>
      <c r="F48" s="39" t="s">
        <v>15</v>
      </c>
      <c r="G48" s="40">
        <f>SUM(G6:G47)</f>
        <v>0</v>
      </c>
    </row>
    <row r="49" spans="2:9" ht="14.85" x14ac:dyDescent="0.25">
      <c r="C49" s="41"/>
      <c r="D49" s="79" t="s">
        <v>14</v>
      </c>
      <c r="E49" s="79"/>
      <c r="F49" s="79"/>
      <c r="G49" s="42"/>
    </row>
    <row r="50" spans="2:9" ht="15.6" thickBot="1" x14ac:dyDescent="0.3">
      <c r="C50" s="43"/>
      <c r="D50" s="82" t="s">
        <v>374</v>
      </c>
      <c r="E50" s="82"/>
      <c r="F50" s="82"/>
      <c r="G50" s="44">
        <f>SUM(G48:G49)</f>
        <v>0</v>
      </c>
    </row>
    <row r="52" spans="2:9" ht="48.1" customHeight="1" x14ac:dyDescent="0.25">
      <c r="B52" s="84" t="s">
        <v>23</v>
      </c>
      <c r="C52" s="84"/>
      <c r="D52" s="84"/>
      <c r="E52" s="84"/>
      <c r="F52" s="84"/>
      <c r="G52" s="84"/>
      <c r="H52" s="84"/>
      <c r="I52" s="84"/>
    </row>
    <row r="54" spans="2:9" x14ac:dyDescent="0.25">
      <c r="B54" s="86" t="s">
        <v>433</v>
      </c>
      <c r="C54" s="86"/>
      <c r="D54" s="86"/>
      <c r="E54" s="86"/>
      <c r="F54" s="86"/>
    </row>
    <row r="57" spans="2:9" x14ac:dyDescent="0.25">
      <c r="B57" s="19" t="s">
        <v>44</v>
      </c>
      <c r="G57" s="19" t="s">
        <v>45</v>
      </c>
    </row>
    <row r="60" spans="2:9" x14ac:dyDescent="0.25">
      <c r="G60" s="19" t="s">
        <v>46</v>
      </c>
    </row>
  </sheetData>
  <mergeCells count="5">
    <mergeCell ref="A4:A5"/>
    <mergeCell ref="D49:F49"/>
    <mergeCell ref="D50:F50"/>
    <mergeCell ref="B54:F54"/>
    <mergeCell ref="B52:I52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85" zoomScaleNormal="100" zoomScaleSheetLayoutView="85" workbookViewId="0"/>
  </sheetViews>
  <sheetFormatPr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9.14062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413</v>
      </c>
      <c r="C2" s="18"/>
      <c r="D2" s="18"/>
      <c r="E2" s="18"/>
      <c r="J2" s="17" t="s">
        <v>375</v>
      </c>
    </row>
    <row r="4" spans="1:12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8"/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21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ht="15.8" customHeight="1" x14ac:dyDescent="0.25">
      <c r="A6" s="46"/>
      <c r="B6" s="93" t="s"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.8" customHeight="1" x14ac:dyDescent="0.25">
      <c r="A7" s="31">
        <v>1</v>
      </c>
      <c r="B7" s="15" t="s">
        <v>93</v>
      </c>
      <c r="C7" s="32" t="s">
        <v>377</v>
      </c>
      <c r="D7" s="33">
        <v>30</v>
      </c>
      <c r="E7" s="34" t="s">
        <v>2</v>
      </c>
      <c r="F7" s="35"/>
      <c r="G7" s="35">
        <f t="shared" ref="G7:G12" si="0">D7*F7</f>
        <v>0</v>
      </c>
      <c r="H7" s="24"/>
      <c r="I7" s="36"/>
      <c r="J7" s="36"/>
      <c r="K7" s="36"/>
      <c r="L7" s="36"/>
    </row>
    <row r="8" spans="1:12" ht="15.8" customHeight="1" x14ac:dyDescent="0.25">
      <c r="A8" s="31">
        <v>2</v>
      </c>
      <c r="B8" s="15" t="s">
        <v>99</v>
      </c>
      <c r="C8" s="32" t="s">
        <v>387</v>
      </c>
      <c r="D8" s="33">
        <v>90</v>
      </c>
      <c r="E8" s="34" t="s">
        <v>2</v>
      </c>
      <c r="F8" s="35"/>
      <c r="G8" s="35">
        <f t="shared" si="0"/>
        <v>0</v>
      </c>
      <c r="H8" s="24"/>
      <c r="I8" s="36"/>
      <c r="J8" s="36"/>
      <c r="K8" s="36"/>
      <c r="L8" s="36"/>
    </row>
    <row r="9" spans="1:12" ht="15.8" customHeight="1" x14ac:dyDescent="0.25">
      <c r="A9" s="31">
        <v>3</v>
      </c>
      <c r="B9" s="15" t="s">
        <v>98</v>
      </c>
      <c r="C9" s="32" t="s">
        <v>387</v>
      </c>
      <c r="D9" s="33">
        <v>80</v>
      </c>
      <c r="E9" s="34" t="s">
        <v>2</v>
      </c>
      <c r="F9" s="35"/>
      <c r="G9" s="35">
        <f t="shared" si="0"/>
        <v>0</v>
      </c>
      <c r="H9" s="24"/>
      <c r="I9" s="36"/>
      <c r="J9" s="36"/>
      <c r="K9" s="36"/>
      <c r="L9" s="36"/>
    </row>
    <row r="10" spans="1:12" ht="15.8" customHeight="1" x14ac:dyDescent="0.25">
      <c r="A10" s="31">
        <v>4</v>
      </c>
      <c r="B10" s="15" t="s">
        <v>94</v>
      </c>
      <c r="C10" s="32" t="s">
        <v>377</v>
      </c>
      <c r="D10" s="33">
        <v>20</v>
      </c>
      <c r="E10" s="34" t="s">
        <v>2</v>
      </c>
      <c r="F10" s="35"/>
      <c r="G10" s="35">
        <f t="shared" si="0"/>
        <v>0</v>
      </c>
      <c r="H10" s="24"/>
      <c r="I10" s="36"/>
      <c r="J10" s="36"/>
      <c r="K10" s="36"/>
      <c r="L10" s="36"/>
    </row>
    <row r="11" spans="1:12" ht="15.8" customHeight="1" x14ac:dyDescent="0.25">
      <c r="A11" s="31">
        <v>5</v>
      </c>
      <c r="B11" s="15" t="s">
        <v>389</v>
      </c>
      <c r="C11" s="32" t="s">
        <v>377</v>
      </c>
      <c r="D11" s="33">
        <v>20</v>
      </c>
      <c r="E11" s="34" t="s">
        <v>2</v>
      </c>
      <c r="F11" s="35"/>
      <c r="G11" s="35">
        <f t="shared" si="0"/>
        <v>0</v>
      </c>
      <c r="H11" s="24"/>
      <c r="I11" s="36"/>
      <c r="J11" s="36"/>
      <c r="K11" s="36"/>
      <c r="L11" s="36"/>
    </row>
    <row r="12" spans="1:12" ht="15.8" customHeight="1" x14ac:dyDescent="0.25">
      <c r="A12" s="31">
        <v>6</v>
      </c>
      <c r="B12" s="15" t="s">
        <v>95</v>
      </c>
      <c r="C12" s="32" t="s">
        <v>377</v>
      </c>
      <c r="D12" s="33">
        <v>50</v>
      </c>
      <c r="E12" s="34" t="s">
        <v>2</v>
      </c>
      <c r="F12" s="35"/>
      <c r="G12" s="35">
        <f t="shared" si="0"/>
        <v>0</v>
      </c>
      <c r="H12" s="24"/>
      <c r="I12" s="36"/>
      <c r="J12" s="36"/>
      <c r="K12" s="36"/>
      <c r="L12" s="36"/>
    </row>
    <row r="13" spans="1:12" ht="15.8" customHeight="1" x14ac:dyDescent="0.25">
      <c r="A13" s="46"/>
      <c r="B13" s="93" t="s">
        <v>88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15.8" customHeight="1" x14ac:dyDescent="0.25">
      <c r="A14" s="31">
        <v>7</v>
      </c>
      <c r="B14" s="15" t="s">
        <v>388</v>
      </c>
      <c r="C14" s="32" t="s">
        <v>377</v>
      </c>
      <c r="D14" s="33">
        <v>80</v>
      </c>
      <c r="E14" s="34" t="s">
        <v>2</v>
      </c>
      <c r="F14" s="35"/>
      <c r="G14" s="35">
        <f t="shared" ref="G14:G18" si="1">D14*F14</f>
        <v>0</v>
      </c>
      <c r="H14" s="24"/>
      <c r="I14" s="36"/>
      <c r="J14" s="36"/>
      <c r="K14" s="36"/>
      <c r="L14" s="36"/>
    </row>
    <row r="15" spans="1:12" ht="15.8" customHeight="1" x14ac:dyDescent="0.25">
      <c r="A15" s="31">
        <v>8</v>
      </c>
      <c r="B15" s="15" t="s">
        <v>390</v>
      </c>
      <c r="C15" s="32" t="s">
        <v>387</v>
      </c>
      <c r="D15" s="33">
        <v>15</v>
      </c>
      <c r="E15" s="34" t="s">
        <v>2</v>
      </c>
      <c r="F15" s="35"/>
      <c r="G15" s="35">
        <f t="shared" si="1"/>
        <v>0</v>
      </c>
      <c r="H15" s="24"/>
      <c r="I15" s="36"/>
      <c r="J15" s="36"/>
      <c r="K15" s="36"/>
      <c r="L15" s="36"/>
    </row>
    <row r="16" spans="1:12" ht="15.8" customHeight="1" x14ac:dyDescent="0.25">
      <c r="A16" s="31">
        <v>9</v>
      </c>
      <c r="B16" s="15" t="s">
        <v>89</v>
      </c>
      <c r="C16" s="32" t="s">
        <v>377</v>
      </c>
      <c r="D16" s="33">
        <v>30</v>
      </c>
      <c r="E16" s="34" t="s">
        <v>2</v>
      </c>
      <c r="F16" s="35"/>
      <c r="G16" s="35">
        <f t="shared" si="1"/>
        <v>0</v>
      </c>
      <c r="H16" s="24"/>
      <c r="I16" s="36"/>
      <c r="J16" s="36"/>
      <c r="K16" s="36"/>
      <c r="L16" s="36"/>
    </row>
    <row r="17" spans="1:12" ht="15.8" customHeight="1" x14ac:dyDescent="0.25">
      <c r="A17" s="31">
        <v>10</v>
      </c>
      <c r="B17" s="15" t="s">
        <v>90</v>
      </c>
      <c r="C17" s="32" t="s">
        <v>377</v>
      </c>
      <c r="D17" s="33">
        <v>10</v>
      </c>
      <c r="E17" s="34" t="s">
        <v>2</v>
      </c>
      <c r="F17" s="35"/>
      <c r="G17" s="35">
        <f t="shared" si="1"/>
        <v>0</v>
      </c>
      <c r="H17" s="24"/>
      <c r="I17" s="36"/>
      <c r="J17" s="36"/>
      <c r="K17" s="36"/>
      <c r="L17" s="36"/>
    </row>
    <row r="18" spans="1:12" ht="15.8" customHeight="1" x14ac:dyDescent="0.25">
      <c r="A18" s="31">
        <v>11</v>
      </c>
      <c r="B18" s="15" t="s">
        <v>92</v>
      </c>
      <c r="C18" s="32" t="s">
        <v>377</v>
      </c>
      <c r="D18" s="33">
        <v>80</v>
      </c>
      <c r="E18" s="34" t="s">
        <v>2</v>
      </c>
      <c r="F18" s="35"/>
      <c r="G18" s="35">
        <f t="shared" si="1"/>
        <v>0</v>
      </c>
      <c r="H18" s="24"/>
      <c r="I18" s="36"/>
      <c r="J18" s="36"/>
      <c r="K18" s="36"/>
      <c r="L18" s="36"/>
    </row>
    <row r="19" spans="1:12" ht="15.8" customHeight="1" thickBot="1" x14ac:dyDescent="0.3">
      <c r="A19" s="31">
        <v>12</v>
      </c>
      <c r="B19" s="15" t="s">
        <v>391</v>
      </c>
      <c r="C19" s="32" t="s">
        <v>377</v>
      </c>
      <c r="D19" s="33">
        <v>20</v>
      </c>
      <c r="E19" s="34" t="s">
        <v>2</v>
      </c>
      <c r="F19" s="35"/>
      <c r="G19" s="35">
        <f>D19*F19</f>
        <v>0</v>
      </c>
      <c r="H19" s="24"/>
      <c r="I19" s="36"/>
      <c r="J19" s="36"/>
      <c r="K19" s="36"/>
      <c r="L19" s="36"/>
    </row>
    <row r="20" spans="1:12" ht="14.85" x14ac:dyDescent="0.25">
      <c r="C20" s="37"/>
      <c r="D20" s="38"/>
      <c r="E20" s="38"/>
      <c r="F20" s="39" t="s">
        <v>15</v>
      </c>
      <c r="G20" s="40">
        <f>SUM(G14:G19)</f>
        <v>0</v>
      </c>
    </row>
    <row r="21" spans="1:12" ht="14.85" x14ac:dyDescent="0.25">
      <c r="C21" s="41"/>
      <c r="D21" s="79" t="s">
        <v>14</v>
      </c>
      <c r="E21" s="79"/>
      <c r="F21" s="79"/>
      <c r="G21" s="42"/>
    </row>
    <row r="22" spans="1:12" ht="15.6" thickBot="1" x14ac:dyDescent="0.3">
      <c r="C22" s="43"/>
      <c r="D22" s="82" t="s">
        <v>400</v>
      </c>
      <c r="E22" s="82"/>
      <c r="F22" s="82"/>
      <c r="G22" s="44">
        <f>SUM(G20:G21)</f>
        <v>0</v>
      </c>
    </row>
    <row r="26" spans="1:12" x14ac:dyDescent="0.25">
      <c r="B26" s="19" t="s">
        <v>44</v>
      </c>
      <c r="I26" s="19" t="s">
        <v>45</v>
      </c>
    </row>
    <row r="28" spans="1:12" x14ac:dyDescent="0.25">
      <c r="I28" s="19" t="s">
        <v>46</v>
      </c>
    </row>
  </sheetData>
  <mergeCells count="5">
    <mergeCell ref="A4:A5"/>
    <mergeCell ref="B6:L6"/>
    <mergeCell ref="B13:L13"/>
    <mergeCell ref="D21:F21"/>
    <mergeCell ref="D22:F22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00" zoomScaleSheetLayoutView="85" workbookViewId="0"/>
  </sheetViews>
  <sheetFormatPr defaultRowHeight="14.1" x14ac:dyDescent="0.25"/>
  <cols>
    <col min="1" max="1" width="7.7109375" style="20" customWidth="1"/>
    <col min="2" max="2" width="40.7109375" style="19" customWidth="1"/>
    <col min="3" max="4" width="13.7109375" style="21" customWidth="1"/>
    <col min="5" max="5" width="11.7109375" style="21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9.140625" style="19"/>
  </cols>
  <sheetData>
    <row r="1" spans="1:12" s="17" customFormat="1" ht="14.85" x14ac:dyDescent="0.25">
      <c r="A1" s="16"/>
      <c r="B1" s="17" t="s">
        <v>16</v>
      </c>
      <c r="C1" s="18"/>
      <c r="D1" s="18"/>
      <c r="E1" s="18"/>
    </row>
    <row r="2" spans="1:12" s="17" customFormat="1" ht="14.85" x14ac:dyDescent="0.25">
      <c r="A2" s="16"/>
      <c r="B2" s="17" t="s">
        <v>395</v>
      </c>
      <c r="C2" s="18"/>
      <c r="D2" s="18"/>
      <c r="E2" s="18"/>
      <c r="J2" s="17" t="s">
        <v>396</v>
      </c>
    </row>
    <row r="4" spans="1:12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8"/>
      <c r="I4" s="25" t="s">
        <v>10</v>
      </c>
      <c r="J4" s="25" t="s">
        <v>329</v>
      </c>
      <c r="K4" s="25" t="s">
        <v>13</v>
      </c>
      <c r="L4" s="27" t="s">
        <v>35</v>
      </c>
    </row>
    <row r="5" spans="1:12" s="21" customFormat="1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ht="15.8" customHeight="1" x14ac:dyDescent="0.25">
      <c r="A6" s="31">
        <v>1</v>
      </c>
      <c r="B6" s="15" t="s">
        <v>59</v>
      </c>
      <c r="C6" s="32" t="s">
        <v>385</v>
      </c>
      <c r="D6" s="33">
        <v>60</v>
      </c>
      <c r="E6" s="34" t="s">
        <v>2</v>
      </c>
      <c r="F6" s="35"/>
      <c r="G6" s="35">
        <f t="shared" ref="G6:G8" si="0">D6*F6</f>
        <v>0</v>
      </c>
      <c r="H6" s="24"/>
      <c r="I6" s="36"/>
      <c r="J6" s="36"/>
      <c r="K6" s="36"/>
      <c r="L6" s="36"/>
    </row>
    <row r="7" spans="1:12" ht="14.85" x14ac:dyDescent="0.25">
      <c r="A7" s="31">
        <v>2</v>
      </c>
      <c r="B7" s="15" t="s">
        <v>60</v>
      </c>
      <c r="C7" s="32" t="s">
        <v>379</v>
      </c>
      <c r="D7" s="33">
        <v>40</v>
      </c>
      <c r="E7" s="34" t="s">
        <v>2</v>
      </c>
      <c r="F7" s="35"/>
      <c r="G7" s="35">
        <f t="shared" si="0"/>
        <v>0</v>
      </c>
      <c r="H7" s="24"/>
      <c r="I7" s="36"/>
      <c r="J7" s="36"/>
      <c r="K7" s="36"/>
      <c r="L7" s="36"/>
    </row>
    <row r="8" spans="1:12" ht="15.6" thickBot="1" x14ac:dyDescent="0.3">
      <c r="A8" s="31">
        <v>3</v>
      </c>
      <c r="B8" s="15" t="s">
        <v>61</v>
      </c>
      <c r="C8" s="32" t="s">
        <v>380</v>
      </c>
      <c r="D8" s="33">
        <v>30</v>
      </c>
      <c r="E8" s="34" t="s">
        <v>2</v>
      </c>
      <c r="F8" s="35"/>
      <c r="G8" s="35">
        <f t="shared" si="0"/>
        <v>0</v>
      </c>
      <c r="H8" s="24"/>
      <c r="I8" s="36"/>
      <c r="J8" s="36"/>
      <c r="K8" s="36"/>
      <c r="L8" s="36"/>
    </row>
    <row r="9" spans="1:12" ht="14.85" x14ac:dyDescent="0.25">
      <c r="C9" s="37"/>
      <c r="D9" s="38"/>
      <c r="E9" s="38"/>
      <c r="F9" s="39" t="s">
        <v>15</v>
      </c>
      <c r="G9" s="40">
        <f>SUM(G4:G7)</f>
        <v>0</v>
      </c>
    </row>
    <row r="10" spans="1:12" ht="14.85" x14ac:dyDescent="0.25">
      <c r="C10" s="41"/>
      <c r="D10" s="79" t="s">
        <v>14</v>
      </c>
      <c r="E10" s="79"/>
      <c r="F10" s="79"/>
      <c r="G10" s="42"/>
    </row>
    <row r="11" spans="1:12" ht="15.6" thickBot="1" x14ac:dyDescent="0.3">
      <c r="C11" s="43"/>
      <c r="D11" s="82" t="s">
        <v>399</v>
      </c>
      <c r="E11" s="82"/>
      <c r="F11" s="82"/>
      <c r="G11" s="44">
        <f>SUM(G9:G10)</f>
        <v>0</v>
      </c>
    </row>
    <row r="14" spans="1:12" x14ac:dyDescent="0.25">
      <c r="B14" s="19" t="s">
        <v>44</v>
      </c>
      <c r="I14" s="19" t="s">
        <v>45</v>
      </c>
    </row>
    <row r="16" spans="1:12" x14ac:dyDescent="0.25">
      <c r="I16" s="19" t="s">
        <v>46</v>
      </c>
    </row>
    <row r="18" spans="9:9" x14ac:dyDescent="0.25">
      <c r="I18" s="45"/>
    </row>
  </sheetData>
  <mergeCells count="3">
    <mergeCell ref="D10:F10"/>
    <mergeCell ref="D11:F11"/>
    <mergeCell ref="A4:A5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85" zoomScaleNormal="100" zoomScaleSheetLayoutView="85" workbookViewId="0"/>
  </sheetViews>
  <sheetFormatPr defaultRowHeight="14.1" x14ac:dyDescent="0.25"/>
  <cols>
    <col min="1" max="1" width="7.7109375" style="19" customWidth="1"/>
    <col min="2" max="2" width="40.7109375" style="19" customWidth="1"/>
    <col min="3" max="4" width="13.7109375" style="19" customWidth="1"/>
    <col min="5" max="5" width="11.7109375" style="19" customWidth="1"/>
    <col min="6" max="7" width="16.7109375" style="19" customWidth="1"/>
    <col min="8" max="8" width="27.7109375" style="19" customWidth="1"/>
    <col min="9" max="9" width="25.7109375" style="19" customWidth="1"/>
    <col min="10" max="11" width="15.7109375" style="19" customWidth="1"/>
    <col min="12" max="12" width="18.7109375" style="19" customWidth="1"/>
    <col min="13" max="16384" width="9.140625" style="19"/>
  </cols>
  <sheetData>
    <row r="1" spans="1:12" ht="14.85" x14ac:dyDescent="0.25">
      <c r="A1" s="16"/>
      <c r="B1" s="17" t="s">
        <v>16</v>
      </c>
      <c r="C1" s="18"/>
      <c r="D1" s="18"/>
      <c r="E1" s="18"/>
      <c r="F1" s="17"/>
      <c r="G1" s="17"/>
      <c r="H1" s="17"/>
      <c r="I1" s="17"/>
      <c r="J1" s="17"/>
      <c r="K1" s="17"/>
      <c r="L1" s="17"/>
    </row>
    <row r="2" spans="1:12" ht="14.85" x14ac:dyDescent="0.25">
      <c r="A2" s="16"/>
      <c r="B2" s="17" t="s">
        <v>419</v>
      </c>
      <c r="C2" s="18"/>
      <c r="D2" s="18"/>
      <c r="E2" s="18"/>
      <c r="F2" s="17"/>
      <c r="G2" s="17"/>
      <c r="H2" s="17"/>
      <c r="I2" s="17"/>
      <c r="J2" s="17" t="s">
        <v>397</v>
      </c>
      <c r="K2" s="17"/>
      <c r="L2" s="17"/>
    </row>
    <row r="3" spans="1:12" x14ac:dyDescent="0.25">
      <c r="A3" s="20"/>
      <c r="C3" s="21"/>
      <c r="D3" s="21"/>
      <c r="E3" s="21"/>
    </row>
    <row r="4" spans="1:12" ht="59.4" x14ac:dyDescent="0.25">
      <c r="A4" s="85"/>
      <c r="B4" s="60" t="s">
        <v>0</v>
      </c>
      <c r="C4" s="22" t="s">
        <v>103</v>
      </c>
      <c r="D4" s="61" t="s">
        <v>423</v>
      </c>
      <c r="E4" s="24" t="s">
        <v>1</v>
      </c>
      <c r="F4" s="25" t="s">
        <v>8</v>
      </c>
      <c r="G4" s="26" t="s">
        <v>9</v>
      </c>
      <c r="H4" s="28"/>
      <c r="I4" s="25" t="s">
        <v>10</v>
      </c>
      <c r="J4" s="25" t="s">
        <v>329</v>
      </c>
      <c r="K4" s="25" t="s">
        <v>13</v>
      </c>
      <c r="L4" s="27" t="s">
        <v>35</v>
      </c>
    </row>
    <row r="5" spans="1:12" ht="14.85" x14ac:dyDescent="0.25">
      <c r="A5" s="85"/>
      <c r="B5" s="48">
        <v>1</v>
      </c>
      <c r="C5" s="23">
        <v>2</v>
      </c>
      <c r="D5" s="24">
        <v>3</v>
      </c>
      <c r="E5" s="24">
        <v>4</v>
      </c>
      <c r="F5" s="28">
        <v>5</v>
      </c>
      <c r="G5" s="29" t="s">
        <v>20</v>
      </c>
      <c r="H5" s="28">
        <v>7</v>
      </c>
      <c r="I5" s="28">
        <v>8</v>
      </c>
      <c r="J5" s="28">
        <v>9</v>
      </c>
      <c r="K5" s="28">
        <v>10</v>
      </c>
      <c r="L5" s="30">
        <v>11</v>
      </c>
    </row>
    <row r="6" spans="1:12" ht="15.6" thickBot="1" x14ac:dyDescent="0.3">
      <c r="A6" s="31">
        <v>1</v>
      </c>
      <c r="B6" s="15" t="s">
        <v>422</v>
      </c>
      <c r="C6" s="32" t="s">
        <v>186</v>
      </c>
      <c r="D6" s="33">
        <v>360</v>
      </c>
      <c r="E6" s="34" t="s">
        <v>6</v>
      </c>
      <c r="F6" s="35"/>
      <c r="G6" s="35">
        <f t="shared" ref="G6" si="0">D6*F6</f>
        <v>0</v>
      </c>
      <c r="H6" s="24"/>
      <c r="I6" s="36"/>
      <c r="J6" s="36"/>
      <c r="K6" s="36"/>
      <c r="L6" s="36"/>
    </row>
    <row r="7" spans="1:12" ht="14.85" x14ac:dyDescent="0.25">
      <c r="A7" s="20"/>
      <c r="C7" s="37"/>
      <c r="D7" s="38"/>
      <c r="E7" s="38"/>
      <c r="F7" s="39" t="s">
        <v>15</v>
      </c>
      <c r="G7" s="40">
        <f>SUM(G4:G6)</f>
        <v>0</v>
      </c>
    </row>
    <row r="8" spans="1:12" ht="14.85" x14ac:dyDescent="0.25">
      <c r="A8" s="20"/>
      <c r="C8" s="41"/>
      <c r="D8" s="79" t="s">
        <v>14</v>
      </c>
      <c r="E8" s="79"/>
      <c r="F8" s="79"/>
      <c r="G8" s="42"/>
    </row>
    <row r="9" spans="1:12" ht="15.6" thickBot="1" x14ac:dyDescent="0.3">
      <c r="A9" s="20"/>
      <c r="C9" s="43"/>
      <c r="D9" s="82" t="s">
        <v>398</v>
      </c>
      <c r="E9" s="82"/>
      <c r="F9" s="82"/>
      <c r="G9" s="44">
        <f>SUM(G7:G8)</f>
        <v>0</v>
      </c>
    </row>
    <row r="10" spans="1:12" x14ac:dyDescent="0.25">
      <c r="A10" s="20"/>
      <c r="C10" s="21"/>
      <c r="D10" s="21"/>
      <c r="E10" s="21"/>
    </row>
    <row r="11" spans="1:12" x14ac:dyDescent="0.25">
      <c r="A11" s="20"/>
      <c r="C11" s="21"/>
      <c r="D11" s="21"/>
      <c r="E11" s="21"/>
    </row>
    <row r="12" spans="1:12" x14ac:dyDescent="0.25">
      <c r="A12" s="20"/>
      <c r="B12" s="19" t="s">
        <v>44</v>
      </c>
      <c r="C12" s="21"/>
      <c r="D12" s="21"/>
      <c r="E12" s="21"/>
      <c r="I12" s="19" t="s">
        <v>45</v>
      </c>
    </row>
    <row r="13" spans="1:12" x14ac:dyDescent="0.25">
      <c r="A13" s="20"/>
      <c r="C13" s="21"/>
      <c r="D13" s="21"/>
      <c r="E13" s="21"/>
    </row>
    <row r="14" spans="1:12" x14ac:dyDescent="0.25">
      <c r="A14" s="20"/>
      <c r="C14" s="21"/>
      <c r="D14" s="21"/>
      <c r="E14" s="21"/>
      <c r="I14" s="19" t="s">
        <v>46</v>
      </c>
    </row>
  </sheetData>
  <mergeCells count="3">
    <mergeCell ref="A4:A5"/>
    <mergeCell ref="D8:F8"/>
    <mergeCell ref="D9:F9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3</vt:i4>
      </vt:variant>
    </vt:vector>
  </HeadingPairs>
  <TitlesOfParts>
    <vt:vector size="17" baseType="lpstr">
      <vt:lpstr>Navodila za izpolnjevanje</vt:lpstr>
      <vt:lpstr>Poimenovanje sklopov</vt:lpstr>
      <vt:lpstr>SKLOP 1</vt:lpstr>
      <vt:lpstr>SKLOP 2</vt:lpstr>
      <vt:lpstr>SKLOP 3</vt:lpstr>
      <vt:lpstr>SKLOP 4</vt:lpstr>
      <vt:lpstr>SKLOP 5</vt:lpstr>
      <vt:lpstr>SKLOP 6</vt:lpstr>
      <vt:lpstr>SKLOP 7</vt:lpstr>
      <vt:lpstr>SKLOP 8</vt:lpstr>
      <vt:lpstr>SKLOP 9</vt:lpstr>
      <vt:lpstr>SKLOP 10</vt:lpstr>
      <vt:lpstr>SKLOP 11</vt:lpstr>
      <vt:lpstr>SKLOP 12</vt:lpstr>
      <vt:lpstr>'SKLOP 2'!Področje_tiskanja</vt:lpstr>
      <vt:lpstr>'SKLOP 8'!Tiskanje_naslovov</vt:lpstr>
      <vt:lpstr>'SKLOP 9'!Tiskanje_naslovov</vt:lpstr>
    </vt:vector>
  </TitlesOfParts>
  <Company>POLICIJA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AŽMAN Karmen</dc:creator>
  <cp:lastModifiedBy>KASTELIC Marko</cp:lastModifiedBy>
  <cp:lastPrinted>2019-05-30T06:08:45Z</cp:lastPrinted>
  <dcterms:created xsi:type="dcterms:W3CDTF">2018-06-12T09:20:55Z</dcterms:created>
  <dcterms:modified xsi:type="dcterms:W3CDTF">2019-06-04T05:42:13Z</dcterms:modified>
</cp:coreProperties>
</file>