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nic\Desktop\"/>
    </mc:Choice>
  </mc:AlternateContent>
  <bookViews>
    <workbookView xWindow="0" yWindow="105" windowWidth="17100" windowHeight="9210" tabRatio="636" activeTab="1"/>
  </bookViews>
  <sheets>
    <sheet name="2021_veljavna_mesečno EGP" sheetId="4" r:id="rId1"/>
    <sheet name="2021_veljavna_mesečno TRETJE " sheetId="3" r:id="rId2"/>
  </sheets>
  <externalReferences>
    <externalReference r:id="rId3"/>
    <externalReference r:id="rId4"/>
    <externalReference r:id="rId5"/>
    <externalReference r:id="rId6"/>
  </externalReferences>
  <calcPr calcId="162913"/>
</workbook>
</file>

<file path=xl/calcChain.xml><?xml version="1.0" encoding="utf-8"?>
<calcChain xmlns="http://schemas.openxmlformats.org/spreadsheetml/2006/main">
  <c r="W6" i="3" l="1"/>
  <c r="W7" i="3"/>
  <c r="W8" i="3"/>
  <c r="W9" i="3"/>
  <c r="W11" i="3"/>
  <c r="W12" i="3"/>
  <c r="W13" i="3"/>
  <c r="W15" i="3"/>
  <c r="W16" i="3"/>
  <c r="W17" i="3"/>
  <c r="W18" i="3"/>
  <c r="W19" i="3"/>
  <c r="W20" i="3"/>
  <c r="W21" i="3"/>
  <c r="W22" i="3"/>
  <c r="W23" i="3"/>
  <c r="W24" i="3"/>
  <c r="W26" i="3"/>
  <c r="W27" i="3"/>
  <c r="W28" i="3"/>
  <c r="W30" i="3"/>
  <c r="W32" i="3"/>
  <c r="W33" i="3"/>
  <c r="W34" i="3"/>
  <c r="W35" i="3"/>
  <c r="W36" i="3"/>
  <c r="W37" i="3"/>
  <c r="W38" i="3"/>
  <c r="W41" i="3"/>
  <c r="W42" i="3"/>
  <c r="W43" i="3"/>
  <c r="W44" i="3"/>
  <c r="W45" i="3"/>
  <c r="W47" i="3"/>
  <c r="W48" i="3"/>
  <c r="W49" i="3"/>
  <c r="W51" i="3"/>
  <c r="W52" i="3"/>
  <c r="W53" i="3"/>
  <c r="W54" i="3"/>
  <c r="W55" i="3"/>
  <c r="W56" i="3"/>
  <c r="W57" i="3"/>
  <c r="W58" i="3"/>
  <c r="W59" i="3"/>
  <c r="W60" i="3"/>
  <c r="W61" i="3"/>
  <c r="W62" i="3"/>
  <c r="W63" i="3"/>
  <c r="W64" i="3"/>
  <c r="W65" i="3"/>
  <c r="W66" i="3"/>
  <c r="W70" i="3"/>
  <c r="W71" i="3"/>
  <c r="W72" i="3"/>
  <c r="W73" i="3"/>
  <c r="W74" i="3"/>
  <c r="W76" i="3"/>
  <c r="W77" i="3"/>
  <c r="W78" i="3"/>
  <c r="W79" i="3"/>
  <c r="W80" i="3"/>
  <c r="W81" i="3"/>
  <c r="W82" i="3"/>
  <c r="W83" i="3"/>
  <c r="W84" i="3"/>
  <c r="W85" i="3"/>
  <c r="W86" i="3"/>
  <c r="W90" i="3"/>
  <c r="W91" i="3"/>
  <c r="W92" i="3"/>
  <c r="W93" i="3"/>
  <c r="W95" i="3"/>
  <c r="W96" i="3"/>
  <c r="W97" i="3"/>
  <c r="W98" i="3"/>
  <c r="W99" i="3"/>
  <c r="W101" i="3"/>
  <c r="W102" i="3"/>
  <c r="W103" i="3"/>
  <c r="W104" i="3"/>
  <c r="W106" i="3"/>
  <c r="W107" i="3"/>
  <c r="W109" i="3"/>
  <c r="W111" i="3"/>
  <c r="W112" i="3"/>
  <c r="W113" i="3"/>
  <c r="W116" i="3"/>
  <c r="W117" i="3"/>
  <c r="W118" i="3"/>
  <c r="W119" i="3"/>
  <c r="W120" i="3"/>
  <c r="W121" i="3"/>
  <c r="W123" i="3"/>
  <c r="W124" i="3"/>
  <c r="W125" i="3"/>
  <c r="W127" i="3"/>
  <c r="W128" i="3"/>
  <c r="W131" i="3"/>
  <c r="W132" i="3"/>
  <c r="W133" i="3"/>
  <c r="W134" i="3"/>
  <c r="W135" i="3"/>
  <c r="W136" i="3"/>
  <c r="W137" i="3"/>
  <c r="W138" i="3"/>
  <c r="W139" i="3"/>
  <c r="W140" i="3"/>
  <c r="W141" i="3"/>
  <c r="W143" i="3"/>
  <c r="W144" i="3"/>
  <c r="W146" i="3"/>
  <c r="W147" i="3"/>
  <c r="W148" i="3"/>
  <c r="W5" i="3"/>
  <c r="W152" i="3"/>
  <c r="V6" i="3"/>
  <c r="V7" i="3"/>
  <c r="V8" i="3"/>
  <c r="V9" i="3"/>
  <c r="V11" i="3"/>
  <c r="V12" i="3"/>
  <c r="V13" i="3"/>
  <c r="V15" i="3"/>
  <c r="V16" i="3"/>
  <c r="V17" i="3"/>
  <c r="V18" i="3"/>
  <c r="V19" i="3"/>
  <c r="V20" i="3"/>
  <c r="V21" i="3"/>
  <c r="V22" i="3"/>
  <c r="V23" i="3"/>
  <c r="V24" i="3"/>
  <c r="V26" i="3"/>
  <c r="V27" i="3"/>
  <c r="V28" i="3"/>
  <c r="V30" i="3"/>
  <c r="V32" i="3"/>
  <c r="V33" i="3"/>
  <c r="V34" i="3"/>
  <c r="V35" i="3"/>
  <c r="V36" i="3"/>
  <c r="V37" i="3"/>
  <c r="V38" i="3"/>
  <c r="V41" i="3"/>
  <c r="V42" i="3"/>
  <c r="V43" i="3"/>
  <c r="V44" i="3"/>
  <c r="V45" i="3"/>
  <c r="V47" i="3"/>
  <c r="V48" i="3"/>
  <c r="V49" i="3"/>
  <c r="V51" i="3"/>
  <c r="V52" i="3"/>
  <c r="V53" i="3"/>
  <c r="V54" i="3"/>
  <c r="V55" i="3"/>
  <c r="V56" i="3"/>
  <c r="V57" i="3"/>
  <c r="V58" i="3"/>
  <c r="V59" i="3"/>
  <c r="V60" i="3"/>
  <c r="V61" i="3"/>
  <c r="V62" i="3"/>
  <c r="V63" i="3"/>
  <c r="V64" i="3"/>
  <c r="V65" i="3"/>
  <c r="V66" i="3"/>
  <c r="V70" i="3"/>
  <c r="V71" i="3"/>
  <c r="V72" i="3"/>
  <c r="V73" i="3"/>
  <c r="V74" i="3"/>
  <c r="V76" i="3"/>
  <c r="V77" i="3"/>
  <c r="V78" i="3"/>
  <c r="V79" i="3"/>
  <c r="V80" i="3"/>
  <c r="V81" i="3"/>
  <c r="V82" i="3"/>
  <c r="V83" i="3"/>
  <c r="V84" i="3"/>
  <c r="V85" i="3"/>
  <c r="V86" i="3"/>
  <c r="V90" i="3"/>
  <c r="V91" i="3"/>
  <c r="V92" i="3"/>
  <c r="V93" i="3"/>
  <c r="V95" i="3"/>
  <c r="V96" i="3"/>
  <c r="V97" i="3"/>
  <c r="V98" i="3"/>
  <c r="V99" i="3"/>
  <c r="V101" i="3"/>
  <c r="V102" i="3"/>
  <c r="V103" i="3"/>
  <c r="V104" i="3"/>
  <c r="V106" i="3"/>
  <c r="V107" i="3"/>
  <c r="V109" i="3"/>
  <c r="V111" i="3"/>
  <c r="V112" i="3"/>
  <c r="V113" i="3"/>
  <c r="V116" i="3"/>
  <c r="V117" i="3"/>
  <c r="V118" i="3"/>
  <c r="V119" i="3"/>
  <c r="V120" i="3"/>
  <c r="V121" i="3"/>
  <c r="V123" i="3"/>
  <c r="V124" i="3"/>
  <c r="V125" i="3"/>
  <c r="V127" i="3"/>
  <c r="V128" i="3"/>
  <c r="V131" i="3"/>
  <c r="V132" i="3"/>
  <c r="V133" i="3"/>
  <c r="V134" i="3"/>
  <c r="V135" i="3"/>
  <c r="V136" i="3"/>
  <c r="V137" i="3"/>
  <c r="V138" i="3"/>
  <c r="V139" i="3"/>
  <c r="V140" i="3"/>
  <c r="V152" i="3"/>
  <c r="V153" i="3"/>
  <c r="V141" i="3"/>
  <c r="V143" i="3"/>
  <c r="V144" i="3"/>
  <c r="V146" i="3"/>
  <c r="V147" i="3"/>
  <c r="V148" i="3"/>
  <c r="V5" i="3"/>
  <c r="W6" i="4"/>
  <c r="W7" i="4"/>
  <c r="W8" i="4"/>
  <c r="W9" i="4"/>
  <c r="W10" i="4"/>
  <c r="W11" i="4"/>
  <c r="W12" i="4"/>
  <c r="W13" i="4"/>
  <c r="W14" i="4"/>
  <c r="W15" i="4"/>
  <c r="W16" i="4"/>
  <c r="W17" i="4"/>
  <c r="W18" i="4"/>
  <c r="W19" i="4"/>
  <c r="W21" i="4"/>
  <c r="W23" i="4"/>
  <c r="W24" i="4"/>
  <c r="W26" i="4"/>
  <c r="W27" i="4"/>
  <c r="W28" i="4"/>
  <c r="W29" i="4"/>
  <c r="W30" i="4"/>
  <c r="W31" i="4"/>
  <c r="W32" i="4"/>
  <c r="W33" i="4"/>
  <c r="W5" i="4"/>
  <c r="W36" i="4"/>
  <c r="V6" i="4"/>
  <c r="V7" i="4"/>
  <c r="V8" i="4"/>
  <c r="V10" i="4"/>
  <c r="V36" i="4"/>
  <c r="V11" i="4"/>
  <c r="V12" i="4"/>
  <c r="V13" i="4"/>
  <c r="V14" i="4"/>
  <c r="V15" i="4"/>
  <c r="V16" i="4"/>
  <c r="V17" i="4"/>
  <c r="V18" i="4"/>
  <c r="V19" i="4"/>
  <c r="V21" i="4"/>
  <c r="V23" i="4"/>
  <c r="V24" i="4"/>
  <c r="V25" i="4"/>
  <c r="V26" i="4"/>
  <c r="V27" i="4"/>
  <c r="V28" i="4"/>
  <c r="V29" i="4"/>
  <c r="V30" i="4"/>
  <c r="V31" i="4"/>
  <c r="V32" i="4"/>
  <c r="V33" i="4"/>
  <c r="V5" i="4"/>
  <c r="U6" i="3"/>
  <c r="U7" i="3"/>
  <c r="U8" i="3"/>
  <c r="U9" i="3"/>
  <c r="U11" i="3"/>
  <c r="U12" i="3"/>
  <c r="U13" i="3"/>
  <c r="U15" i="3"/>
  <c r="U16" i="3"/>
  <c r="U17" i="3"/>
  <c r="U18" i="3"/>
  <c r="U19" i="3"/>
  <c r="U20" i="3"/>
  <c r="U21" i="3"/>
  <c r="U22" i="3"/>
  <c r="U23" i="3"/>
  <c r="U24" i="3"/>
  <c r="U26" i="3"/>
  <c r="U27" i="3"/>
  <c r="U28" i="3"/>
  <c r="U30" i="3"/>
  <c r="U32" i="3"/>
  <c r="U33" i="3"/>
  <c r="U34" i="3"/>
  <c r="U35" i="3"/>
  <c r="U36" i="3"/>
  <c r="U37" i="3"/>
  <c r="U38" i="3"/>
  <c r="U41" i="3"/>
  <c r="U42" i="3"/>
  <c r="U43" i="3"/>
  <c r="U44" i="3"/>
  <c r="U45" i="3"/>
  <c r="U47" i="3"/>
  <c r="U48" i="3"/>
  <c r="U49" i="3"/>
  <c r="U51" i="3"/>
  <c r="U52" i="3"/>
  <c r="U53" i="3"/>
  <c r="U54" i="3"/>
  <c r="U55" i="3"/>
  <c r="U56" i="3"/>
  <c r="U57" i="3"/>
  <c r="U58" i="3"/>
  <c r="U59" i="3"/>
  <c r="U60" i="3"/>
  <c r="U61" i="3"/>
  <c r="U62" i="3"/>
  <c r="U63" i="3"/>
  <c r="U64" i="3"/>
  <c r="U65" i="3"/>
  <c r="U66" i="3"/>
  <c r="U70" i="3"/>
  <c r="U71" i="3"/>
  <c r="U72" i="3"/>
  <c r="U73" i="3"/>
  <c r="U74" i="3"/>
  <c r="U76" i="3"/>
  <c r="U77" i="3"/>
  <c r="U78" i="3"/>
  <c r="U79" i="3"/>
  <c r="U80" i="3"/>
  <c r="U81" i="3"/>
  <c r="U82" i="3"/>
  <c r="U83" i="3"/>
  <c r="U84" i="3"/>
  <c r="U85" i="3"/>
  <c r="U86" i="3"/>
  <c r="U90" i="3"/>
  <c r="U91" i="3"/>
  <c r="U92" i="3"/>
  <c r="U93" i="3"/>
  <c r="U95" i="3"/>
  <c r="U96" i="3"/>
  <c r="U97" i="3"/>
  <c r="U98" i="3"/>
  <c r="U99" i="3"/>
  <c r="U101" i="3"/>
  <c r="U102" i="3"/>
  <c r="U103" i="3"/>
  <c r="U104" i="3"/>
  <c r="U106" i="3"/>
  <c r="U107" i="3"/>
  <c r="U109" i="3"/>
  <c r="U111" i="3"/>
  <c r="U112" i="3"/>
  <c r="U113" i="3"/>
  <c r="U116" i="3"/>
  <c r="U117" i="3"/>
  <c r="U118" i="3"/>
  <c r="U119" i="3"/>
  <c r="U120" i="3"/>
  <c r="U121" i="3"/>
  <c r="U123" i="3"/>
  <c r="U124" i="3"/>
  <c r="U125" i="3"/>
  <c r="U127" i="3"/>
  <c r="U128" i="3"/>
  <c r="U131" i="3"/>
  <c r="U132" i="3"/>
  <c r="U133" i="3"/>
  <c r="U134" i="3"/>
  <c r="U135" i="3"/>
  <c r="U136" i="3"/>
  <c r="U137" i="3"/>
  <c r="U138" i="3"/>
  <c r="U139" i="3"/>
  <c r="U140" i="3"/>
  <c r="U141" i="3"/>
  <c r="U143" i="3"/>
  <c r="U144" i="3"/>
  <c r="U146" i="3"/>
  <c r="U147" i="3"/>
  <c r="U148" i="3"/>
  <c r="U5" i="3"/>
  <c r="U152" i="3"/>
  <c r="T6" i="3"/>
  <c r="T7" i="3"/>
  <c r="T8" i="3"/>
  <c r="T9" i="3"/>
  <c r="T11" i="3"/>
  <c r="T12" i="3"/>
  <c r="T13" i="3"/>
  <c r="T15" i="3"/>
  <c r="T16" i="3"/>
  <c r="T17" i="3"/>
  <c r="T18" i="3"/>
  <c r="T19" i="3"/>
  <c r="T20" i="3"/>
  <c r="T21" i="3"/>
  <c r="T22" i="3"/>
  <c r="T23" i="3"/>
  <c r="T24" i="3"/>
  <c r="T26" i="3"/>
  <c r="T27" i="3"/>
  <c r="T28" i="3"/>
  <c r="T30" i="3"/>
  <c r="T32" i="3"/>
  <c r="T33" i="3"/>
  <c r="T34" i="3"/>
  <c r="T35" i="3"/>
  <c r="T36" i="3"/>
  <c r="T37" i="3"/>
  <c r="T38" i="3"/>
  <c r="T41" i="3"/>
  <c r="T42" i="3"/>
  <c r="T43" i="3"/>
  <c r="T44" i="3"/>
  <c r="T45" i="3"/>
  <c r="T47" i="3"/>
  <c r="T48" i="3"/>
  <c r="T49" i="3"/>
  <c r="T51" i="3"/>
  <c r="T52" i="3"/>
  <c r="T53" i="3"/>
  <c r="T54" i="3"/>
  <c r="T55" i="3"/>
  <c r="T56" i="3"/>
  <c r="T57" i="3"/>
  <c r="T58" i="3"/>
  <c r="T59" i="3"/>
  <c r="T60" i="3"/>
  <c r="T61" i="3"/>
  <c r="T62" i="3"/>
  <c r="T63" i="3"/>
  <c r="T64" i="3"/>
  <c r="T65" i="3"/>
  <c r="T66" i="3"/>
  <c r="T70" i="3"/>
  <c r="T71" i="3"/>
  <c r="T72" i="3"/>
  <c r="T73" i="3"/>
  <c r="T74" i="3"/>
  <c r="T76" i="3"/>
  <c r="T77" i="3"/>
  <c r="T78" i="3"/>
  <c r="T79" i="3"/>
  <c r="T80" i="3"/>
  <c r="T81" i="3"/>
  <c r="T82" i="3"/>
  <c r="T83" i="3"/>
  <c r="T84" i="3"/>
  <c r="T85" i="3"/>
  <c r="T86" i="3"/>
  <c r="T90" i="3"/>
  <c r="T91" i="3"/>
  <c r="T92" i="3"/>
  <c r="T93" i="3"/>
  <c r="T95" i="3"/>
  <c r="T96" i="3"/>
  <c r="T97" i="3"/>
  <c r="T98" i="3"/>
  <c r="T99" i="3"/>
  <c r="T101" i="3"/>
  <c r="T102" i="3"/>
  <c r="T103" i="3"/>
  <c r="T104" i="3"/>
  <c r="T106" i="3"/>
  <c r="T107" i="3"/>
  <c r="T109" i="3"/>
  <c r="T111" i="3"/>
  <c r="T112" i="3"/>
  <c r="T113" i="3"/>
  <c r="T116" i="3"/>
  <c r="T117" i="3"/>
  <c r="T118" i="3"/>
  <c r="T119" i="3"/>
  <c r="T120" i="3"/>
  <c r="T121" i="3"/>
  <c r="T123" i="3"/>
  <c r="T124" i="3"/>
  <c r="T125" i="3"/>
  <c r="T127" i="3"/>
  <c r="T128" i="3"/>
  <c r="T131" i="3"/>
  <c r="T132" i="3"/>
  <c r="T133" i="3"/>
  <c r="T134" i="3"/>
  <c r="T135" i="3"/>
  <c r="T136" i="3"/>
  <c r="T137" i="3"/>
  <c r="T138" i="3"/>
  <c r="T139" i="3"/>
  <c r="T140" i="3"/>
  <c r="T141" i="3"/>
  <c r="T143" i="3"/>
  <c r="T144" i="3"/>
  <c r="T146" i="3"/>
  <c r="T147" i="3"/>
  <c r="T148" i="3"/>
  <c r="T5" i="3"/>
  <c r="T152" i="3"/>
  <c r="T153" i="3"/>
  <c r="U6" i="4"/>
  <c r="U36" i="4"/>
  <c r="U7" i="4"/>
  <c r="U8" i="4"/>
  <c r="U9" i="4"/>
  <c r="U10" i="4"/>
  <c r="U11" i="4"/>
  <c r="U12" i="4"/>
  <c r="U13" i="4"/>
  <c r="U14" i="4"/>
  <c r="U15" i="4"/>
  <c r="U16" i="4"/>
  <c r="U17" i="4"/>
  <c r="U18" i="4"/>
  <c r="U19" i="4"/>
  <c r="U21" i="4"/>
  <c r="U23" i="4"/>
  <c r="U24" i="4"/>
  <c r="U25" i="4"/>
  <c r="U26" i="4"/>
  <c r="U27" i="4"/>
  <c r="U28" i="4"/>
  <c r="U29" i="4"/>
  <c r="U30" i="4"/>
  <c r="U31" i="4"/>
  <c r="U32" i="4"/>
  <c r="U33" i="4"/>
  <c r="U5" i="4"/>
  <c r="T6" i="4"/>
  <c r="T36" i="4"/>
  <c r="T37" i="4"/>
  <c r="T7" i="4"/>
  <c r="T8" i="4"/>
  <c r="T10" i="4"/>
  <c r="T11" i="4"/>
  <c r="T12" i="4"/>
  <c r="T13" i="4"/>
  <c r="T14" i="4"/>
  <c r="T15" i="4"/>
  <c r="T16" i="4"/>
  <c r="T17" i="4"/>
  <c r="T18" i="4"/>
  <c r="T19" i="4"/>
  <c r="T21" i="4"/>
  <c r="T23" i="4"/>
  <c r="T24" i="4"/>
  <c r="T25" i="4"/>
  <c r="T26" i="4"/>
  <c r="T27" i="4"/>
  <c r="T28" i="4"/>
  <c r="T29" i="4"/>
  <c r="T30" i="4"/>
  <c r="T31" i="4"/>
  <c r="T32" i="4"/>
  <c r="T33" i="4"/>
  <c r="T5" i="4"/>
  <c r="S6" i="3"/>
  <c r="S7" i="3"/>
  <c r="S8" i="3"/>
  <c r="S9" i="3"/>
  <c r="S11" i="3"/>
  <c r="S12" i="3"/>
  <c r="S13" i="3"/>
  <c r="S15" i="3"/>
  <c r="S16" i="3"/>
  <c r="S17" i="3"/>
  <c r="S18" i="3"/>
  <c r="S19" i="3"/>
  <c r="S20" i="3"/>
  <c r="S21" i="3"/>
  <c r="S22" i="3"/>
  <c r="S23" i="3"/>
  <c r="S24" i="3"/>
  <c r="S25" i="3"/>
  <c r="S26" i="3"/>
  <c r="S27" i="3"/>
  <c r="S28" i="3"/>
  <c r="S30" i="3"/>
  <c r="S32" i="3"/>
  <c r="S33" i="3"/>
  <c r="S34" i="3"/>
  <c r="S35" i="3"/>
  <c r="S36" i="3"/>
  <c r="S37" i="3"/>
  <c r="S38" i="3"/>
  <c r="S41" i="3"/>
  <c r="S42" i="3"/>
  <c r="S43" i="3"/>
  <c r="S44" i="3"/>
  <c r="S45" i="3"/>
  <c r="S47" i="3"/>
  <c r="S48" i="3"/>
  <c r="S49" i="3"/>
  <c r="S51" i="3"/>
  <c r="S52" i="3"/>
  <c r="S53" i="3"/>
  <c r="S54" i="3"/>
  <c r="S55" i="3"/>
  <c r="S56" i="3"/>
  <c r="S57" i="3"/>
  <c r="S58" i="3"/>
  <c r="S59" i="3"/>
  <c r="S60" i="3"/>
  <c r="S61" i="3"/>
  <c r="S62" i="3"/>
  <c r="S63" i="3"/>
  <c r="S64" i="3"/>
  <c r="S65" i="3"/>
  <c r="S66" i="3"/>
  <c r="S70" i="3"/>
  <c r="S71" i="3"/>
  <c r="S72" i="3"/>
  <c r="S73" i="3"/>
  <c r="S74" i="3"/>
  <c r="S76" i="3"/>
  <c r="S77" i="3"/>
  <c r="S78" i="3"/>
  <c r="S79" i="3"/>
  <c r="S80" i="3"/>
  <c r="S81" i="3"/>
  <c r="S82" i="3"/>
  <c r="S83" i="3"/>
  <c r="S84" i="3"/>
  <c r="S85" i="3"/>
  <c r="S86" i="3"/>
  <c r="S90" i="3"/>
  <c r="S91" i="3"/>
  <c r="S92" i="3"/>
  <c r="S93" i="3"/>
  <c r="S95" i="3"/>
  <c r="S96" i="3"/>
  <c r="S97" i="3"/>
  <c r="S98" i="3"/>
  <c r="S99" i="3"/>
  <c r="S101" i="3"/>
  <c r="S102" i="3"/>
  <c r="S103" i="3"/>
  <c r="S104" i="3"/>
  <c r="S106" i="3"/>
  <c r="S107" i="3"/>
  <c r="S109" i="3"/>
  <c r="S111" i="3"/>
  <c r="S112" i="3"/>
  <c r="S113" i="3"/>
  <c r="S116" i="3"/>
  <c r="S117" i="3"/>
  <c r="S118" i="3"/>
  <c r="S119" i="3"/>
  <c r="S120" i="3"/>
  <c r="S121" i="3"/>
  <c r="S123" i="3"/>
  <c r="S124" i="3"/>
  <c r="S125" i="3"/>
  <c r="S127" i="3"/>
  <c r="S128" i="3"/>
  <c r="S131" i="3"/>
  <c r="S132" i="3"/>
  <c r="S133" i="3"/>
  <c r="S134" i="3"/>
  <c r="S135" i="3"/>
  <c r="S136" i="3"/>
  <c r="S137" i="3"/>
  <c r="S138" i="3"/>
  <c r="S139" i="3"/>
  <c r="S140" i="3"/>
  <c r="S141" i="3"/>
  <c r="S152" i="3"/>
  <c r="S143" i="3"/>
  <c r="S144" i="3"/>
  <c r="S145" i="3"/>
  <c r="S146" i="3"/>
  <c r="S147" i="3"/>
  <c r="S148" i="3"/>
  <c r="S5" i="3"/>
  <c r="R6" i="3"/>
  <c r="R7" i="3"/>
  <c r="R8" i="3"/>
  <c r="R9" i="3"/>
  <c r="R11" i="3"/>
  <c r="R12" i="3"/>
  <c r="R13" i="3"/>
  <c r="R15" i="3"/>
  <c r="R16" i="3"/>
  <c r="R17" i="3"/>
  <c r="R18" i="3"/>
  <c r="R19" i="3"/>
  <c r="R20" i="3"/>
  <c r="R21" i="3"/>
  <c r="R22" i="3"/>
  <c r="R23" i="3"/>
  <c r="R24" i="3"/>
  <c r="R25" i="3"/>
  <c r="R26" i="3"/>
  <c r="R27" i="3"/>
  <c r="R28" i="3"/>
  <c r="R30" i="3"/>
  <c r="R32" i="3"/>
  <c r="R33" i="3"/>
  <c r="R34" i="3"/>
  <c r="R35" i="3"/>
  <c r="R36" i="3"/>
  <c r="R37" i="3"/>
  <c r="R38" i="3"/>
  <c r="R41" i="3"/>
  <c r="R42" i="3"/>
  <c r="R43" i="3"/>
  <c r="R44" i="3"/>
  <c r="R45" i="3"/>
  <c r="R47" i="3"/>
  <c r="R48" i="3"/>
  <c r="R49" i="3"/>
  <c r="R51" i="3"/>
  <c r="R52" i="3"/>
  <c r="R53" i="3"/>
  <c r="R54" i="3"/>
  <c r="R55" i="3"/>
  <c r="R56" i="3"/>
  <c r="R57" i="3"/>
  <c r="R58" i="3"/>
  <c r="R59" i="3"/>
  <c r="R60" i="3"/>
  <c r="R61" i="3"/>
  <c r="R62" i="3"/>
  <c r="R63" i="3"/>
  <c r="R64" i="3"/>
  <c r="R65" i="3"/>
  <c r="R66" i="3"/>
  <c r="R70" i="3"/>
  <c r="R71" i="3"/>
  <c r="R72" i="3"/>
  <c r="R73" i="3"/>
  <c r="R74" i="3"/>
  <c r="R76" i="3"/>
  <c r="R77" i="3"/>
  <c r="R78" i="3"/>
  <c r="R79" i="3"/>
  <c r="R80" i="3"/>
  <c r="R81" i="3"/>
  <c r="R82" i="3"/>
  <c r="R83" i="3"/>
  <c r="R84" i="3"/>
  <c r="R85" i="3"/>
  <c r="R86" i="3"/>
  <c r="R90" i="3"/>
  <c r="R91" i="3"/>
  <c r="R92" i="3"/>
  <c r="R93" i="3"/>
  <c r="R95" i="3"/>
  <c r="R96" i="3"/>
  <c r="R97" i="3"/>
  <c r="R98" i="3"/>
  <c r="R99" i="3"/>
  <c r="R101" i="3"/>
  <c r="R102" i="3"/>
  <c r="R103" i="3"/>
  <c r="R104" i="3"/>
  <c r="R106" i="3"/>
  <c r="R107" i="3"/>
  <c r="R109" i="3"/>
  <c r="R111" i="3"/>
  <c r="R112" i="3"/>
  <c r="R113" i="3"/>
  <c r="R116" i="3"/>
  <c r="R117" i="3"/>
  <c r="R118" i="3"/>
  <c r="R119" i="3"/>
  <c r="R120" i="3"/>
  <c r="R121" i="3"/>
  <c r="R123" i="3"/>
  <c r="R124" i="3"/>
  <c r="R125" i="3"/>
  <c r="R127" i="3"/>
  <c r="R128" i="3"/>
  <c r="R131" i="3"/>
  <c r="R132" i="3"/>
  <c r="R133" i="3"/>
  <c r="R134" i="3"/>
  <c r="R135" i="3"/>
  <c r="R136" i="3"/>
  <c r="R137" i="3"/>
  <c r="R138" i="3"/>
  <c r="R139" i="3"/>
  <c r="R140" i="3"/>
  <c r="R141" i="3"/>
  <c r="R143" i="3"/>
  <c r="R144" i="3"/>
  <c r="R145" i="3"/>
  <c r="R146" i="3"/>
  <c r="R147" i="3"/>
  <c r="R148" i="3"/>
  <c r="R5" i="3"/>
  <c r="R152" i="3"/>
  <c r="R153" i="3"/>
  <c r="S6" i="4"/>
  <c r="S7" i="4"/>
  <c r="S8" i="4"/>
  <c r="S9" i="4"/>
  <c r="S10" i="4"/>
  <c r="S11" i="4"/>
  <c r="S12" i="4"/>
  <c r="S13" i="4"/>
  <c r="S14" i="4"/>
  <c r="S15" i="4"/>
  <c r="S16" i="4"/>
  <c r="S17" i="4"/>
  <c r="S36" i="4"/>
  <c r="S18" i="4"/>
  <c r="S19" i="4"/>
  <c r="S21" i="4"/>
  <c r="S23" i="4"/>
  <c r="S24" i="4"/>
  <c r="S25" i="4"/>
  <c r="S26" i="4"/>
  <c r="S27" i="4"/>
  <c r="S28" i="4"/>
  <c r="S29" i="4"/>
  <c r="S30" i="4"/>
  <c r="S31" i="4"/>
  <c r="S32" i="4"/>
  <c r="S33" i="4"/>
  <c r="S5" i="4"/>
  <c r="R6" i="4"/>
  <c r="R36" i="4"/>
  <c r="R7" i="4"/>
  <c r="R8" i="4"/>
  <c r="R10" i="4"/>
  <c r="R11" i="4"/>
  <c r="R12" i="4"/>
  <c r="R13" i="4"/>
  <c r="R14" i="4"/>
  <c r="R15" i="4"/>
  <c r="R16" i="4"/>
  <c r="R17" i="4"/>
  <c r="R18" i="4"/>
  <c r="R19" i="4"/>
  <c r="R21" i="4"/>
  <c r="R23" i="4"/>
  <c r="R24" i="4"/>
  <c r="R25" i="4"/>
  <c r="R26" i="4"/>
  <c r="R27" i="4"/>
  <c r="R28" i="4"/>
  <c r="R29" i="4"/>
  <c r="R30" i="4"/>
  <c r="R31" i="4"/>
  <c r="R32" i="4"/>
  <c r="R33" i="4"/>
  <c r="R5" i="4"/>
  <c r="Y151" i="3"/>
  <c r="Z151" i="3"/>
  <c r="X151" i="3"/>
  <c r="Y150" i="3"/>
  <c r="X150" i="3"/>
  <c r="Z150" i="3"/>
  <c r="Y148" i="3"/>
  <c r="Z148" i="3"/>
  <c r="X148" i="3"/>
  <c r="Y147" i="3"/>
  <c r="X147" i="3"/>
  <c r="Y146" i="3"/>
  <c r="X146" i="3"/>
  <c r="Y144" i="3"/>
  <c r="Z144" i="3"/>
  <c r="X144" i="3"/>
  <c r="Y143" i="3"/>
  <c r="X143" i="3"/>
  <c r="Z143" i="3"/>
  <c r="Z142" i="3"/>
  <c r="Y141" i="3"/>
  <c r="X141" i="3"/>
  <c r="Z141" i="3"/>
  <c r="Y140" i="3"/>
  <c r="X140" i="3"/>
  <c r="Z140" i="3"/>
  <c r="Y139" i="3"/>
  <c r="Z139" i="3"/>
  <c r="X139" i="3"/>
  <c r="Y138" i="3"/>
  <c r="Z138" i="3"/>
  <c r="X138" i="3"/>
  <c r="Y137" i="3"/>
  <c r="X137" i="3"/>
  <c r="Z137" i="3"/>
  <c r="Y136" i="3"/>
  <c r="X136" i="3"/>
  <c r="Y135" i="3"/>
  <c r="X135" i="3"/>
  <c r="Z135" i="3"/>
  <c r="Y134" i="3"/>
  <c r="X134" i="3"/>
  <c r="Z134" i="3"/>
  <c r="Y133" i="3"/>
  <c r="Z133" i="3"/>
  <c r="X133" i="3"/>
  <c r="Y132" i="3"/>
  <c r="Z132" i="3"/>
  <c r="X132" i="3"/>
  <c r="Y131" i="3"/>
  <c r="X131" i="3"/>
  <c r="Z131" i="3"/>
  <c r="Z130" i="3"/>
  <c r="Z129" i="3"/>
  <c r="Y128" i="3"/>
  <c r="X128" i="3"/>
  <c r="Z128" i="3"/>
  <c r="Y127" i="3"/>
  <c r="Z127" i="3"/>
  <c r="X127" i="3"/>
  <c r="Z126" i="3"/>
  <c r="Y125" i="3"/>
  <c r="X125" i="3"/>
  <c r="Z125" i="3"/>
  <c r="Y124" i="3"/>
  <c r="X124" i="3"/>
  <c r="Z124" i="3"/>
  <c r="Y123" i="3"/>
  <c r="Z123" i="3"/>
  <c r="X123" i="3"/>
  <c r="Z122" i="3"/>
  <c r="Y121" i="3"/>
  <c r="Z121" i="3"/>
  <c r="X121" i="3"/>
  <c r="Y120" i="3"/>
  <c r="Z120" i="3"/>
  <c r="X120" i="3"/>
  <c r="Y119" i="3"/>
  <c r="X119" i="3"/>
  <c r="Z119" i="3"/>
  <c r="Z118" i="3"/>
  <c r="Y118" i="3"/>
  <c r="Y117" i="3"/>
  <c r="X117" i="3"/>
  <c r="Z117" i="3"/>
  <c r="Y116" i="3"/>
  <c r="X116" i="3"/>
  <c r="Z115" i="3"/>
  <c r="Z114" i="3"/>
  <c r="Y113" i="3"/>
  <c r="X113" i="3"/>
  <c r="Y112" i="3"/>
  <c r="X112" i="3"/>
  <c r="Z112" i="3"/>
  <c r="Y111" i="3"/>
  <c r="Z110" i="3"/>
  <c r="Y109" i="3"/>
  <c r="Z109" i="3"/>
  <c r="X109" i="3"/>
  <c r="Z108" i="3"/>
  <c r="Y107" i="3"/>
  <c r="Z107" i="3"/>
  <c r="X107" i="3"/>
  <c r="Y106" i="3"/>
  <c r="Z106" i="3"/>
  <c r="X106" i="3"/>
  <c r="Z105" i="3"/>
  <c r="Y104" i="3"/>
  <c r="X104" i="3"/>
  <c r="Y103" i="3"/>
  <c r="X103" i="3"/>
  <c r="Z103" i="3"/>
  <c r="Y102" i="3"/>
  <c r="X102" i="3"/>
  <c r="Y101" i="3"/>
  <c r="X101" i="3"/>
  <c r="Z101" i="3"/>
  <c r="Z100" i="3"/>
  <c r="Y99" i="3"/>
  <c r="X99" i="3"/>
  <c r="Y98" i="3"/>
  <c r="X98" i="3"/>
  <c r="Y97" i="3"/>
  <c r="X97" i="3"/>
  <c r="Z97" i="3"/>
  <c r="Y96" i="3"/>
  <c r="Z96" i="3"/>
  <c r="X96" i="3"/>
  <c r="Y95" i="3"/>
  <c r="Z95" i="3"/>
  <c r="X95" i="3"/>
  <c r="Z94" i="3"/>
  <c r="Y93" i="3"/>
  <c r="X93" i="3"/>
  <c r="Z93" i="3"/>
  <c r="Y92" i="3"/>
  <c r="X92" i="3"/>
  <c r="Y91" i="3"/>
  <c r="X91" i="3"/>
  <c r="Z91" i="3"/>
  <c r="Y90" i="3"/>
  <c r="X90" i="3"/>
  <c r="Z89" i="3"/>
  <c r="Z88" i="3"/>
  <c r="Z87" i="3"/>
  <c r="Y86" i="3"/>
  <c r="X86" i="3"/>
  <c r="Z86" i="3"/>
  <c r="Y85" i="3"/>
  <c r="X85" i="3"/>
  <c r="Y84" i="3"/>
  <c r="X84" i="3"/>
  <c r="Y83" i="3"/>
  <c r="X83" i="3"/>
  <c r="Y82" i="3"/>
  <c r="X82" i="3"/>
  <c r="Z82" i="3"/>
  <c r="Y81" i="3"/>
  <c r="X81" i="3"/>
  <c r="Y80" i="3"/>
  <c r="X80" i="3"/>
  <c r="Z80" i="3"/>
  <c r="Y79" i="3"/>
  <c r="X79" i="3"/>
  <c r="Z79" i="3"/>
  <c r="Y78" i="3"/>
  <c r="Z78" i="3"/>
  <c r="X78" i="3"/>
  <c r="Y77" i="3"/>
  <c r="Z77" i="3"/>
  <c r="X77" i="3"/>
  <c r="Y76" i="3"/>
  <c r="X76" i="3"/>
  <c r="Z76" i="3"/>
  <c r="Z75" i="3"/>
  <c r="Y74" i="3"/>
  <c r="X74" i="3"/>
  <c r="Y73" i="3"/>
  <c r="X73" i="3"/>
  <c r="Z73" i="3"/>
  <c r="Y72" i="3"/>
  <c r="X72" i="3"/>
  <c r="Z72" i="3"/>
  <c r="Y71" i="3"/>
  <c r="Z71" i="3"/>
  <c r="X71" i="3"/>
  <c r="Z70" i="3"/>
  <c r="Z69" i="3"/>
  <c r="Z68" i="3"/>
  <c r="Z67" i="3"/>
  <c r="Y66" i="3"/>
  <c r="Z66" i="3"/>
  <c r="X66" i="3"/>
  <c r="Y65" i="3"/>
  <c r="X65" i="3"/>
  <c r="Z65" i="3"/>
  <c r="Y64" i="3"/>
  <c r="X64" i="3"/>
  <c r="Y63" i="3"/>
  <c r="X63" i="3"/>
  <c r="Z63" i="3"/>
  <c r="Y62" i="3"/>
  <c r="X62" i="3"/>
  <c r="Z62" i="3"/>
  <c r="Y61" i="3"/>
  <c r="Z61" i="3"/>
  <c r="X61" i="3"/>
  <c r="Y60" i="3"/>
  <c r="Z60" i="3"/>
  <c r="X60" i="3"/>
  <c r="Y59" i="3"/>
  <c r="X59" i="3"/>
  <c r="Y58" i="3"/>
  <c r="X58" i="3"/>
  <c r="Z58" i="3"/>
  <c r="Y57" i="3"/>
  <c r="X57" i="3"/>
  <c r="Z57" i="3"/>
  <c r="Y56" i="3"/>
  <c r="Z56" i="3"/>
  <c r="X56" i="3"/>
  <c r="Y55" i="3"/>
  <c r="Z55" i="3"/>
  <c r="X55" i="3"/>
  <c r="Y54" i="3"/>
  <c r="X54" i="3"/>
  <c r="Z54" i="3"/>
  <c r="Y53" i="3"/>
  <c r="Z53" i="3"/>
  <c r="X53" i="3"/>
  <c r="Y52" i="3"/>
  <c r="Z52" i="3"/>
  <c r="X52" i="3"/>
  <c r="Y51" i="3"/>
  <c r="X51" i="3"/>
  <c r="Z51" i="3"/>
  <c r="Z50" i="3"/>
  <c r="Y49" i="3"/>
  <c r="X49" i="3"/>
  <c r="Z49" i="3"/>
  <c r="Y48" i="3"/>
  <c r="X48" i="3"/>
  <c r="Y47" i="3"/>
  <c r="X47" i="3"/>
  <c r="Z47" i="3"/>
  <c r="Z46" i="3"/>
  <c r="Y45" i="3"/>
  <c r="X45" i="3"/>
  <c r="Y44" i="3"/>
  <c r="X44" i="3"/>
  <c r="Z44" i="3"/>
  <c r="Y43" i="3"/>
  <c r="X43" i="3"/>
  <c r="Y42" i="3"/>
  <c r="X42" i="3"/>
  <c r="Y41" i="3"/>
  <c r="X41" i="3"/>
  <c r="Z40" i="3"/>
  <c r="Z39" i="3"/>
  <c r="Y38" i="3"/>
  <c r="X38" i="3"/>
  <c r="Z38" i="3"/>
  <c r="Y37" i="3"/>
  <c r="Z37" i="3"/>
  <c r="X37" i="3"/>
  <c r="Y36" i="3"/>
  <c r="X36" i="3"/>
  <c r="Z36" i="3"/>
  <c r="Y35" i="3"/>
  <c r="X35" i="3"/>
  <c r="Z35" i="3"/>
  <c r="Y34" i="3"/>
  <c r="X34" i="3"/>
  <c r="Y33" i="3"/>
  <c r="X33" i="3"/>
  <c r="Z33" i="3"/>
  <c r="Y32" i="3"/>
  <c r="Z32" i="3"/>
  <c r="X32" i="3"/>
  <c r="Z31" i="3"/>
  <c r="Y30" i="3"/>
  <c r="Z30" i="3"/>
  <c r="X30" i="3"/>
  <c r="Z29" i="3"/>
  <c r="Y28" i="3"/>
  <c r="Z28" i="3"/>
  <c r="X28" i="3"/>
  <c r="Y27" i="3"/>
  <c r="Z27" i="3"/>
  <c r="X27" i="3"/>
  <c r="Y26" i="3"/>
  <c r="X26" i="3"/>
  <c r="Z26" i="3"/>
  <c r="Z25" i="3"/>
  <c r="Y24" i="3"/>
  <c r="X24" i="3"/>
  <c r="Z24" i="3"/>
  <c r="Y23" i="3"/>
  <c r="X23" i="3"/>
  <c r="Z23" i="3"/>
  <c r="Y22" i="3"/>
  <c r="X22" i="3"/>
  <c r="Z22" i="3"/>
  <c r="Y21" i="3"/>
  <c r="Z21" i="3"/>
  <c r="X21" i="3"/>
  <c r="Y20" i="3"/>
  <c r="X20" i="3"/>
  <c r="Z20" i="3"/>
  <c r="Z19" i="3"/>
  <c r="Y18" i="3"/>
  <c r="X18" i="3"/>
  <c r="Z18" i="3"/>
  <c r="Y17" i="3"/>
  <c r="Z17" i="3"/>
  <c r="X17" i="3"/>
  <c r="Y16" i="3"/>
  <c r="Y152" i="3"/>
  <c r="X16" i="3"/>
  <c r="Z16" i="3"/>
  <c r="Y15" i="3"/>
  <c r="X15" i="3"/>
  <c r="Z15" i="3"/>
  <c r="Z14" i="3"/>
  <c r="Y13" i="3"/>
  <c r="X13" i="3"/>
  <c r="Z13" i="3"/>
  <c r="Y12" i="3"/>
  <c r="X12" i="3"/>
  <c r="Y11" i="3"/>
  <c r="X11" i="3"/>
  <c r="Z11" i="3"/>
  <c r="Z10" i="3"/>
  <c r="Y9" i="3"/>
  <c r="X9" i="3"/>
  <c r="Y8" i="3"/>
  <c r="X8" i="3"/>
  <c r="Y7" i="3"/>
  <c r="X7" i="3"/>
  <c r="Z7" i="3"/>
  <c r="Y6" i="3"/>
  <c r="X6" i="3"/>
  <c r="Y5" i="3"/>
  <c r="X5" i="3"/>
  <c r="Z5" i="3"/>
  <c r="Z35" i="4"/>
  <c r="Y33" i="4"/>
  <c r="X33" i="4"/>
  <c r="Z33" i="4"/>
  <c r="Y32" i="4"/>
  <c r="X32" i="4"/>
  <c r="Y31" i="4"/>
  <c r="X31" i="4"/>
  <c r="Z31" i="4"/>
  <c r="Y30" i="4"/>
  <c r="X30" i="4"/>
  <c r="Z30" i="4"/>
  <c r="Y29" i="4"/>
  <c r="Z29" i="4"/>
  <c r="X29" i="4"/>
  <c r="Y28" i="4"/>
  <c r="X28" i="4"/>
  <c r="Z28" i="4"/>
  <c r="Y27" i="4"/>
  <c r="X27" i="4"/>
  <c r="Z27" i="4"/>
  <c r="Y26" i="4"/>
  <c r="Z26" i="4"/>
  <c r="X26" i="4"/>
  <c r="Y25" i="4"/>
  <c r="X25" i="4"/>
  <c r="Z25" i="4"/>
  <c r="Y24" i="4"/>
  <c r="X24" i="4"/>
  <c r="Z24" i="4"/>
  <c r="Y23" i="4"/>
  <c r="Z23" i="4"/>
  <c r="X23" i="4"/>
  <c r="Z22" i="4"/>
  <c r="Y21" i="4"/>
  <c r="X21" i="4"/>
  <c r="Z21" i="4"/>
  <c r="Z20" i="4"/>
  <c r="Y19" i="4"/>
  <c r="X19" i="4"/>
  <c r="Y18" i="4"/>
  <c r="Z18" i="4"/>
  <c r="X18" i="4"/>
  <c r="Y17" i="4"/>
  <c r="X17" i="4"/>
  <c r="Y16" i="4"/>
  <c r="X16" i="4"/>
  <c r="Y15" i="4"/>
  <c r="X15" i="4"/>
  <c r="Z15" i="4"/>
  <c r="Y14" i="4"/>
  <c r="Z14" i="4"/>
  <c r="X14" i="4"/>
  <c r="Y13" i="4"/>
  <c r="X13" i="4"/>
  <c r="Z13" i="4"/>
  <c r="Y12" i="4"/>
  <c r="X12" i="4"/>
  <c r="Y11" i="4"/>
  <c r="X11" i="4"/>
  <c r="Z11" i="4"/>
  <c r="Y10" i="4"/>
  <c r="X10" i="4"/>
  <c r="Z10" i="4"/>
  <c r="Y9" i="4"/>
  <c r="Z9" i="4"/>
  <c r="X9" i="4"/>
  <c r="Y8" i="4"/>
  <c r="Y36" i="4"/>
  <c r="X37" i="4"/>
  <c r="X8" i="4"/>
  <c r="Z8" i="4"/>
  <c r="Y7" i="4"/>
  <c r="X7" i="4"/>
  <c r="Z7" i="4"/>
  <c r="Y6" i="4"/>
  <c r="Z6" i="4"/>
  <c r="X6" i="4"/>
  <c r="Y5" i="4"/>
  <c r="X5" i="4"/>
  <c r="Z5" i="4"/>
  <c r="E36" i="4"/>
  <c r="D36" i="4"/>
  <c r="P152" i="3"/>
  <c r="Q152" i="3"/>
  <c r="P36" i="4"/>
  <c r="Q36" i="4"/>
  <c r="N36" i="4"/>
  <c r="O36" i="4"/>
  <c r="N152" i="3"/>
  <c r="N153" i="3"/>
  <c r="O152" i="3"/>
  <c r="L152" i="3"/>
  <c r="M152" i="3"/>
  <c r="L153" i="3"/>
  <c r="L36" i="4"/>
  <c r="M36" i="4"/>
  <c r="J152" i="3"/>
  <c r="J153" i="3"/>
  <c r="K152" i="3"/>
  <c r="J36" i="4"/>
  <c r="K36" i="4"/>
  <c r="H36" i="4"/>
  <c r="I36" i="4"/>
  <c r="H152" i="3"/>
  <c r="I152" i="3"/>
  <c r="H153" i="3"/>
  <c r="G152" i="3"/>
  <c r="F152" i="3"/>
  <c r="G36" i="4"/>
  <c r="F36" i="4"/>
  <c r="E152" i="3"/>
  <c r="D152" i="3"/>
  <c r="C36" i="4"/>
  <c r="B36" i="4"/>
  <c r="C152" i="3"/>
  <c r="B152" i="3"/>
  <c r="B153" i="3"/>
  <c r="B37" i="4"/>
  <c r="D37" i="4"/>
  <c r="F37" i="4"/>
  <c r="H37" i="4"/>
  <c r="J37" i="4"/>
  <c r="L37" i="4"/>
  <c r="N37" i="4"/>
  <c r="P37" i="4"/>
  <c r="Z43" i="3"/>
  <c r="Z113" i="3"/>
  <c r="Z116" i="3"/>
  <c r="Z147" i="3"/>
  <c r="F153" i="3"/>
  <c r="D153" i="3"/>
  <c r="Z32" i="4"/>
  <c r="Z90" i="3"/>
  <c r="Z92" i="3"/>
  <c r="Z17" i="4"/>
  <c r="Z6" i="3"/>
  <c r="Z45" i="3"/>
  <c r="Z48" i="3"/>
  <c r="Z81" i="3"/>
  <c r="Z83" i="3"/>
  <c r="Z85" i="3"/>
  <c r="Z99" i="3"/>
  <c r="Z34" i="3"/>
  <c r="Z42" i="3"/>
  <c r="Z19" i="4"/>
  <c r="Z84" i="3"/>
  <c r="Z98" i="3"/>
  <c r="Z12" i="4"/>
  <c r="X36" i="4"/>
  <c r="Z16" i="4"/>
  <c r="Z8" i="3"/>
  <c r="Z12" i="3"/>
  <c r="Z41" i="3"/>
  <c r="Z59" i="3"/>
  <c r="Z64" i="3"/>
  <c r="Z74" i="3"/>
  <c r="Z102" i="3"/>
  <c r="Z104" i="3"/>
  <c r="Z136" i="3"/>
  <c r="P153" i="3"/>
  <c r="R37" i="4"/>
  <c r="V37" i="4"/>
  <c r="Z152" i="3"/>
  <c r="Z36" i="4"/>
  <c r="X152" i="3"/>
  <c r="X153" i="3"/>
</calcChain>
</file>

<file path=xl/sharedStrings.xml><?xml version="1.0" encoding="utf-8"?>
<sst xmlns="http://schemas.openxmlformats.org/spreadsheetml/2006/main" count="237" uniqueCount="195">
  <si>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</si>
  <si>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</si>
  <si>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</si>
  <si>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</si>
  <si>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</si>
  <si>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</si>
  <si>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</si>
  <si>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</si>
  <si>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</si>
  <si>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</si>
  <si>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</si>
  <si>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</si>
  <si>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</si>
  <si>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</si>
  <si>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</si>
  <si>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</si>
  <si>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</si>
  <si>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</si>
  <si>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</si>
  <si>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</si>
  <si>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</si>
  <si>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</si>
  <si>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</si>
  <si>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</si>
  <si>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</si>
  <si>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</si>
  <si>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</si>
  <si>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</si>
  <si>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</si>
  <si>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</si>
  <si>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</si>
  <si>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</si>
  <si>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</si>
  <si>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</si>
  <si>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</si>
  <si>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</si>
  <si>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</si>
  <si>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</si>
  <si>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</si>
  <si>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</si>
  <si>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</si>
  <si>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</si>
  <si>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</si>
  <si>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</si>
  <si>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</si>
  <si>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</si>
  <si>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</si>
  <si>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</si>
  <si>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</si>
  <si>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</si>
  <si>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</si>
  <si>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</si>
  <si>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</si>
  <si>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</si>
  <si>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</si>
  <si>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</si>
  <si>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</si>
  <si>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</si>
  <si>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</si>
  <si>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</si>
  <si>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</si>
  <si>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</si>
  <si>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</si>
  <si>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</si>
  <si>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</si>
  <si>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</si>
  <si>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</si>
  <si>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</si>
  <si>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</si>
  <si>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</si>
  <si>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</si>
  <si>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</si>
  <si>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</si>
  <si>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</si>
  <si>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</si>
  <si>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</si>
  <si>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</si>
  <si>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</si>
  <si>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</si>
  <si>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</si>
  <si>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</si>
  <si>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</si>
  <si>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</si>
  <si>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</si>
  <si>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</si>
  <si>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</si>
  <si>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</si>
  <si>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</si>
  <si>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</si>
  <si>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</si>
  <si>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</si>
  <si>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</si>
  <si>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</si>
  <si>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</si>
  <si>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</si>
  <si>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</si>
  <si>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</si>
  <si>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</si>
  <si>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</si>
  <si>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</si>
  <si>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</si>
  <si>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</si>
  <si>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</si>
  <si>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</si>
  <si>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</si>
  <si>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</si>
  <si>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</si>
  <si>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</si>
  <si>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</si>
  <si>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</si>
  <si>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</si>
  <si>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</si>
  <si>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</si>
  <si>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</si>
  <si>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</si>
  <si>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</si>
  <si>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</si>
  <si>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</si>
  <si>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</si>
  <si>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</si>
  <si>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</si>
  <si>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</si>
  <si>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</si>
  <si>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</si>
  <si>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</si>
  <si>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</si>
  <si>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</si>
  <si>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</si>
  <si>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</si>
  <si>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</si>
  <si>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</si>
  <si>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</si>
  <si>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</si>
  <si>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</si>
  <si>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</si>
  <si>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</si>
  <si>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</si>
  <si>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</si>
  <si>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</si>
  <si>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</si>
  <si>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</si>
  <si>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</si>
  <si>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</si>
  <si>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</si>
  <si>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</si>
  <si>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</si>
  <si>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</si>
  <si>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</si>
  <si>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</si>
  <si>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</si>
  <si>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</si>
  <si>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</si>
  <si>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</si>
  <si>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</si>
  <si>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</si>
  <si>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</si>
  <si>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</si>
  <si>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</si>
  <si>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</si>
  <si>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</si>
  <si>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</si>
  <si>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</si>
  <si>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</si>
  <si>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</si>
  <si>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</si>
  <si>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</si>
  <si>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</si>
  <si>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</si>
  <si>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</si>
  <si>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</si>
  <si>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Saint Kitts in Nevis</t>
  </si>
  <si>
    <t>Eritreja</t>
  </si>
  <si>
    <t>PPP**</t>
  </si>
  <si>
    <t xml:space="preserve">Kongo     </t>
  </si>
  <si>
    <t>Severna Makedonija</t>
  </si>
  <si>
    <t>Monako</t>
  </si>
  <si>
    <t>Portoriko</t>
  </si>
  <si>
    <t>Saint Lucia</t>
  </si>
  <si>
    <t>Jugoslavija</t>
  </si>
  <si>
    <t>Srbija in Črna gora</t>
  </si>
  <si>
    <t>brez državljanstva</t>
  </si>
  <si>
    <t>neznano državljanstvo</t>
  </si>
  <si>
    <t>Združeno kraljestvo*</t>
  </si>
  <si>
    <t>Sejšeli</t>
  </si>
  <si>
    <t>Vanuatu</t>
  </si>
  <si>
    <t xml:space="preserve">VELJAVNA POTRDILA / DOVOLJENJA V LETU 2021 - DRŽAVLJANI DRŽAV ČLANIC EVROPSKEGA GOSPODARSKEGA PROSTORA IN ŠVICARSKE KONFEDERACIJE  </t>
  </si>
  <si>
    <t xml:space="preserve">VELJAVNA DOVOLJENJA V LETU 2021 - DRŽAVLJANI TRETJIH DRŽAV </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</si>
  <si>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</si>
  <si>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</si>
  <si>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</si>
  <si>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Koreja (Demokra. Ljud. R.)</t>
  </si>
  <si>
    <t>Salomonovi Otoki</t>
  </si>
  <si>
    <t>Sierra Leone</t>
  </si>
  <si>
    <t xml:space="preserve">Dominikanska Republika </t>
  </si>
  <si>
    <t xml:space="preserve">           -  DOVOLJENJE ZA STALNO PREBIVANJE ZA DRŽAVLJANA ŠVICARSKE KONFEDERACIJE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</si>
</sst>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rgb="FF006100"/>
      <name val="Calibri"/>
      <family val="2"/>
      <charset val="238"/>
      <scheme val="minor"/>
    </font>
    <font>
      <sz val="10"/>
      <color theme="1"/>
      <name val="Arial"/>
      <family val="2"/>
      <charset val="238"/>
    </font>
    <font>
      <sz val="9"/>
      <color theme="1"/>
      <name val="Arial"/>
      <family val="2"/>
      <charset val="238"/>
    </font>
    <font>
      <sz val="11"/>
      <color theme="1"/>
      <name val="Arial"/>
      <family val="2"/>
      <charset val="238"/>
    </font>
  </fonts>
  <fills count="12">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s>
  <cellStyleXfs count="2">
    <xf numFmtId="0" fontId="0" fillId="0" borderId="0"/>
    <xf numFmtId="0" fontId="6" fillId="2" borderId="0" applyNumberFormat="0" applyBorder="0" applyAlignment="0" applyProtection="0"/>
  </cellStyleXfs>
  <cellXfs count="222">
    <xf numFmtId="0" fontId="0" fillId="0" borderId="0" xfId="0"/>
    <xf numFmtId="0" fontId="0" fillId="0" borderId="0" xfId="0" applyFill="1" applyBorder="1"/>
    <xf numFmtId="0" fontId="3" fillId="0" borderId="0" xfId="0" applyFont="1" applyFill="1" applyBorder="1"/>
    <xf numFmtId="0" fontId="0" fillId="0" borderId="0" xfId="0" applyFill="1"/>
    <xf numFmtId="0" fontId="7" fillId="0" borderId="0" xfId="0" applyFont="1" applyFill="1"/>
    <xf numFmtId="0" fontId="8" fillId="0" borderId="0" xfId="0" applyFont="1" applyFill="1"/>
    <xf numFmtId="0" fontId="1" fillId="0" borderId="3" xfId="0" applyFont="1" applyFill="1" applyBorder="1"/>
    <xf numFmtId="0" fontId="4" fillId="3" borderId="4" xfId="0" applyFont="1" applyFill="1" applyBorder="1" applyAlignment="1"/>
    <xf numFmtId="0" fontId="5" fillId="3" borderId="4" xfId="0" applyFont="1" applyFill="1" applyBorder="1" applyAlignment="1">
      <alignment horizontal="left" vertical="top"/>
    </xf>
    <xf numFmtId="0" fontId="5" fillId="3" borderId="5" xfId="0" applyFont="1" applyFill="1" applyBorder="1" applyAlignment="1">
      <alignment horizontal="left" vertical="top"/>
    </xf>
    <xf numFmtId="0" fontId="5" fillId="3" borderId="6" xfId="0" applyFont="1" applyFill="1" applyBorder="1" applyAlignment="1">
      <alignment horizontal="left" vertical="top"/>
    </xf>
    <xf numFmtId="0" fontId="5" fillId="3" borderId="7" xfId="0" applyFont="1" applyFill="1" applyBorder="1" applyAlignment="1">
      <alignment horizontal="left" vertical="top"/>
    </xf>
    <xf numFmtId="0" fontId="4" fillId="3" borderId="7" xfId="0" applyFont="1" applyFill="1" applyBorder="1"/>
    <xf numFmtId="14" fontId="2" fillId="0" borderId="1" xfId="0" applyNumberFormat="1" applyFont="1" applyFill="1" applyBorder="1" applyAlignment="1">
      <alignment horizontal="center"/>
    </xf>
    <xf numFmtId="0" fontId="3" fillId="0" borderId="1" xfId="0" applyFont="1" applyFill="1" applyBorder="1"/>
    <xf numFmtId="0" fontId="3" fillId="0" borderId="8" xfId="0" applyFont="1" applyFill="1" applyBorder="1"/>
    <xf numFmtId="0" fontId="5" fillId="4" borderId="9" xfId="0" applyFont="1" applyFill="1" applyBorder="1" applyAlignment="1">
      <alignment horizontal="left" vertical="top"/>
    </xf>
    <xf numFmtId="0" fontId="5" fillId="4" borderId="10" xfId="0" applyFont="1" applyFill="1" applyBorder="1" applyAlignment="1">
      <alignment horizontal="left" vertical="top"/>
    </xf>
    <xf numFmtId="0" fontId="5" fillId="4" borderId="11" xfId="0" applyFont="1" applyFill="1" applyBorder="1" applyAlignment="1">
      <alignment horizontal="left" vertical="top"/>
    </xf>
    <xf numFmtId="0" fontId="3" fillId="5" borderId="12" xfId="0" applyFont="1" applyFill="1" applyBorder="1"/>
    <xf numFmtId="0" fontId="3" fillId="5" borderId="13" xfId="0" applyFont="1" applyFill="1" applyBorder="1"/>
    <xf numFmtId="0" fontId="4" fillId="5" borderId="14" xfId="0" applyFont="1" applyFill="1" applyBorder="1"/>
    <xf numFmtId="0" fontId="4" fillId="5" borderId="15" xfId="0" applyFont="1" applyFill="1" applyBorder="1"/>
    <xf numFmtId="0" fontId="8" fillId="5" borderId="16" xfId="0" applyFont="1" applyFill="1" applyBorder="1"/>
    <xf numFmtId="0" fontId="8" fillId="5" borderId="17" xfId="0" applyFont="1" applyFill="1" applyBorder="1"/>
    <xf numFmtId="0" fontId="8" fillId="5" borderId="18" xfId="0" applyFont="1" applyFill="1" applyBorder="1"/>
    <xf numFmtId="0" fontId="8" fillId="5" borderId="19" xfId="0" applyFont="1" applyFill="1" applyBorder="1"/>
    <xf numFmtId="0" fontId="8" fillId="5" borderId="20" xfId="0" applyFont="1" applyFill="1" applyBorder="1"/>
    <xf numFmtId="0" fontId="8" fillId="5" borderId="21" xfId="0" applyFont="1" applyFill="1" applyBorder="1"/>
    <xf numFmtId="0" fontId="3" fillId="6" borderId="12" xfId="0" applyFont="1" applyFill="1" applyBorder="1"/>
    <xf numFmtId="0" fontId="3" fillId="6" borderId="13" xfId="0" applyFont="1" applyFill="1" applyBorder="1"/>
    <xf numFmtId="0" fontId="8" fillId="6" borderId="16" xfId="0" applyFont="1" applyFill="1" applyBorder="1"/>
    <xf numFmtId="0" fontId="8" fillId="6" borderId="17" xfId="0" applyFont="1" applyFill="1" applyBorder="1"/>
    <xf numFmtId="0" fontId="8" fillId="6" borderId="18" xfId="0" applyFont="1" applyFill="1" applyBorder="1"/>
    <xf numFmtId="0" fontId="8" fillId="6" borderId="19" xfId="0" applyFont="1" applyFill="1" applyBorder="1"/>
    <xf numFmtId="0" fontId="8" fillId="6" borderId="20" xfId="0" applyFont="1" applyFill="1" applyBorder="1"/>
    <xf numFmtId="0" fontId="8" fillId="6" borderId="21" xfId="0" applyFont="1" applyFill="1" applyBorder="1"/>
    <xf numFmtId="0" fontId="3" fillId="4" borderId="12" xfId="0" applyFont="1" applyFill="1" applyBorder="1"/>
    <xf numFmtId="0" fontId="3" fillId="4" borderId="13" xfId="0" applyFont="1" applyFill="1" applyBorder="1"/>
    <xf numFmtId="0" fontId="8" fillId="4" borderId="16" xfId="0" applyFont="1" applyFill="1" applyBorder="1"/>
    <xf numFmtId="0" fontId="8" fillId="4" borderId="17" xfId="0" applyFont="1" applyFill="1" applyBorder="1"/>
    <xf numFmtId="0" fontId="8" fillId="4" borderId="18" xfId="0" applyFont="1" applyFill="1" applyBorder="1"/>
    <xf numFmtId="0" fontId="8" fillId="4" borderId="19" xfId="0" applyFont="1" applyFill="1" applyBorder="1"/>
    <xf numFmtId="0" fontId="8" fillId="4" borderId="20" xfId="0" applyFont="1" applyFill="1" applyBorder="1"/>
    <xf numFmtId="0" fontId="8" fillId="4" borderId="21" xfId="0" applyFont="1" applyFill="1" applyBorder="1"/>
    <xf numFmtId="0" fontId="3" fillId="3" borderId="12" xfId="0" applyFont="1" applyFill="1" applyBorder="1"/>
    <xf numFmtId="0" fontId="3" fillId="3" borderId="13" xfId="0" applyFont="1" applyFill="1" applyBorder="1"/>
    <xf numFmtId="0" fontId="4" fillId="3" borderId="14" xfId="0" applyFont="1" applyFill="1" applyBorder="1"/>
    <xf numFmtId="0" fontId="4" fillId="3" borderId="15" xfId="0" applyFont="1" applyFill="1" applyBorder="1"/>
    <xf numFmtId="0" fontId="8" fillId="3" borderId="16" xfId="0" applyFont="1" applyFill="1" applyBorder="1"/>
    <xf numFmtId="0" fontId="8" fillId="3" borderId="17" xfId="0" applyFont="1" applyFill="1" applyBorder="1"/>
    <xf numFmtId="0" fontId="8" fillId="3" borderId="18" xfId="0" applyFont="1" applyFill="1" applyBorder="1"/>
    <xf numFmtId="0" fontId="8" fillId="3" borderId="19" xfId="0" applyFont="1" applyFill="1" applyBorder="1"/>
    <xf numFmtId="0" fontId="4" fillId="7" borderId="14" xfId="0" applyFont="1" applyFill="1" applyBorder="1"/>
    <xf numFmtId="0" fontId="4" fillId="7" borderId="15" xfId="0" applyFont="1" applyFill="1" applyBorder="1"/>
    <xf numFmtId="0" fontId="8" fillId="7" borderId="16" xfId="0" applyFont="1" applyFill="1" applyBorder="1"/>
    <xf numFmtId="0" fontId="8" fillId="7" borderId="17" xfId="0" applyFont="1" applyFill="1" applyBorder="1"/>
    <xf numFmtId="0" fontId="8" fillId="7" borderId="18" xfId="0" applyFont="1" applyFill="1" applyBorder="1"/>
    <xf numFmtId="0" fontId="8" fillId="7" borderId="19" xfId="0" applyFont="1" applyFill="1" applyBorder="1"/>
    <xf numFmtId="0" fontId="3" fillId="8" borderId="12" xfId="0" applyFont="1" applyFill="1" applyBorder="1"/>
    <xf numFmtId="0" fontId="3" fillId="8" borderId="13" xfId="0" applyFont="1" applyFill="1" applyBorder="1"/>
    <xf numFmtId="0" fontId="4" fillId="8" borderId="14" xfId="0" applyFont="1" applyFill="1" applyBorder="1"/>
    <xf numFmtId="0" fontId="4" fillId="8" borderId="15" xfId="0" applyFont="1" applyFill="1" applyBorder="1"/>
    <xf numFmtId="0" fontId="8" fillId="8" borderId="16" xfId="0" applyFont="1" applyFill="1" applyBorder="1"/>
    <xf numFmtId="0" fontId="8" fillId="8" borderId="17" xfId="0" applyFont="1" applyFill="1" applyBorder="1"/>
    <xf numFmtId="0" fontId="8" fillId="8" borderId="18" xfId="0" applyFont="1" applyFill="1" applyBorder="1"/>
    <xf numFmtId="0" fontId="8" fillId="8" borderId="19" xfId="0" applyFont="1" applyFill="1" applyBorder="1"/>
    <xf numFmtId="0" fontId="8" fillId="9" borderId="0" xfId="0" applyFont="1" applyFill="1"/>
    <xf numFmtId="0" fontId="3" fillId="7" borderId="12" xfId="0" applyFont="1" applyFill="1" applyBorder="1"/>
    <xf numFmtId="0" fontId="3" fillId="7" borderId="13" xfId="0" applyFont="1" applyFill="1" applyBorder="1"/>
    <xf numFmtId="0" fontId="3" fillId="7" borderId="22" xfId="0" applyFont="1" applyFill="1" applyBorder="1"/>
    <xf numFmtId="0" fontId="4" fillId="7" borderId="0" xfId="0" applyFont="1" applyFill="1"/>
    <xf numFmtId="0" fontId="4" fillId="9" borderId="0" xfId="0" applyFont="1" applyFill="1"/>
    <xf numFmtId="0" fontId="4" fillId="7" borderId="14" xfId="1" applyFont="1" applyFill="1" applyBorder="1"/>
    <xf numFmtId="0" fontId="4" fillId="7" borderId="16" xfId="1" applyFont="1" applyFill="1" applyBorder="1"/>
    <xf numFmtId="0" fontId="4" fillId="7" borderId="18" xfId="1" applyFont="1" applyFill="1" applyBorder="1"/>
    <xf numFmtId="0" fontId="4" fillId="4" borderId="16" xfId="1" applyFont="1" applyFill="1" applyBorder="1"/>
    <xf numFmtId="0" fontId="4" fillId="4" borderId="17" xfId="1" applyFont="1" applyFill="1" applyBorder="1"/>
    <xf numFmtId="0" fontId="4" fillId="4" borderId="18" xfId="1" applyFont="1" applyFill="1" applyBorder="1"/>
    <xf numFmtId="0" fontId="4" fillId="4" borderId="19" xfId="1" applyFont="1" applyFill="1" applyBorder="1"/>
    <xf numFmtId="0" fontId="4" fillId="4" borderId="20" xfId="1" applyFont="1" applyFill="1" applyBorder="1"/>
    <xf numFmtId="0" fontId="4" fillId="4" borderId="21" xfId="1" applyFont="1" applyFill="1" applyBorder="1"/>
    <xf numFmtId="0" fontId="3" fillId="10" borderId="12" xfId="0" applyFont="1" applyFill="1" applyBorder="1"/>
    <xf numFmtId="0" fontId="3" fillId="10" borderId="13" xfId="0" applyFont="1" applyFill="1" applyBorder="1"/>
    <xf numFmtId="0" fontId="8" fillId="0" borderId="0" xfId="0" applyFont="1" applyFill="1" applyBorder="1"/>
    <xf numFmtId="0" fontId="3" fillId="11" borderId="12" xfId="0" applyFont="1" applyFill="1" applyBorder="1"/>
    <xf numFmtId="0" fontId="3" fillId="11" borderId="13" xfId="0" applyFont="1" applyFill="1" applyBorder="1"/>
    <xf numFmtId="0" fontId="8" fillId="11" borderId="16" xfId="0" applyFont="1" applyFill="1" applyBorder="1"/>
    <xf numFmtId="0" fontId="3" fillId="0" borderId="25" xfId="0" applyFont="1" applyFill="1" applyBorder="1"/>
    <xf numFmtId="0" fontId="5" fillId="3" borderId="26" xfId="0" applyFont="1" applyFill="1" applyBorder="1" applyAlignment="1">
      <alignment horizontal="left" vertical="top"/>
    </xf>
    <xf numFmtId="0" fontId="8" fillId="5" borderId="27" xfId="0" applyFont="1" applyFill="1" applyBorder="1"/>
    <xf numFmtId="0" fontId="8" fillId="5" borderId="28" xfId="0" applyFont="1" applyFill="1" applyBorder="1"/>
    <xf numFmtId="0" fontId="8" fillId="3" borderId="27" xfId="0" applyFont="1" applyFill="1" applyBorder="1"/>
    <xf numFmtId="0" fontId="8" fillId="3" borderId="28" xfId="0" applyFont="1" applyFill="1" applyBorder="1"/>
    <xf numFmtId="0" fontId="8" fillId="7" borderId="27" xfId="0" applyFont="1" applyFill="1" applyBorder="1"/>
    <xf numFmtId="0" fontId="8" fillId="7" borderId="28" xfId="0" applyFont="1" applyFill="1" applyBorder="1"/>
    <xf numFmtId="0" fontId="8" fillId="8" borderId="27" xfId="0" applyFont="1" applyFill="1" applyBorder="1"/>
    <xf numFmtId="0" fontId="8" fillId="8" borderId="28" xfId="0" applyFont="1" applyFill="1" applyBorder="1"/>
    <xf numFmtId="0" fontId="4" fillId="7" borderId="27" xfId="1" applyFont="1" applyFill="1" applyBorder="1"/>
    <xf numFmtId="0" fontId="5" fillId="3" borderId="8" xfId="0" applyFont="1" applyFill="1" applyBorder="1" applyAlignment="1">
      <alignment horizontal="left" vertical="top"/>
    </xf>
    <xf numFmtId="0" fontId="8" fillId="5" borderId="12" xfId="0" applyFont="1" applyFill="1" applyBorder="1"/>
    <xf numFmtId="0" fontId="8" fillId="5" borderId="13" xfId="0" applyFont="1" applyFill="1" applyBorder="1"/>
    <xf numFmtId="0" fontId="8" fillId="3" borderId="12" xfId="0" applyFont="1" applyFill="1" applyBorder="1"/>
    <xf numFmtId="0" fontId="8" fillId="3" borderId="13" xfId="0" applyFont="1" applyFill="1" applyBorder="1"/>
    <xf numFmtId="0" fontId="8" fillId="7" borderId="12" xfId="0" applyFont="1" applyFill="1" applyBorder="1"/>
    <xf numFmtId="0" fontId="8" fillId="7" borderId="13" xfId="0" applyFont="1" applyFill="1" applyBorder="1"/>
    <xf numFmtId="0" fontId="8" fillId="8" borderId="12" xfId="0" applyFont="1" applyFill="1" applyBorder="1"/>
    <xf numFmtId="0" fontId="8" fillId="8" borderId="13" xfId="0" applyFont="1" applyFill="1" applyBorder="1"/>
    <xf numFmtId="0" fontId="4" fillId="7" borderId="12" xfId="1" applyFont="1" applyFill="1" applyBorder="1"/>
    <xf numFmtId="1" fontId="8" fillId="6" borderId="16" xfId="0" applyNumberFormat="1" applyFont="1" applyFill="1" applyBorder="1"/>
    <xf numFmtId="0" fontId="7" fillId="4" borderId="29" xfId="0" applyFont="1" applyFill="1" applyBorder="1" applyAlignment="1">
      <alignment vertical="center"/>
    </xf>
    <xf numFmtId="0" fontId="0" fillId="4" borderId="2" xfId="0" applyFill="1" applyBorder="1" applyAlignment="1"/>
    <xf numFmtId="0" fontId="0" fillId="4" borderId="8" xfId="0" applyFill="1" applyBorder="1" applyAlignment="1"/>
    <xf numFmtId="0" fontId="0" fillId="3" borderId="3" xfId="0" applyFill="1" applyBorder="1" applyAlignment="1">
      <alignment vertical="center"/>
    </xf>
    <xf numFmtId="0" fontId="9" fillId="0" borderId="0" xfId="0" applyFont="1" applyAlignment="1">
      <alignment vertical="justify" wrapText="1"/>
    </xf>
    <xf numFmtId="0" fontId="0" fillId="3" borderId="25" xfId="0" applyFill="1" applyBorder="1" applyAlignment="1"/>
    <xf numFmtId="0" fontId="0" fillId="3" borderId="3" xfId="0" applyFill="1" applyBorder="1" applyAlignment="1"/>
    <xf numFmtId="0" fontId="1" fillId="4" borderId="33" xfId="0" applyFont="1" applyFill="1" applyBorder="1" applyAlignment="1">
      <alignment vertical="center" wrapText="1"/>
    </xf>
    <xf numFmtId="0" fontId="1" fillId="4" borderId="34" xfId="0" applyFont="1" applyFill="1" applyBorder="1" applyAlignment="1">
      <alignment vertical="center" wrapText="1"/>
    </xf>
    <xf numFmtId="0" fontId="1" fillId="4" borderId="35" xfId="0" applyFont="1" applyFill="1" applyBorder="1" applyAlignment="1">
      <alignment vertical="center" wrapText="1"/>
    </xf>
    <xf numFmtId="0" fontId="1" fillId="4" borderId="36" xfId="0" applyFont="1" applyFill="1" applyBorder="1" applyAlignment="1">
      <alignment vertical="center" wrapText="1"/>
    </xf>
    <xf numFmtId="0" fontId="1" fillId="4" borderId="37" xfId="0" applyFont="1" applyFill="1" applyBorder="1" applyAlignment="1">
      <alignment vertical="center" wrapText="1"/>
    </xf>
    <xf numFmtId="0" fontId="1" fillId="4" borderId="31" xfId="0" applyFont="1" applyFill="1" applyBorder="1" applyAlignment="1">
      <alignment vertical="center"/>
    </xf>
    <xf numFmtId="0" fontId="3" fillId="6" borderId="29" xfId="0" applyFont="1" applyFill="1" applyBorder="1" applyAlignment="1"/>
    <xf numFmtId="0" fontId="3" fillId="6" borderId="30" xfId="0" applyFont="1" applyFill="1" applyBorder="1" applyAlignment="1"/>
    <xf numFmtId="0" fontId="3" fillId="4" borderId="29" xfId="0" applyFont="1" applyFill="1" applyBorder="1" applyAlignment="1"/>
    <xf numFmtId="0" fontId="3" fillId="4" borderId="30" xfId="0" applyFont="1" applyFill="1" applyBorder="1" applyAlignment="1"/>
    <xf numFmtId="0" fontId="3" fillId="11" borderId="29" xfId="0" applyFont="1" applyFill="1" applyBorder="1" applyAlignment="1"/>
    <xf numFmtId="0" fontId="3" fillId="11" borderId="30" xfId="0" applyFont="1" applyFill="1" applyBorder="1" applyAlignment="1"/>
    <xf numFmtId="0" fontId="1" fillId="3" borderId="32" xfId="0" applyFont="1" applyFill="1" applyBorder="1" applyAlignment="1">
      <alignment vertical="center"/>
    </xf>
    <xf numFmtId="0" fontId="1" fillId="3" borderId="33" xfId="0" applyFont="1" applyFill="1" applyBorder="1" applyAlignment="1">
      <alignment vertical="center"/>
    </xf>
    <xf numFmtId="0" fontId="1" fillId="3" borderId="34" xfId="0" applyFont="1" applyFill="1" applyBorder="1" applyAlignment="1">
      <alignment vertical="center"/>
    </xf>
    <xf numFmtId="0" fontId="1" fillId="3" borderId="35" xfId="0" applyFont="1" applyFill="1" applyBorder="1" applyAlignment="1">
      <alignment vertical="center"/>
    </xf>
    <xf numFmtId="0" fontId="1" fillId="3" borderId="36" xfId="0" applyFont="1" applyFill="1" applyBorder="1" applyAlignment="1">
      <alignment vertical="center"/>
    </xf>
    <xf numFmtId="0" fontId="1" fillId="3" borderId="37" xfId="0" applyFont="1" applyFill="1" applyBorder="1" applyAlignment="1">
      <alignment vertical="center"/>
    </xf>
    <xf numFmtId="0" fontId="1" fillId="3" borderId="4" xfId="0" applyFont="1" applyFill="1" applyBorder="1" applyAlignment="1">
      <alignment vertical="center"/>
    </xf>
    <xf numFmtId="0" fontId="3" fillId="5" borderId="29" xfId="0" applyFont="1" applyFill="1" applyBorder="1" applyAlignment="1"/>
    <xf numFmtId="0" fontId="3" fillId="5" borderId="30" xfId="0" applyFont="1" applyFill="1" applyBorder="1" applyAlignment="1"/>
    <xf numFmtId="0" fontId="3" fillId="3" borderId="29" xfId="0" applyFont="1" applyFill="1" applyBorder="1" applyAlignment="1"/>
    <xf numFmtId="0" fontId="3" fillId="3" borderId="30" xfId="0" applyFont="1" applyFill="1" applyBorder="1" applyAlignment="1"/>
    <xf numFmtId="0" fontId="3" fillId="7" borderId="29" xfId="0" applyFont="1" applyFill="1" applyBorder="1" applyAlignment="1"/>
    <xf numFmtId="0" fontId="3" fillId="7" borderId="30" xfId="0" applyFont="1" applyFill="1" applyBorder="1" applyAlignment="1"/>
    <xf numFmtId="0" fontId="3" fillId="8" borderId="29" xfId="0" applyFont="1" applyFill="1" applyBorder="1" applyAlignment="1"/>
    <xf numFmtId="0" fontId="3" fillId="8" borderId="30" xfId="0" applyFont="1" applyFill="1" applyBorder="1" applyAlignment="1"/>
    <xf numFmtId="0" fontId="3" fillId="7" borderId="38" xfId="0" applyFont="1" applyFill="1" applyBorder="1" applyAlignment="1"/>
    <xf numFmtId="0" fontId="3" fillId="10" borderId="29" xfId="0" applyFont="1" applyFill="1" applyBorder="1" applyAlignment="1"/>
    <xf numFmtId="0" fontId="3" fillId="10" borderId="30" xfId="0" applyFont="1" applyFill="1" applyBorder="1" applyAlignment="1"/>
    <xf numFmtId="0" fontId="1" fillId="4" borderId="32" xfId="0" applyFont="1" applyFill="1" applyBorder="1" applyAlignment="1">
      <alignment vertical="center"/>
    </xf>
    <xf numFmtId="14" fontId="2" fillId="6" borderId="40" xfId="0" applyNumberFormat="1" applyFont="1" applyFill="1" applyBorder="1" applyAlignment="1"/>
    <xf numFmtId="0" fontId="1" fillId="6" borderId="39" xfId="0" applyFont="1" applyFill="1" applyBorder="1" applyAlignment="1"/>
    <xf numFmtId="14" fontId="2" fillId="4" borderId="40" xfId="0" applyNumberFormat="1" applyFont="1" applyFill="1" applyBorder="1" applyAlignment="1"/>
    <xf numFmtId="0" fontId="1" fillId="4" borderId="39" xfId="0" applyFont="1" applyFill="1" applyBorder="1" applyAlignment="1"/>
    <xf numFmtId="14" fontId="2" fillId="11" borderId="40" xfId="0" applyNumberFormat="1" applyFont="1" applyFill="1" applyBorder="1" applyAlignment="1"/>
    <xf numFmtId="0" fontId="1" fillId="11" borderId="39" xfId="0" applyFont="1" applyFill="1" applyBorder="1" applyAlignment="1"/>
    <xf numFmtId="0" fontId="3" fillId="0" borderId="41" xfId="0" applyFont="1" applyFill="1" applyBorder="1"/>
    <xf numFmtId="0" fontId="8" fillId="11" borderId="17" xfId="0" applyFont="1" applyFill="1" applyBorder="1"/>
    <xf numFmtId="0" fontId="8" fillId="11" borderId="12" xfId="0" applyFont="1" applyFill="1" applyBorder="1"/>
    <xf numFmtId="0" fontId="8" fillId="11" borderId="13" xfId="0" applyFont="1" applyFill="1" applyBorder="1"/>
    <xf numFmtId="0" fontId="3" fillId="6" borderId="16" xfId="0" applyFont="1" applyFill="1" applyBorder="1" applyAlignment="1">
      <alignment horizontal="center" vertical="center"/>
    </xf>
    <xf numFmtId="0" fontId="3" fillId="6" borderId="17"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11" borderId="16" xfId="0" applyFont="1" applyFill="1" applyBorder="1" applyAlignment="1">
      <alignment horizontal="center" vertical="center"/>
    </xf>
    <xf numFmtId="0" fontId="3" fillId="11" borderId="24" xfId="0" applyFont="1" applyFill="1" applyBorder="1" applyAlignment="1">
      <alignment horizontal="center" vertical="center"/>
    </xf>
    <xf numFmtId="0" fontId="4" fillId="7" borderId="42" xfId="1" applyFont="1" applyFill="1" applyBorder="1"/>
    <xf numFmtId="0" fontId="4" fillId="7" borderId="24" xfId="1" applyFont="1" applyFill="1" applyBorder="1"/>
    <xf numFmtId="0" fontId="4" fillId="7" borderId="6" xfId="1" applyFont="1" applyFill="1" applyBorder="1"/>
    <xf numFmtId="0" fontId="4" fillId="7" borderId="43" xfId="1" applyFont="1" applyFill="1" applyBorder="1"/>
    <xf numFmtId="0" fontId="4" fillId="7" borderId="44" xfId="1" applyFont="1" applyFill="1" applyBorder="1"/>
    <xf numFmtId="0" fontId="3" fillId="7" borderId="44" xfId="0" applyFont="1" applyFill="1" applyBorder="1"/>
    <xf numFmtId="0" fontId="4" fillId="10" borderId="45" xfId="0" applyFont="1" applyFill="1" applyBorder="1"/>
    <xf numFmtId="0" fontId="8" fillId="10" borderId="45" xfId="0" applyFont="1" applyFill="1" applyBorder="1"/>
    <xf numFmtId="0" fontId="4" fillId="5" borderId="18" xfId="0" applyFont="1" applyFill="1" applyBorder="1"/>
    <xf numFmtId="0" fontId="4" fillId="5" borderId="19" xfId="0" applyFont="1" applyFill="1" applyBorder="1"/>
    <xf numFmtId="0" fontId="4" fillId="5" borderId="16" xfId="0" applyFont="1" applyFill="1" applyBorder="1"/>
    <xf numFmtId="0" fontId="4" fillId="5" borderId="17" xfId="0" applyFont="1" applyFill="1" applyBorder="1"/>
    <xf numFmtId="0" fontId="4" fillId="10" borderId="23" xfId="0" applyFont="1" applyFill="1" applyBorder="1"/>
    <xf numFmtId="0" fontId="3" fillId="10" borderId="44" xfId="0" applyFont="1" applyFill="1" applyBorder="1"/>
    <xf numFmtId="0" fontId="4" fillId="10" borderId="24" xfId="0" applyFont="1" applyFill="1" applyBorder="1"/>
    <xf numFmtId="0" fontId="4" fillId="10" borderId="6" xfId="0" applyFont="1" applyFill="1" applyBorder="1"/>
    <xf numFmtId="0" fontId="8" fillId="10" borderId="6" xfId="0" applyFont="1" applyFill="1" applyBorder="1"/>
    <xf numFmtId="0" fontId="4" fillId="8" borderId="16" xfId="0" applyFont="1" applyFill="1" applyBorder="1"/>
    <xf numFmtId="0" fontId="4" fillId="8" borderId="17" xfId="0" applyFont="1" applyFill="1" applyBorder="1"/>
    <xf numFmtId="0" fontId="4" fillId="8" borderId="18" xfId="0" applyFont="1" applyFill="1" applyBorder="1"/>
    <xf numFmtId="0" fontId="4" fillId="8" borderId="19" xfId="0" applyFont="1" applyFill="1" applyBorder="1"/>
    <xf numFmtId="0" fontId="8" fillId="8" borderId="20" xfId="0" applyFont="1" applyFill="1" applyBorder="1"/>
    <xf numFmtId="0" fontId="8" fillId="8" borderId="21" xfId="0" applyFont="1" applyFill="1" applyBorder="1"/>
    <xf numFmtId="14" fontId="3" fillId="0" borderId="39" xfId="0" applyNumberFormat="1" applyFont="1" applyFill="1" applyBorder="1" applyAlignment="1">
      <alignment horizontal="center"/>
    </xf>
    <xf numFmtId="0" fontId="3" fillId="0" borderId="34" xfId="0" applyFont="1" applyFill="1" applyBorder="1"/>
    <xf numFmtId="0" fontId="4" fillId="10" borderId="16" xfId="0" applyFont="1" applyFill="1" applyBorder="1"/>
    <xf numFmtId="0" fontId="4" fillId="10" borderId="17" xfId="0" applyFont="1" applyFill="1" applyBorder="1"/>
    <xf numFmtId="0" fontId="4" fillId="10" borderId="18" xfId="0" applyFont="1" applyFill="1" applyBorder="1"/>
    <xf numFmtId="0" fontId="4" fillId="10" borderId="19" xfId="0" applyFont="1" applyFill="1" applyBorder="1"/>
    <xf numFmtId="0" fontId="4" fillId="10" borderId="20" xfId="0" applyFont="1" applyFill="1" applyBorder="1"/>
    <xf numFmtId="0" fontId="4" fillId="10" borderId="21" xfId="0" applyFont="1" applyFill="1" applyBorder="1"/>
    <xf numFmtId="0" fontId="8" fillId="10" borderId="46" xfId="0" applyFont="1" applyFill="1" applyBorder="1"/>
    <xf numFmtId="0" fontId="8" fillId="10" borderId="43" xfId="0" applyFont="1" applyFill="1" applyBorder="1"/>
    <xf numFmtId="0" fontId="3" fillId="5" borderId="16" xfId="0" applyFont="1" applyFill="1" applyBorder="1" applyAlignment="1">
      <alignment horizontal="center" vertical="center"/>
    </xf>
    <xf numFmtId="0" fontId="3" fillId="5" borderId="17"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7" xfId="0" applyFont="1" applyFill="1" applyBorder="1" applyAlignment="1">
      <alignment horizontal="center" vertical="center"/>
    </xf>
    <xf numFmtId="0" fontId="3" fillId="8" borderId="16" xfId="0" applyFont="1" applyFill="1" applyBorder="1" applyAlignment="1">
      <alignment horizontal="center" vertical="center"/>
    </xf>
    <xf numFmtId="0" fontId="3" fillId="8" borderId="17"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10" borderId="14" xfId="0" applyFont="1" applyFill="1" applyBorder="1" applyAlignment="1">
      <alignment horizontal="center" vertical="center"/>
    </xf>
    <xf numFmtId="0" fontId="3" fillId="10" borderId="15" xfId="0" applyFont="1" applyFill="1" applyBorder="1" applyAlignment="1">
      <alignment horizontal="center" vertical="center"/>
    </xf>
    <xf numFmtId="0" fontId="3" fillId="10" borderId="16" xfId="0" applyFont="1" applyFill="1" applyBorder="1" applyAlignment="1">
      <alignment horizontal="center" vertical="center"/>
    </xf>
    <xf numFmtId="0" fontId="3" fillId="10" borderId="17" xfId="0" applyFont="1" applyFill="1" applyBorder="1" applyAlignment="1">
      <alignment horizontal="center" vertical="center"/>
    </xf>
    <xf numFmtId="14" fontId="3" fillId="10" borderId="40" xfId="0" applyNumberFormat="1" applyFont="1" applyFill="1" applyBorder="1" applyAlignment="1"/>
    <xf numFmtId="0" fontId="3" fillId="10" borderId="39" xfId="0" applyFont="1" applyFill="1" applyBorder="1" applyAlignment="1"/>
    <xf numFmtId="14" fontId="3" fillId="8" borderId="40" xfId="0" applyNumberFormat="1" applyFont="1" applyFill="1" applyBorder="1" applyAlignment="1"/>
    <xf numFmtId="0" fontId="3" fillId="8" borderId="39" xfId="0" applyFont="1" applyFill="1" applyBorder="1" applyAlignment="1"/>
    <xf numFmtId="0" fontId="3" fillId="5" borderId="39" xfId="0" applyFont="1" applyFill="1" applyBorder="1" applyAlignment="1"/>
    <xf numFmtId="14" fontId="3" fillId="5" borderId="40" xfId="0" applyNumberFormat="1" applyFont="1" applyFill="1" applyBorder="1" applyAlignment="1"/>
    <xf numFmtId="14" fontId="3" fillId="7" borderId="47" xfId="0" applyNumberFormat="1" applyFont="1" applyFill="1" applyBorder="1" applyAlignment="1"/>
    <xf numFmtId="0" fontId="3" fillId="7" borderId="39" xfId="0" applyFont="1" applyFill="1" applyBorder="1" applyAlignment="1"/>
    <xf numFmtId="14" fontId="3" fillId="7" borderId="40" xfId="0" applyNumberFormat="1" applyFont="1" applyFill="1" applyBorder="1" applyAlignment="1"/>
    <xf numFmtId="14" fontId="3" fillId="3" borderId="40" xfId="0" applyNumberFormat="1" applyFont="1" applyFill="1" applyBorder="1" applyAlignment="1"/>
    <xf numFmtId="0" fontId="3" fillId="3" borderId="39" xfId="0" applyFont="1" applyFill="1" applyBorder="1" applyAlignment="1"/>
  </cellXfs>
  <cellStyles count="2">
    <cellStyle name="Dobro" xfId="1"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za%20mese&#269;no%20stat.%202021\RT4V_001%20drzavljanstvoFos_tipD%20brezEU-z%20tip_drzfosrocno_delovna_za%20mese&#269;no%20SPLET%20na%20dan%2030.9.20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a%20mese&#269;no%20stat.%202021\RT4V_001%20drzavljanstvoFos_tipD%20brezEU-z%20tip_drzfosrocno_delovna_za%20mese&#269;no%20SPLET%20na%20dan%2031.10.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a%20mese&#269;no%20stat.%202021\RT4V_001%20drzavljanstvoFos_tipD%20brezEU-z%20tip_drzfosrocno_delovna_za%20mese&#269;no%20SPLET%20na%20dan%2030.11.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stat.podatki\MESE&#268;NA%20STATISTIKA\December_2021_VELJAV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Sheet 1"/>
      <sheetName val="List2"/>
      <sheetName val="Macro1"/>
    </sheetNames>
    <sheetDataSet>
      <sheetData sheetId="0"/>
      <sheetData sheetId="1"/>
      <sheetData sheetId="2">
        <row r="2">
          <cell r="I2" t="str">
            <v>DSP</v>
          </cell>
          <cell r="J2" t="str">
            <v>DZP</v>
          </cell>
        </row>
        <row r="3">
          <cell r="B3" t="str">
            <v>DržavljanstvoFos</v>
          </cell>
          <cell r="C3" t="str">
            <v>Dovoljenje za stalno prebivanje</v>
          </cell>
          <cell r="D3" t="str">
            <v>Dovoljenje/potrdilo za začasno prebivanje</v>
          </cell>
          <cell r="H3" t="str">
            <v>Neznana Država</v>
          </cell>
          <cell r="I3">
            <v>810</v>
          </cell>
          <cell r="J3">
            <v>183</v>
          </cell>
        </row>
        <row r="4">
          <cell r="B4" t="str">
            <v>Avstrija</v>
          </cell>
          <cell r="C4">
            <v>216</v>
          </cell>
          <cell r="D4">
            <v>448</v>
          </cell>
          <cell r="H4" t="str">
            <v>Tujina</v>
          </cell>
          <cell r="I4">
            <v>15</v>
          </cell>
        </row>
        <row r="5">
          <cell r="B5" t="str">
            <v>Belgija</v>
          </cell>
          <cell r="C5">
            <v>40</v>
          </cell>
          <cell r="D5">
            <v>99</v>
          </cell>
          <cell r="I5">
            <v>825</v>
          </cell>
          <cell r="J5">
            <v>183</v>
          </cell>
        </row>
        <row r="6">
          <cell r="B6" t="str">
            <v>Bolgarija</v>
          </cell>
          <cell r="C6">
            <v>1895</v>
          </cell>
          <cell r="D6">
            <v>3026</v>
          </cell>
          <cell r="H6" t="str">
            <v>Afganistan</v>
          </cell>
          <cell r="I6">
            <v>22</v>
          </cell>
          <cell r="J6">
            <v>24</v>
          </cell>
        </row>
        <row r="7">
          <cell r="B7" t="str">
            <v>Ciper</v>
          </cell>
          <cell r="C7">
            <v>1</v>
          </cell>
          <cell r="D7">
            <v>23</v>
          </cell>
          <cell r="H7" t="str">
            <v>Albanija</v>
          </cell>
          <cell r="I7">
            <v>85</v>
          </cell>
          <cell r="J7">
            <v>167</v>
          </cell>
        </row>
        <row r="8">
          <cell r="B8" t="str">
            <v>Češka Republika</v>
          </cell>
          <cell r="C8">
            <v>119</v>
          </cell>
          <cell r="D8">
            <v>145</v>
          </cell>
          <cell r="H8" t="str">
            <v>Alžirija</v>
          </cell>
          <cell r="I8">
            <v>11</v>
          </cell>
          <cell r="J8">
            <v>19</v>
          </cell>
        </row>
        <row r="9">
          <cell r="B9" t="str">
            <v>Češkoslovaška</v>
          </cell>
          <cell r="C9">
            <v>2</v>
          </cell>
          <cell r="H9" t="str">
            <v>Angola</v>
          </cell>
          <cell r="I9">
            <v>1</v>
          </cell>
          <cell r="J9">
            <v>1</v>
          </cell>
        </row>
        <row r="10">
          <cell r="B10" t="str">
            <v>Danska</v>
          </cell>
          <cell r="C10">
            <v>22</v>
          </cell>
          <cell r="D10">
            <v>31</v>
          </cell>
          <cell r="H10" t="str">
            <v>Antigva in Barbuda</v>
          </cell>
          <cell r="J10">
            <v>1</v>
          </cell>
        </row>
        <row r="11">
          <cell r="B11" t="str">
            <v>Estonija</v>
          </cell>
          <cell r="C11">
            <v>13</v>
          </cell>
          <cell r="D11">
            <v>25</v>
          </cell>
          <cell r="H11" t="str">
            <v>Argentina</v>
          </cell>
          <cell r="I11">
            <v>23</v>
          </cell>
          <cell r="J11">
            <v>45</v>
          </cell>
        </row>
        <row r="12">
          <cell r="B12" t="str">
            <v>Finska</v>
          </cell>
          <cell r="C12">
            <v>22</v>
          </cell>
          <cell r="D12">
            <v>36</v>
          </cell>
          <cell r="H12" t="str">
            <v>Armenija</v>
          </cell>
          <cell r="I12">
            <v>5</v>
          </cell>
          <cell r="J12">
            <v>5</v>
          </cell>
        </row>
        <row r="13">
          <cell r="B13" t="str">
            <v>Francija</v>
          </cell>
          <cell r="C13">
            <v>156</v>
          </cell>
          <cell r="D13">
            <v>252</v>
          </cell>
          <cell r="H13" t="str">
            <v>Avstralija</v>
          </cell>
          <cell r="I13">
            <v>54</v>
          </cell>
          <cell r="J13">
            <v>44</v>
          </cell>
        </row>
        <row r="14">
          <cell r="B14" t="str">
            <v>Grčija</v>
          </cell>
          <cell r="C14">
            <v>28</v>
          </cell>
          <cell r="D14">
            <v>104</v>
          </cell>
          <cell r="H14" t="str">
            <v>Azerbajdžan</v>
          </cell>
          <cell r="I14">
            <v>7</v>
          </cell>
          <cell r="J14">
            <v>11</v>
          </cell>
        </row>
        <row r="15">
          <cell r="B15" t="str">
            <v>Hrvaška</v>
          </cell>
          <cell r="C15">
            <v>7243</v>
          </cell>
          <cell r="D15">
            <v>6091</v>
          </cell>
          <cell r="H15" t="str">
            <v>Bangladeš</v>
          </cell>
          <cell r="I15">
            <v>10</v>
          </cell>
          <cell r="J15">
            <v>75</v>
          </cell>
        </row>
        <row r="16">
          <cell r="B16" t="str">
            <v>Irska</v>
          </cell>
          <cell r="C16">
            <v>35</v>
          </cell>
          <cell r="D16">
            <v>55</v>
          </cell>
          <cell r="H16" t="str">
            <v>Barbados</v>
          </cell>
          <cell r="I16">
            <v>1</v>
          </cell>
        </row>
        <row r="17">
          <cell r="B17" t="str">
            <v>Islandija</v>
          </cell>
          <cell r="C17">
            <v>2</v>
          </cell>
          <cell r="D17">
            <v>5</v>
          </cell>
          <cell r="H17" t="str">
            <v>Belize</v>
          </cell>
          <cell r="J17">
            <v>1</v>
          </cell>
        </row>
        <row r="18">
          <cell r="B18" t="str">
            <v>Italija</v>
          </cell>
          <cell r="C18">
            <v>924</v>
          </cell>
          <cell r="D18">
            <v>2780</v>
          </cell>
          <cell r="H18" t="str">
            <v>Belorusija</v>
          </cell>
          <cell r="I18">
            <v>115</v>
          </cell>
          <cell r="J18">
            <v>131</v>
          </cell>
        </row>
        <row r="19">
          <cell r="B19" t="str">
            <v>Latvija</v>
          </cell>
          <cell r="C19">
            <v>28</v>
          </cell>
          <cell r="D19">
            <v>43</v>
          </cell>
          <cell r="H19" t="str">
            <v>Benin</v>
          </cell>
          <cell r="J19">
            <v>1</v>
          </cell>
        </row>
        <row r="20">
          <cell r="B20" t="str">
            <v>Lihtenštajn</v>
          </cell>
          <cell r="C20">
            <v>2</v>
          </cell>
          <cell r="H20" t="str">
            <v>Bocvana</v>
          </cell>
          <cell r="I20">
            <v>1</v>
          </cell>
        </row>
        <row r="21">
          <cell r="B21" t="str">
            <v>Litva</v>
          </cell>
          <cell r="C21">
            <v>28</v>
          </cell>
          <cell r="D21">
            <v>25</v>
          </cell>
          <cell r="H21" t="str">
            <v>Bolivija</v>
          </cell>
          <cell r="I21">
            <v>2</v>
          </cell>
          <cell r="J21">
            <v>4</v>
          </cell>
        </row>
        <row r="22">
          <cell r="B22" t="str">
            <v>Luksemburg</v>
          </cell>
          <cell r="C22">
            <v>2</v>
          </cell>
          <cell r="D22">
            <v>3</v>
          </cell>
          <cell r="H22" t="str">
            <v>Bosna in Hercegovina</v>
          </cell>
          <cell r="I22">
            <v>50257</v>
          </cell>
          <cell r="J22">
            <v>45201</v>
          </cell>
        </row>
        <row r="23">
          <cell r="B23" t="str">
            <v>Madžarska</v>
          </cell>
          <cell r="C23">
            <v>295</v>
          </cell>
          <cell r="D23">
            <v>708</v>
          </cell>
          <cell r="H23" t="str">
            <v>Brazilija</v>
          </cell>
          <cell r="I23">
            <v>93</v>
          </cell>
          <cell r="J23">
            <v>103</v>
          </cell>
        </row>
        <row r="24">
          <cell r="B24" t="str">
            <v>Malta</v>
          </cell>
          <cell r="C24">
            <v>5</v>
          </cell>
          <cell r="D24">
            <v>7</v>
          </cell>
          <cell r="H24" t="str">
            <v>Brez državljanstva</v>
          </cell>
          <cell r="I24">
            <v>3</v>
          </cell>
          <cell r="J24">
            <v>1</v>
          </cell>
        </row>
        <row r="25">
          <cell r="B25" t="str">
            <v>Nemčija</v>
          </cell>
          <cell r="C25">
            <v>552</v>
          </cell>
          <cell r="D25">
            <v>676</v>
          </cell>
          <cell r="H25" t="str">
            <v>Burkina Faso</v>
          </cell>
          <cell r="I25">
            <v>5</v>
          </cell>
          <cell r="J25">
            <v>1</v>
          </cell>
        </row>
        <row r="26">
          <cell r="B26" t="str">
            <v>Nizozemska</v>
          </cell>
          <cell r="C26">
            <v>146</v>
          </cell>
          <cell r="D26">
            <v>185</v>
          </cell>
          <cell r="H26" t="str">
            <v>Burundi</v>
          </cell>
          <cell r="J26">
            <v>1</v>
          </cell>
        </row>
        <row r="27">
          <cell r="B27" t="str">
            <v>Norveška</v>
          </cell>
          <cell r="C27">
            <v>10</v>
          </cell>
          <cell r="D27">
            <v>22</v>
          </cell>
          <cell r="H27" t="str">
            <v>Čad</v>
          </cell>
          <cell r="I27">
            <v>1</v>
          </cell>
        </row>
        <row r="28">
          <cell r="B28" t="str">
            <v>Poljska</v>
          </cell>
          <cell r="C28">
            <v>161</v>
          </cell>
          <cell r="D28">
            <v>193</v>
          </cell>
          <cell r="H28" t="str">
            <v>Čile</v>
          </cell>
          <cell r="I28">
            <v>8</v>
          </cell>
          <cell r="J28">
            <v>16</v>
          </cell>
        </row>
        <row r="29">
          <cell r="B29" t="str">
            <v>Portugalska</v>
          </cell>
          <cell r="C29">
            <v>35</v>
          </cell>
          <cell r="D29">
            <v>71</v>
          </cell>
          <cell r="H29" t="str">
            <v>Črna gora</v>
          </cell>
          <cell r="I29">
            <v>691</v>
          </cell>
          <cell r="J29">
            <v>526</v>
          </cell>
        </row>
        <row r="30">
          <cell r="B30" t="str">
            <v>Romunija</v>
          </cell>
          <cell r="C30">
            <v>234</v>
          </cell>
          <cell r="D30">
            <v>356</v>
          </cell>
          <cell r="H30" t="str">
            <v>Dominikanska Republika</v>
          </cell>
          <cell r="I30">
            <v>156</v>
          </cell>
          <cell r="J30">
            <v>24</v>
          </cell>
        </row>
        <row r="31">
          <cell r="B31" t="str">
            <v>Slovaška</v>
          </cell>
          <cell r="C31">
            <v>325</v>
          </cell>
          <cell r="D31">
            <v>281</v>
          </cell>
          <cell r="H31" t="str">
            <v>Država Palestina</v>
          </cell>
          <cell r="I31">
            <v>31</v>
          </cell>
          <cell r="J31">
            <v>4</v>
          </cell>
        </row>
        <row r="32">
          <cell r="B32" t="str">
            <v>Španija</v>
          </cell>
          <cell r="C32">
            <v>75</v>
          </cell>
          <cell r="D32">
            <v>166</v>
          </cell>
          <cell r="H32" t="str">
            <v>Egipt</v>
          </cell>
          <cell r="I32">
            <v>72</v>
          </cell>
          <cell r="J32">
            <v>69</v>
          </cell>
        </row>
        <row r="33">
          <cell r="B33" t="str">
            <v>Švedska</v>
          </cell>
          <cell r="C33">
            <v>38</v>
          </cell>
          <cell r="D33">
            <v>62</v>
          </cell>
          <cell r="H33" t="str">
            <v>Ekvador</v>
          </cell>
          <cell r="I33">
            <v>6</v>
          </cell>
          <cell r="J33">
            <v>5</v>
          </cell>
        </row>
        <row r="34">
          <cell r="C34">
            <v>12654</v>
          </cell>
          <cell r="D34">
            <v>15918</v>
          </cell>
          <cell r="H34" t="str">
            <v>Eritreja</v>
          </cell>
          <cell r="I34">
            <v>40</v>
          </cell>
        </row>
        <row r="35">
          <cell r="B35" t="str">
            <v>Švica</v>
          </cell>
          <cell r="C35">
            <v>65</v>
          </cell>
          <cell r="D35">
            <v>76</v>
          </cell>
          <cell r="H35" t="str">
            <v>Etiopija</v>
          </cell>
          <cell r="I35">
            <v>5</v>
          </cell>
          <cell r="J35">
            <v>2</v>
          </cell>
        </row>
        <row r="36">
          <cell r="C36">
            <v>65</v>
          </cell>
          <cell r="D36">
            <v>76</v>
          </cell>
          <cell r="H36" t="str">
            <v>Fidži</v>
          </cell>
          <cell r="I36">
            <v>1</v>
          </cell>
          <cell r="J36">
            <v>1</v>
          </cell>
        </row>
        <row r="37">
          <cell r="C37">
            <v>12719</v>
          </cell>
          <cell r="D37">
            <v>15994</v>
          </cell>
          <cell r="H37" t="str">
            <v>Filipini</v>
          </cell>
          <cell r="I37">
            <v>117</v>
          </cell>
          <cell r="J37">
            <v>77</v>
          </cell>
        </row>
        <row r="38">
          <cell r="H38" t="str">
            <v>Gabon</v>
          </cell>
          <cell r="J38">
            <v>2</v>
          </cell>
        </row>
        <row r="39">
          <cell r="H39" t="str">
            <v>Gambija</v>
          </cell>
          <cell r="I39">
            <v>21</v>
          </cell>
          <cell r="J39">
            <v>8</v>
          </cell>
        </row>
        <row r="40">
          <cell r="H40" t="str">
            <v>Gana</v>
          </cell>
          <cell r="I40">
            <v>16</v>
          </cell>
          <cell r="J40">
            <v>8</v>
          </cell>
        </row>
        <row r="41">
          <cell r="H41" t="str">
            <v>Gruzija</v>
          </cell>
          <cell r="I41">
            <v>6</v>
          </cell>
          <cell r="J41">
            <v>11</v>
          </cell>
        </row>
        <row r="42">
          <cell r="H42" t="str">
            <v>Gvatemala</v>
          </cell>
          <cell r="I42">
            <v>1</v>
          </cell>
          <cell r="J42">
            <v>9</v>
          </cell>
        </row>
        <row r="43">
          <cell r="H43" t="str">
            <v>Gvineja</v>
          </cell>
          <cell r="I43">
            <v>3</v>
          </cell>
          <cell r="J43">
            <v>1</v>
          </cell>
        </row>
        <row r="44">
          <cell r="H44" t="str">
            <v>Gvineja Bissau</v>
          </cell>
          <cell r="I44">
            <v>1</v>
          </cell>
          <cell r="J44">
            <v>2</v>
          </cell>
        </row>
        <row r="45">
          <cell r="H45" t="str">
            <v>Haiti</v>
          </cell>
          <cell r="I45">
            <v>2</v>
          </cell>
          <cell r="J45">
            <v>1</v>
          </cell>
        </row>
        <row r="46">
          <cell r="H46" t="str">
            <v>Honduras</v>
          </cell>
          <cell r="I46">
            <v>2</v>
          </cell>
          <cell r="J46">
            <v>1</v>
          </cell>
        </row>
        <row r="47">
          <cell r="H47" t="str">
            <v>Hongkong</v>
          </cell>
          <cell r="I47">
            <v>2</v>
          </cell>
          <cell r="J47">
            <v>8</v>
          </cell>
        </row>
        <row r="48">
          <cell r="H48" t="str">
            <v>Indija</v>
          </cell>
          <cell r="I48">
            <v>128</v>
          </cell>
          <cell r="J48">
            <v>259</v>
          </cell>
        </row>
        <row r="49">
          <cell r="H49" t="str">
            <v>Indonezija</v>
          </cell>
          <cell r="I49">
            <v>39</v>
          </cell>
          <cell r="J49">
            <v>27</v>
          </cell>
        </row>
        <row r="50">
          <cell r="H50" t="str">
            <v>Irak</v>
          </cell>
          <cell r="I50">
            <v>20</v>
          </cell>
          <cell r="J50">
            <v>6</v>
          </cell>
        </row>
        <row r="51">
          <cell r="H51" t="str">
            <v>Iran (Islamska Republika)</v>
          </cell>
          <cell r="I51">
            <v>41</v>
          </cell>
          <cell r="J51">
            <v>111</v>
          </cell>
        </row>
        <row r="52">
          <cell r="H52" t="str">
            <v>Izrael</v>
          </cell>
          <cell r="I52">
            <v>26</v>
          </cell>
          <cell r="J52">
            <v>44</v>
          </cell>
        </row>
        <row r="53">
          <cell r="H53" t="str">
            <v>Jamajka</v>
          </cell>
          <cell r="I53">
            <v>6</v>
          </cell>
          <cell r="J53">
            <v>1</v>
          </cell>
        </row>
        <row r="54">
          <cell r="H54" t="str">
            <v>Japonska</v>
          </cell>
          <cell r="I54">
            <v>61</v>
          </cell>
          <cell r="J54">
            <v>37</v>
          </cell>
        </row>
        <row r="55">
          <cell r="H55" t="str">
            <v>Jemen</v>
          </cell>
          <cell r="I55">
            <v>3</v>
          </cell>
          <cell r="J55">
            <v>4</v>
          </cell>
        </row>
        <row r="56">
          <cell r="H56" t="str">
            <v>Jordanija</v>
          </cell>
          <cell r="I56">
            <v>16</v>
          </cell>
          <cell r="J56">
            <v>15</v>
          </cell>
        </row>
        <row r="57">
          <cell r="H57" t="str">
            <v>Jugoslavija</v>
          </cell>
          <cell r="I57">
            <v>22</v>
          </cell>
        </row>
        <row r="58">
          <cell r="H58" t="str">
            <v>Južna Afrika</v>
          </cell>
          <cell r="I58">
            <v>9</v>
          </cell>
          <cell r="J58">
            <v>60</v>
          </cell>
        </row>
        <row r="59">
          <cell r="H59" t="str">
            <v>Kambodža</v>
          </cell>
          <cell r="I59">
            <v>3</v>
          </cell>
        </row>
        <row r="60">
          <cell r="H60" t="str">
            <v>Kamerun</v>
          </cell>
          <cell r="I60">
            <v>10</v>
          </cell>
          <cell r="J60">
            <v>6</v>
          </cell>
        </row>
        <row r="61">
          <cell r="H61" t="str">
            <v>Kanada</v>
          </cell>
          <cell r="I61">
            <v>51</v>
          </cell>
          <cell r="J61">
            <v>51</v>
          </cell>
        </row>
        <row r="62">
          <cell r="H62" t="str">
            <v>Kazahstan</v>
          </cell>
          <cell r="I62">
            <v>89</v>
          </cell>
          <cell r="J62">
            <v>97</v>
          </cell>
        </row>
        <row r="63">
          <cell r="H63" t="str">
            <v>Kenija</v>
          </cell>
          <cell r="I63">
            <v>17</v>
          </cell>
          <cell r="J63">
            <v>7</v>
          </cell>
        </row>
        <row r="64">
          <cell r="H64" t="str">
            <v>Kirgizistan</v>
          </cell>
          <cell r="I64">
            <v>9</v>
          </cell>
          <cell r="J64">
            <v>7</v>
          </cell>
        </row>
        <row r="65">
          <cell r="H65" t="str">
            <v>Kitajska</v>
          </cell>
          <cell r="I65">
            <v>1077</v>
          </cell>
          <cell r="J65">
            <v>426</v>
          </cell>
        </row>
        <row r="66">
          <cell r="H66" t="str">
            <v>Kolumbija</v>
          </cell>
          <cell r="I66">
            <v>34</v>
          </cell>
          <cell r="J66">
            <v>34</v>
          </cell>
        </row>
        <row r="67">
          <cell r="H67" t="str">
            <v>Komori</v>
          </cell>
          <cell r="I67">
            <v>1</v>
          </cell>
        </row>
        <row r="68">
          <cell r="H68" t="str">
            <v>Kongo, Demokratična Republika</v>
          </cell>
          <cell r="I68">
            <v>7</v>
          </cell>
          <cell r="J68">
            <v>2</v>
          </cell>
        </row>
        <row r="69">
          <cell r="H69" t="str">
            <v>Koreja (Demokra. Ljud. R.)</v>
          </cell>
          <cell r="J69">
            <v>1</v>
          </cell>
        </row>
        <row r="70">
          <cell r="H70" t="str">
            <v>Koreja,Republika</v>
          </cell>
          <cell r="I70">
            <v>18</v>
          </cell>
          <cell r="J70">
            <v>36</v>
          </cell>
        </row>
        <row r="71">
          <cell r="H71" t="str">
            <v>Kosovo</v>
          </cell>
          <cell r="I71">
            <v>17168</v>
          </cell>
          <cell r="J71">
            <v>14916</v>
          </cell>
        </row>
        <row r="72">
          <cell r="H72" t="str">
            <v>Kostarika</v>
          </cell>
          <cell r="I72">
            <v>3</v>
          </cell>
          <cell r="J72">
            <v>9</v>
          </cell>
        </row>
        <row r="73">
          <cell r="H73" t="str">
            <v>Kuba</v>
          </cell>
          <cell r="I73">
            <v>53</v>
          </cell>
          <cell r="J73">
            <v>28</v>
          </cell>
        </row>
        <row r="74">
          <cell r="H74" t="str">
            <v>Kuvajt</v>
          </cell>
          <cell r="J74">
            <v>1</v>
          </cell>
        </row>
        <row r="75">
          <cell r="H75" t="str">
            <v>Laoška Ljudska Demokr. Rep.</v>
          </cell>
          <cell r="I75">
            <v>3</v>
          </cell>
        </row>
        <row r="76">
          <cell r="H76" t="str">
            <v>Libanon</v>
          </cell>
          <cell r="I76">
            <v>8</v>
          </cell>
          <cell r="J76">
            <v>18</v>
          </cell>
        </row>
        <row r="77">
          <cell r="H77" t="str">
            <v>Liberija</v>
          </cell>
          <cell r="I77">
            <v>1</v>
          </cell>
          <cell r="J77">
            <v>1</v>
          </cell>
        </row>
        <row r="78">
          <cell r="H78" t="str">
            <v>Libija</v>
          </cell>
          <cell r="I78">
            <v>4</v>
          </cell>
          <cell r="J78">
            <v>10</v>
          </cell>
        </row>
        <row r="79">
          <cell r="H79" t="str">
            <v>Madagaskar</v>
          </cell>
          <cell r="I79">
            <v>8</v>
          </cell>
          <cell r="J79">
            <v>5</v>
          </cell>
        </row>
        <row r="80">
          <cell r="H80" t="str">
            <v>Malavi</v>
          </cell>
          <cell r="J80">
            <v>1</v>
          </cell>
        </row>
        <row r="81">
          <cell r="H81" t="str">
            <v>Maldivi</v>
          </cell>
          <cell r="J81">
            <v>9</v>
          </cell>
        </row>
        <row r="82">
          <cell r="H82" t="str">
            <v>Malezija</v>
          </cell>
          <cell r="I82">
            <v>5</v>
          </cell>
          <cell r="J82">
            <v>5</v>
          </cell>
        </row>
        <row r="83">
          <cell r="H83" t="str">
            <v>Mali</v>
          </cell>
          <cell r="I83">
            <v>1</v>
          </cell>
          <cell r="J83">
            <v>1</v>
          </cell>
        </row>
        <row r="84">
          <cell r="H84" t="str">
            <v>Maroko</v>
          </cell>
          <cell r="I84">
            <v>24</v>
          </cell>
          <cell r="J84">
            <v>16</v>
          </cell>
        </row>
        <row r="85">
          <cell r="H85" t="str">
            <v>Mauritius</v>
          </cell>
          <cell r="I85">
            <v>6</v>
          </cell>
          <cell r="J85">
            <v>2</v>
          </cell>
        </row>
        <row r="86">
          <cell r="H86" t="str">
            <v>Mehika</v>
          </cell>
          <cell r="I86">
            <v>38</v>
          </cell>
          <cell r="J86">
            <v>58</v>
          </cell>
        </row>
        <row r="87">
          <cell r="H87" t="str">
            <v>Moldavija,Republika</v>
          </cell>
          <cell r="I87">
            <v>214</v>
          </cell>
          <cell r="J87">
            <v>48</v>
          </cell>
        </row>
        <row r="88">
          <cell r="H88" t="str">
            <v>Mongolija</v>
          </cell>
          <cell r="I88">
            <v>1</v>
          </cell>
        </row>
        <row r="89">
          <cell r="H89" t="str">
            <v>Mozambik</v>
          </cell>
          <cell r="I89">
            <v>3</v>
          </cell>
        </row>
        <row r="90">
          <cell r="H90" t="str">
            <v>Namibija</v>
          </cell>
          <cell r="J90">
            <v>1</v>
          </cell>
        </row>
        <row r="91">
          <cell r="H91" t="str">
            <v>Nepal</v>
          </cell>
          <cell r="I91">
            <v>7</v>
          </cell>
          <cell r="J91">
            <v>18</v>
          </cell>
        </row>
        <row r="92">
          <cell r="H92" t="str">
            <v>Nigerija</v>
          </cell>
          <cell r="I92">
            <v>61</v>
          </cell>
          <cell r="J92">
            <v>32</v>
          </cell>
        </row>
        <row r="93">
          <cell r="H93" t="str">
            <v>Nikaragva</v>
          </cell>
          <cell r="I93">
            <v>1</v>
          </cell>
          <cell r="J93">
            <v>4</v>
          </cell>
        </row>
        <row r="94">
          <cell r="H94" t="str">
            <v>Nova Zelandija</v>
          </cell>
          <cell r="I94">
            <v>11</v>
          </cell>
          <cell r="J94">
            <v>7</v>
          </cell>
        </row>
        <row r="95">
          <cell r="H95" t="str">
            <v>Oman</v>
          </cell>
          <cell r="I95">
            <v>1</v>
          </cell>
        </row>
        <row r="96">
          <cell r="H96" t="str">
            <v>Pakistan</v>
          </cell>
          <cell r="I96">
            <v>18</v>
          </cell>
          <cell r="J96">
            <v>22</v>
          </cell>
        </row>
        <row r="97">
          <cell r="H97" t="str">
            <v>Palestina</v>
          </cell>
          <cell r="I97">
            <v>1</v>
          </cell>
        </row>
        <row r="98">
          <cell r="H98" t="str">
            <v>Panama</v>
          </cell>
          <cell r="I98">
            <v>2</v>
          </cell>
          <cell r="J98">
            <v>3</v>
          </cell>
        </row>
        <row r="99">
          <cell r="H99" t="str">
            <v>Papua Nova Gvineja</v>
          </cell>
          <cell r="I99">
            <v>2</v>
          </cell>
        </row>
        <row r="100">
          <cell r="H100" t="str">
            <v>Paragvaj</v>
          </cell>
          <cell r="I100">
            <v>4</v>
          </cell>
          <cell r="J100">
            <v>2</v>
          </cell>
        </row>
        <row r="101">
          <cell r="H101" t="str">
            <v>Peru</v>
          </cell>
          <cell r="I101">
            <v>30</v>
          </cell>
          <cell r="J101">
            <v>15</v>
          </cell>
        </row>
        <row r="102">
          <cell r="H102" t="str">
            <v>Ruanda</v>
          </cell>
          <cell r="I102">
            <v>3</v>
          </cell>
          <cell r="J102">
            <v>1</v>
          </cell>
        </row>
        <row r="103">
          <cell r="H103" t="str">
            <v>Ruska Federacija</v>
          </cell>
          <cell r="I103">
            <v>2144</v>
          </cell>
          <cell r="J103">
            <v>1835</v>
          </cell>
        </row>
        <row r="104">
          <cell r="H104" t="str">
            <v>Saint Lucia</v>
          </cell>
          <cell r="J104">
            <v>2</v>
          </cell>
        </row>
        <row r="105">
          <cell r="H105" t="str">
            <v>Salomonovi Otoki</v>
          </cell>
          <cell r="I105">
            <v>1</v>
          </cell>
        </row>
        <row r="106">
          <cell r="H106" t="str">
            <v>Salvador</v>
          </cell>
          <cell r="I106">
            <v>2</v>
          </cell>
          <cell r="J106">
            <v>2</v>
          </cell>
        </row>
        <row r="107">
          <cell r="H107" t="str">
            <v>San Marino</v>
          </cell>
          <cell r="I107">
            <v>1</v>
          </cell>
        </row>
        <row r="108">
          <cell r="H108" t="str">
            <v>Saudova Arabija</v>
          </cell>
          <cell r="I108">
            <v>1</v>
          </cell>
          <cell r="J108">
            <v>2</v>
          </cell>
        </row>
        <row r="109">
          <cell r="H109" t="str">
            <v>Senegal</v>
          </cell>
          <cell r="I109">
            <v>2</v>
          </cell>
          <cell r="J109">
            <v>1</v>
          </cell>
        </row>
        <row r="110">
          <cell r="H110" t="str">
            <v>Severna Makedonija</v>
          </cell>
          <cell r="I110">
            <v>10629</v>
          </cell>
          <cell r="J110">
            <v>5701</v>
          </cell>
        </row>
        <row r="111">
          <cell r="H111" t="str">
            <v>Sierra Leone</v>
          </cell>
          <cell r="J111">
            <v>1</v>
          </cell>
        </row>
        <row r="112">
          <cell r="H112" t="str">
            <v>Singapur</v>
          </cell>
          <cell r="I112">
            <v>1</v>
          </cell>
          <cell r="J112">
            <v>4</v>
          </cell>
        </row>
        <row r="113">
          <cell r="H113" t="str">
            <v>Sirska Arabska Republika</v>
          </cell>
          <cell r="I113">
            <v>45</v>
          </cell>
          <cell r="J113">
            <v>9</v>
          </cell>
        </row>
        <row r="114">
          <cell r="H114" t="str">
            <v>Slonokoščena Obala</v>
          </cell>
          <cell r="J114">
            <v>1</v>
          </cell>
        </row>
        <row r="115">
          <cell r="H115" t="str">
            <v>Srbija</v>
          </cell>
          <cell r="I115">
            <v>9026</v>
          </cell>
          <cell r="J115">
            <v>12581</v>
          </cell>
        </row>
        <row r="116">
          <cell r="H116" t="str">
            <v>Srbija in Črna Gora</v>
          </cell>
          <cell r="I116">
            <v>18</v>
          </cell>
          <cell r="J116">
            <v>1</v>
          </cell>
        </row>
        <row r="117">
          <cell r="H117" t="str">
            <v>Sudan</v>
          </cell>
          <cell r="I117">
            <v>3</v>
          </cell>
        </row>
        <row r="118">
          <cell r="H118" t="str">
            <v>Sveti Krištof in Nevis</v>
          </cell>
          <cell r="J118">
            <v>2</v>
          </cell>
        </row>
        <row r="119">
          <cell r="H119" t="str">
            <v>Šrilanka</v>
          </cell>
          <cell r="I119">
            <v>7</v>
          </cell>
          <cell r="J119">
            <v>8</v>
          </cell>
        </row>
        <row r="120">
          <cell r="H120" t="str">
            <v>Tadžikistan</v>
          </cell>
          <cell r="I120">
            <v>1</v>
          </cell>
          <cell r="J120">
            <v>2</v>
          </cell>
        </row>
        <row r="121">
          <cell r="H121" t="str">
            <v>Tajska</v>
          </cell>
          <cell r="I121">
            <v>250</v>
          </cell>
          <cell r="J121">
            <v>131</v>
          </cell>
        </row>
        <row r="122">
          <cell r="H122" t="str">
            <v>Tajvan, Provinca Kitajske</v>
          </cell>
          <cell r="I122">
            <v>16</v>
          </cell>
          <cell r="J122">
            <v>14</v>
          </cell>
        </row>
        <row r="123">
          <cell r="H123" t="str">
            <v>Tanzanija, Združena Republika</v>
          </cell>
          <cell r="I123">
            <v>1</v>
          </cell>
          <cell r="J123">
            <v>2</v>
          </cell>
        </row>
        <row r="124">
          <cell r="H124" t="str">
            <v>Togo</v>
          </cell>
          <cell r="J124">
            <v>1</v>
          </cell>
        </row>
        <row r="125">
          <cell r="H125" t="str">
            <v>Trinidad in Tobago</v>
          </cell>
          <cell r="I125">
            <v>4</v>
          </cell>
          <cell r="J125">
            <v>1</v>
          </cell>
        </row>
        <row r="126">
          <cell r="H126" t="str">
            <v>Tunizija</v>
          </cell>
          <cell r="I126">
            <v>57</v>
          </cell>
          <cell r="J126">
            <v>41</v>
          </cell>
        </row>
        <row r="127">
          <cell r="H127" t="str">
            <v>Turčija</v>
          </cell>
          <cell r="I127">
            <v>119</v>
          </cell>
          <cell r="J127">
            <v>482</v>
          </cell>
        </row>
        <row r="128">
          <cell r="H128" t="str">
            <v>Turkmenistan</v>
          </cell>
          <cell r="I128">
            <v>1</v>
          </cell>
          <cell r="J128">
            <v>1</v>
          </cell>
        </row>
        <row r="129">
          <cell r="H129" t="str">
            <v>Uganda</v>
          </cell>
          <cell r="I129">
            <v>3</v>
          </cell>
          <cell r="J129">
            <v>2</v>
          </cell>
        </row>
        <row r="130">
          <cell r="H130" t="str">
            <v>Ukrajina</v>
          </cell>
          <cell r="I130">
            <v>1696</v>
          </cell>
          <cell r="J130">
            <v>999</v>
          </cell>
        </row>
        <row r="131">
          <cell r="H131" t="str">
            <v>Urugvaj</v>
          </cell>
          <cell r="I131">
            <v>2</v>
          </cell>
        </row>
        <row r="132">
          <cell r="H132" t="str">
            <v>Uzbekistan</v>
          </cell>
          <cell r="I132">
            <v>15</v>
          </cell>
          <cell r="J132">
            <v>14</v>
          </cell>
        </row>
        <row r="133">
          <cell r="H133" t="str">
            <v>Vanuatu</v>
          </cell>
          <cell r="J133">
            <v>1</v>
          </cell>
        </row>
        <row r="134">
          <cell r="H134" t="str">
            <v>Venezuela</v>
          </cell>
          <cell r="I134">
            <v>20</v>
          </cell>
          <cell r="J134">
            <v>34</v>
          </cell>
        </row>
        <row r="135">
          <cell r="H135" t="str">
            <v>Vietnam</v>
          </cell>
          <cell r="I135">
            <v>13</v>
          </cell>
          <cell r="J135">
            <v>17</v>
          </cell>
        </row>
        <row r="136">
          <cell r="H136" t="str">
            <v>Zambija</v>
          </cell>
          <cell r="I136">
            <v>2</v>
          </cell>
          <cell r="J136">
            <v>1</v>
          </cell>
        </row>
        <row r="137">
          <cell r="H137" t="str">
            <v>Združene države</v>
          </cell>
          <cell r="I137">
            <v>244</v>
          </cell>
          <cell r="J137">
            <v>308</v>
          </cell>
        </row>
        <row r="138">
          <cell r="H138" t="str">
            <v>Združeni Arabski Emirati</v>
          </cell>
          <cell r="J138">
            <v>1</v>
          </cell>
        </row>
        <row r="139">
          <cell r="H139" t="str">
            <v>Zelenortski Otoki</v>
          </cell>
          <cell r="I139">
            <v>2</v>
          </cell>
          <cell r="J139">
            <v>1</v>
          </cell>
        </row>
        <row r="140">
          <cell r="H140" t="str">
            <v>Zimbabve</v>
          </cell>
          <cell r="I140">
            <v>5</v>
          </cell>
        </row>
        <row r="141">
          <cell r="I141">
            <v>95576</v>
          </cell>
          <cell r="J141">
            <v>85278</v>
          </cell>
        </row>
        <row r="142">
          <cell r="H142" t="str">
            <v>Združeno Kraljestvo</v>
          </cell>
          <cell r="I142">
            <v>303</v>
          </cell>
          <cell r="J142">
            <v>623</v>
          </cell>
        </row>
        <row r="143">
          <cell r="I143">
            <v>303</v>
          </cell>
          <cell r="J143">
            <v>623</v>
          </cell>
        </row>
        <row r="144">
          <cell r="I144">
            <v>96704</v>
          </cell>
          <cell r="J144">
            <v>86084</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List2"/>
      <sheetName val="Sheet 1"/>
      <sheetName val="Macro1"/>
    </sheetNames>
    <sheetDataSet>
      <sheetData sheetId="0"/>
      <sheetData sheetId="1">
        <row r="1">
          <cell r="A1" t="str">
            <v>DržavljanstvoFos</v>
          </cell>
          <cell r="B1" t="str">
            <v>Dovoljenje za stalno prebivanje</v>
          </cell>
          <cell r="C1" t="str">
            <v>Dovoljenje/potrdilo za začasno prebivanje</v>
          </cell>
          <cell r="D1" t="str">
            <v>Skupna vsota</v>
          </cell>
        </row>
        <row r="2">
          <cell r="A2" t="str">
            <v>Avstrija</v>
          </cell>
          <cell r="B2">
            <v>216</v>
          </cell>
          <cell r="C2">
            <v>444</v>
          </cell>
          <cell r="D2">
            <v>660</v>
          </cell>
          <cell r="H2" t="str">
            <v>DržavljanstvoFos</v>
          </cell>
          <cell r="I2" t="str">
            <v>Dovoljenje za stalno prebivanje</v>
          </cell>
          <cell r="J2" t="str">
            <v>Dovoljenje/potrdilo za začasno prebivanje</v>
          </cell>
        </row>
        <row r="3">
          <cell r="A3" t="str">
            <v>Belgija</v>
          </cell>
          <cell r="B3">
            <v>40</v>
          </cell>
          <cell r="C3">
            <v>97</v>
          </cell>
          <cell r="D3">
            <v>137</v>
          </cell>
          <cell r="H3" t="str">
            <v>Neznana Država</v>
          </cell>
          <cell r="I3">
            <v>842</v>
          </cell>
          <cell r="J3">
            <v>200</v>
          </cell>
        </row>
        <row r="4">
          <cell r="A4" t="str">
            <v>Bolgarija</v>
          </cell>
          <cell r="B4">
            <v>1914</v>
          </cell>
          <cell r="C4">
            <v>2967</v>
          </cell>
          <cell r="D4">
            <v>4881</v>
          </cell>
          <cell r="H4" t="str">
            <v>Tujina</v>
          </cell>
          <cell r="I4">
            <v>15</v>
          </cell>
        </row>
        <row r="5">
          <cell r="A5" t="str">
            <v>Ciper</v>
          </cell>
          <cell r="B5">
            <v>1</v>
          </cell>
          <cell r="C5">
            <v>23</v>
          </cell>
          <cell r="D5">
            <v>24</v>
          </cell>
          <cell r="I5">
            <v>857</v>
          </cell>
          <cell r="J5">
            <v>200</v>
          </cell>
        </row>
        <row r="6">
          <cell r="A6" t="str">
            <v>Češka Republika</v>
          </cell>
          <cell r="B6">
            <v>120</v>
          </cell>
          <cell r="C6">
            <v>144</v>
          </cell>
          <cell r="D6">
            <v>264</v>
          </cell>
          <cell r="H6" t="str">
            <v>Afganistan</v>
          </cell>
          <cell r="I6">
            <v>22</v>
          </cell>
          <cell r="J6">
            <v>42</v>
          </cell>
        </row>
        <row r="7">
          <cell r="A7" t="str">
            <v>Češkoslovaška</v>
          </cell>
          <cell r="B7">
            <v>2</v>
          </cell>
          <cell r="D7">
            <v>2</v>
          </cell>
          <cell r="H7" t="str">
            <v>Albanija</v>
          </cell>
          <cell r="I7">
            <v>85</v>
          </cell>
          <cell r="J7">
            <v>186</v>
          </cell>
        </row>
        <row r="8">
          <cell r="A8" t="str">
            <v>Danska</v>
          </cell>
          <cell r="B8">
            <v>22</v>
          </cell>
          <cell r="C8">
            <v>29</v>
          </cell>
          <cell r="D8">
            <v>51</v>
          </cell>
          <cell r="H8" t="str">
            <v>Alžirija</v>
          </cell>
          <cell r="I8">
            <v>11</v>
          </cell>
          <cell r="J8">
            <v>19</v>
          </cell>
        </row>
        <row r="9">
          <cell r="A9" t="str">
            <v>Estonija</v>
          </cell>
          <cell r="B9">
            <v>13</v>
          </cell>
          <cell r="C9">
            <v>24</v>
          </cell>
          <cell r="D9">
            <v>37</v>
          </cell>
          <cell r="H9" t="str">
            <v>Angola</v>
          </cell>
          <cell r="I9">
            <v>1</v>
          </cell>
          <cell r="J9">
            <v>1</v>
          </cell>
        </row>
        <row r="10">
          <cell r="A10" t="str">
            <v>Finska</v>
          </cell>
          <cell r="B10">
            <v>22</v>
          </cell>
          <cell r="C10">
            <v>39</v>
          </cell>
          <cell r="D10">
            <v>61</v>
          </cell>
          <cell r="H10" t="str">
            <v>Antigva in Barbuda</v>
          </cell>
          <cell r="J10">
            <v>1</v>
          </cell>
        </row>
        <row r="11">
          <cell r="A11" t="str">
            <v>Francija</v>
          </cell>
          <cell r="B11">
            <v>159</v>
          </cell>
          <cell r="C11">
            <v>244</v>
          </cell>
          <cell r="D11">
            <v>403</v>
          </cell>
          <cell r="H11" t="str">
            <v>Argentina</v>
          </cell>
          <cell r="I11">
            <v>23</v>
          </cell>
          <cell r="J11">
            <v>45</v>
          </cell>
        </row>
        <row r="12">
          <cell r="A12" t="str">
            <v>Grčija</v>
          </cell>
          <cell r="B12">
            <v>28</v>
          </cell>
          <cell r="C12">
            <v>106</v>
          </cell>
          <cell r="D12">
            <v>134</v>
          </cell>
          <cell r="H12" t="str">
            <v>Armenija</v>
          </cell>
          <cell r="I12">
            <v>5</v>
          </cell>
          <cell r="J12">
            <v>6</v>
          </cell>
        </row>
        <row r="13">
          <cell r="A13" t="str">
            <v>Hrvaška</v>
          </cell>
          <cell r="B13">
            <v>7252</v>
          </cell>
          <cell r="C13">
            <v>5932</v>
          </cell>
          <cell r="D13">
            <v>13184</v>
          </cell>
          <cell r="H13" t="str">
            <v>Avstralija</v>
          </cell>
          <cell r="I13">
            <v>54</v>
          </cell>
          <cell r="J13">
            <v>48</v>
          </cell>
        </row>
        <row r="14">
          <cell r="A14" t="str">
            <v>Irska</v>
          </cell>
          <cell r="B14">
            <v>35</v>
          </cell>
          <cell r="C14">
            <v>57</v>
          </cell>
          <cell r="D14">
            <v>92</v>
          </cell>
          <cell r="H14" t="str">
            <v>Azerbajdžan</v>
          </cell>
          <cell r="I14">
            <v>7</v>
          </cell>
          <cell r="J14">
            <v>12</v>
          </cell>
        </row>
        <row r="15">
          <cell r="A15" t="str">
            <v>Islandija</v>
          </cell>
          <cell r="B15">
            <v>2</v>
          </cell>
          <cell r="C15">
            <v>5</v>
          </cell>
          <cell r="D15">
            <v>7</v>
          </cell>
          <cell r="H15" t="str">
            <v>Bangladeš</v>
          </cell>
          <cell r="I15">
            <v>10</v>
          </cell>
          <cell r="J15">
            <v>72</v>
          </cell>
        </row>
        <row r="16">
          <cell r="A16" t="str">
            <v>Italija</v>
          </cell>
          <cell r="B16">
            <v>931</v>
          </cell>
          <cell r="C16">
            <v>2751</v>
          </cell>
          <cell r="D16">
            <v>3682</v>
          </cell>
          <cell r="H16" t="str">
            <v>Barbados</v>
          </cell>
          <cell r="I16">
            <v>1</v>
          </cell>
        </row>
        <row r="17">
          <cell r="A17" t="str">
            <v>Latvija</v>
          </cell>
          <cell r="B17">
            <v>28</v>
          </cell>
          <cell r="C17">
            <v>47</v>
          </cell>
          <cell r="D17">
            <v>75</v>
          </cell>
          <cell r="H17" t="str">
            <v>Belize</v>
          </cell>
          <cell r="J17">
            <v>1</v>
          </cell>
        </row>
        <row r="18">
          <cell r="A18" t="str">
            <v>Lihtenštajn</v>
          </cell>
          <cell r="B18">
            <v>2</v>
          </cell>
          <cell r="D18">
            <v>2</v>
          </cell>
          <cell r="H18" t="str">
            <v>Belorusija</v>
          </cell>
          <cell r="I18">
            <v>116</v>
          </cell>
          <cell r="J18">
            <v>133</v>
          </cell>
        </row>
        <row r="19">
          <cell r="A19" t="str">
            <v>Litva</v>
          </cell>
          <cell r="B19">
            <v>28</v>
          </cell>
          <cell r="C19">
            <v>25</v>
          </cell>
          <cell r="D19">
            <v>53</v>
          </cell>
          <cell r="H19" t="str">
            <v>Benin</v>
          </cell>
          <cell r="J19">
            <v>1</v>
          </cell>
        </row>
        <row r="20">
          <cell r="A20" t="str">
            <v>Luksemburg</v>
          </cell>
          <cell r="B20">
            <v>2</v>
          </cell>
          <cell r="C20">
            <v>3</v>
          </cell>
          <cell r="D20">
            <v>5</v>
          </cell>
          <cell r="H20" t="str">
            <v>Bocvana</v>
          </cell>
          <cell r="I20">
            <v>1</v>
          </cell>
        </row>
        <row r="21">
          <cell r="A21" t="str">
            <v>Madžarska</v>
          </cell>
          <cell r="B21">
            <v>297</v>
          </cell>
          <cell r="C21">
            <v>695</v>
          </cell>
          <cell r="D21">
            <v>992</v>
          </cell>
          <cell r="H21" t="str">
            <v>Bolivija</v>
          </cell>
          <cell r="I21">
            <v>2</v>
          </cell>
          <cell r="J21">
            <v>4</v>
          </cell>
        </row>
        <row r="22">
          <cell r="A22" t="str">
            <v>Malta</v>
          </cell>
          <cell r="B22">
            <v>5</v>
          </cell>
          <cell r="C22">
            <v>8</v>
          </cell>
          <cell r="D22">
            <v>13</v>
          </cell>
          <cell r="H22" t="str">
            <v>Bosna in Hercegovina</v>
          </cell>
          <cell r="I22">
            <v>50539</v>
          </cell>
          <cell r="J22">
            <v>44181</v>
          </cell>
        </row>
        <row r="23">
          <cell r="A23" t="str">
            <v>Nemčija</v>
          </cell>
          <cell r="B23">
            <v>553</v>
          </cell>
          <cell r="C23">
            <v>680</v>
          </cell>
          <cell r="D23">
            <v>1233</v>
          </cell>
          <cell r="H23" t="str">
            <v>Brazilija</v>
          </cell>
          <cell r="I23">
            <v>93</v>
          </cell>
          <cell r="J23">
            <v>101</v>
          </cell>
        </row>
        <row r="24">
          <cell r="A24" t="str">
            <v>Nizozemska</v>
          </cell>
          <cell r="B24">
            <v>147</v>
          </cell>
          <cell r="C24">
            <v>190</v>
          </cell>
          <cell r="D24">
            <v>337</v>
          </cell>
          <cell r="H24" t="str">
            <v>Brez državljanstva</v>
          </cell>
          <cell r="I24">
            <v>3</v>
          </cell>
          <cell r="J24">
            <v>1</v>
          </cell>
        </row>
        <row r="25">
          <cell r="A25" t="str">
            <v>Norveška</v>
          </cell>
          <cell r="B25">
            <v>10</v>
          </cell>
          <cell r="C25">
            <v>23</v>
          </cell>
          <cell r="D25">
            <v>33</v>
          </cell>
          <cell r="H25" t="str">
            <v>Burkina Faso</v>
          </cell>
          <cell r="I25">
            <v>5</v>
          </cell>
          <cell r="J25">
            <v>1</v>
          </cell>
        </row>
        <row r="26">
          <cell r="A26" t="str">
            <v>Poljska</v>
          </cell>
          <cell r="B26">
            <v>164</v>
          </cell>
          <cell r="C26">
            <v>193</v>
          </cell>
          <cell r="D26">
            <v>357</v>
          </cell>
          <cell r="H26" t="str">
            <v>Čad</v>
          </cell>
          <cell r="I26">
            <v>1</v>
          </cell>
        </row>
        <row r="27">
          <cell r="A27" t="str">
            <v>Portugalska</v>
          </cell>
          <cell r="B27">
            <v>36</v>
          </cell>
          <cell r="C27">
            <v>68</v>
          </cell>
          <cell r="D27">
            <v>104</v>
          </cell>
          <cell r="H27" t="str">
            <v>Čile</v>
          </cell>
          <cell r="I27">
            <v>8</v>
          </cell>
          <cell r="J27">
            <v>16</v>
          </cell>
        </row>
        <row r="28">
          <cell r="A28" t="str">
            <v>Romunija</v>
          </cell>
          <cell r="B28">
            <v>234</v>
          </cell>
          <cell r="C28">
            <v>356</v>
          </cell>
          <cell r="D28">
            <v>590</v>
          </cell>
          <cell r="H28" t="str">
            <v>Črna gora</v>
          </cell>
          <cell r="I28">
            <v>693</v>
          </cell>
          <cell r="J28">
            <v>398</v>
          </cell>
        </row>
        <row r="29">
          <cell r="A29" t="str">
            <v>Slovaška</v>
          </cell>
          <cell r="B29">
            <v>325</v>
          </cell>
          <cell r="C29">
            <v>284</v>
          </cell>
          <cell r="D29">
            <v>609</v>
          </cell>
          <cell r="H29" t="str">
            <v>Dominikanska Republika</v>
          </cell>
          <cell r="I29">
            <v>156</v>
          </cell>
          <cell r="J29">
            <v>24</v>
          </cell>
        </row>
        <row r="30">
          <cell r="A30" t="str">
            <v>Španija</v>
          </cell>
          <cell r="B30">
            <v>76</v>
          </cell>
          <cell r="C30">
            <v>171</v>
          </cell>
          <cell r="D30">
            <v>247</v>
          </cell>
          <cell r="H30" t="str">
            <v>Država Palestina</v>
          </cell>
          <cell r="I30">
            <v>31</v>
          </cell>
          <cell r="J30">
            <v>6</v>
          </cell>
        </row>
        <row r="31">
          <cell r="A31" t="str">
            <v>Švedska</v>
          </cell>
          <cell r="B31">
            <v>38</v>
          </cell>
          <cell r="C31">
            <v>63</v>
          </cell>
          <cell r="D31">
            <v>101</v>
          </cell>
          <cell r="H31" t="str">
            <v>Egipt</v>
          </cell>
          <cell r="I31">
            <v>73</v>
          </cell>
          <cell r="J31">
            <v>71</v>
          </cell>
        </row>
        <row r="32">
          <cell r="B32">
            <v>12702</v>
          </cell>
          <cell r="C32">
            <v>15668</v>
          </cell>
          <cell r="D32">
            <v>28370</v>
          </cell>
          <cell r="H32" t="str">
            <v>Ekvador</v>
          </cell>
          <cell r="I32">
            <v>6</v>
          </cell>
          <cell r="J32">
            <v>4</v>
          </cell>
        </row>
        <row r="33">
          <cell r="A33" t="str">
            <v>Švica</v>
          </cell>
          <cell r="B33">
            <v>65</v>
          </cell>
          <cell r="C33">
            <v>77</v>
          </cell>
          <cell r="D33">
            <v>142</v>
          </cell>
          <cell r="H33" t="str">
            <v>Eritreja</v>
          </cell>
          <cell r="I33">
            <v>40</v>
          </cell>
        </row>
        <row r="34">
          <cell r="B34">
            <v>65</v>
          </cell>
          <cell r="C34">
            <v>77</v>
          </cell>
          <cell r="D34">
            <v>142</v>
          </cell>
          <cell r="H34" t="str">
            <v>Etiopija</v>
          </cell>
          <cell r="I34">
            <v>5</v>
          </cell>
          <cell r="J34">
            <v>1</v>
          </cell>
        </row>
        <row r="35">
          <cell r="B35">
            <v>12767</v>
          </cell>
          <cell r="C35">
            <v>15745</v>
          </cell>
          <cell r="D35">
            <v>28512</v>
          </cell>
          <cell r="H35" t="str">
            <v>Fidži</v>
          </cell>
          <cell r="I35">
            <v>1</v>
          </cell>
          <cell r="J35">
            <v>1</v>
          </cell>
        </row>
        <row r="36">
          <cell r="H36" t="str">
            <v>Filipini</v>
          </cell>
          <cell r="I36">
            <v>120</v>
          </cell>
          <cell r="J36">
            <v>75</v>
          </cell>
        </row>
        <row r="37">
          <cell r="H37" t="str">
            <v>Gabon</v>
          </cell>
          <cell r="J37">
            <v>2</v>
          </cell>
        </row>
        <row r="38">
          <cell r="H38" t="str">
            <v>Gambija</v>
          </cell>
          <cell r="I38">
            <v>21</v>
          </cell>
          <cell r="J38">
            <v>7</v>
          </cell>
        </row>
        <row r="39">
          <cell r="H39" t="str">
            <v>Gana</v>
          </cell>
          <cell r="I39">
            <v>16</v>
          </cell>
          <cell r="J39">
            <v>6</v>
          </cell>
        </row>
        <row r="40">
          <cell r="H40" t="str">
            <v>Gruzija</v>
          </cell>
          <cell r="I40">
            <v>7</v>
          </cell>
          <cell r="J40">
            <v>10</v>
          </cell>
        </row>
        <row r="41">
          <cell r="H41" t="str">
            <v>Gvatemala</v>
          </cell>
          <cell r="I41">
            <v>1</v>
          </cell>
          <cell r="J41">
            <v>7</v>
          </cell>
        </row>
        <row r="42">
          <cell r="H42" t="str">
            <v>Gvineja</v>
          </cell>
          <cell r="I42">
            <v>3</v>
          </cell>
        </row>
        <row r="43">
          <cell r="H43" t="str">
            <v>Gvineja Bissau</v>
          </cell>
          <cell r="I43">
            <v>1</v>
          </cell>
          <cell r="J43">
            <v>2</v>
          </cell>
        </row>
        <row r="44">
          <cell r="H44" t="str">
            <v>Haiti</v>
          </cell>
          <cell r="I44">
            <v>2</v>
          </cell>
          <cell r="J44">
            <v>1</v>
          </cell>
        </row>
        <row r="45">
          <cell r="H45" t="str">
            <v>Honduras</v>
          </cell>
          <cell r="I45">
            <v>2</v>
          </cell>
          <cell r="J45">
            <v>1</v>
          </cell>
        </row>
        <row r="46">
          <cell r="H46" t="str">
            <v>Hongkong</v>
          </cell>
          <cell r="I46">
            <v>2</v>
          </cell>
          <cell r="J46">
            <v>6</v>
          </cell>
        </row>
        <row r="47">
          <cell r="H47" t="str">
            <v>Indija</v>
          </cell>
          <cell r="I47">
            <v>131</v>
          </cell>
          <cell r="J47">
            <v>209</v>
          </cell>
        </row>
        <row r="48">
          <cell r="H48" t="str">
            <v>Indonezija</v>
          </cell>
          <cell r="I48">
            <v>39</v>
          </cell>
          <cell r="J48">
            <v>24</v>
          </cell>
        </row>
        <row r="49">
          <cell r="H49" t="str">
            <v>Irak</v>
          </cell>
          <cell r="I49">
            <v>20</v>
          </cell>
          <cell r="J49">
            <v>6</v>
          </cell>
        </row>
        <row r="50">
          <cell r="H50" t="str">
            <v>Iran (Islamska Republika)</v>
          </cell>
          <cell r="I50">
            <v>41</v>
          </cell>
          <cell r="J50">
            <v>88</v>
          </cell>
        </row>
        <row r="51">
          <cell r="H51" t="str">
            <v>Izrael</v>
          </cell>
          <cell r="I51">
            <v>29</v>
          </cell>
          <cell r="J51">
            <v>37</v>
          </cell>
        </row>
        <row r="52">
          <cell r="H52" t="str">
            <v>Jamajka</v>
          </cell>
          <cell r="I52">
            <v>6</v>
          </cell>
          <cell r="J52">
            <v>2</v>
          </cell>
        </row>
        <row r="53">
          <cell r="H53" t="str">
            <v>Japonska</v>
          </cell>
          <cell r="I53">
            <v>61</v>
          </cell>
          <cell r="J53">
            <v>36</v>
          </cell>
        </row>
        <row r="54">
          <cell r="H54" t="str">
            <v>Jemen</v>
          </cell>
          <cell r="I54">
            <v>4</v>
          </cell>
          <cell r="J54">
            <v>3</v>
          </cell>
        </row>
        <row r="55">
          <cell r="H55" t="str">
            <v>Jordanija</v>
          </cell>
          <cell r="I55">
            <v>16</v>
          </cell>
          <cell r="J55">
            <v>10</v>
          </cell>
        </row>
        <row r="56">
          <cell r="H56" t="str">
            <v>Jugoslavija</v>
          </cell>
          <cell r="I56">
            <v>22</v>
          </cell>
        </row>
        <row r="57">
          <cell r="H57" t="str">
            <v>Južna Afrika</v>
          </cell>
          <cell r="I57">
            <v>9</v>
          </cell>
          <cell r="J57">
            <v>58</v>
          </cell>
        </row>
        <row r="58">
          <cell r="H58" t="str">
            <v>Kambodža</v>
          </cell>
          <cell r="I58">
            <v>3</v>
          </cell>
        </row>
        <row r="59">
          <cell r="H59" t="str">
            <v>Kamerun</v>
          </cell>
          <cell r="I59">
            <v>10</v>
          </cell>
          <cell r="J59">
            <v>6</v>
          </cell>
        </row>
        <row r="60">
          <cell r="H60" t="str">
            <v>Kanada</v>
          </cell>
          <cell r="I60">
            <v>51</v>
          </cell>
          <cell r="J60">
            <v>53</v>
          </cell>
        </row>
        <row r="61">
          <cell r="H61" t="str">
            <v>Kazahstan</v>
          </cell>
          <cell r="I61">
            <v>89</v>
          </cell>
          <cell r="J61">
            <v>99</v>
          </cell>
        </row>
        <row r="62">
          <cell r="H62" t="str">
            <v>Kenija</v>
          </cell>
          <cell r="I62">
            <v>17</v>
          </cell>
          <cell r="J62">
            <v>6</v>
          </cell>
        </row>
        <row r="63">
          <cell r="H63" t="str">
            <v>Kirgizistan</v>
          </cell>
          <cell r="I63">
            <v>9</v>
          </cell>
          <cell r="J63">
            <v>8</v>
          </cell>
        </row>
        <row r="64">
          <cell r="H64" t="str">
            <v>Kitajska</v>
          </cell>
          <cell r="I64">
            <v>1083</v>
          </cell>
          <cell r="J64">
            <v>407</v>
          </cell>
        </row>
        <row r="65">
          <cell r="H65" t="str">
            <v>Kolumbija</v>
          </cell>
          <cell r="I65">
            <v>35</v>
          </cell>
          <cell r="J65">
            <v>33</v>
          </cell>
        </row>
        <row r="66">
          <cell r="H66" t="str">
            <v>Komori</v>
          </cell>
          <cell r="I66">
            <v>1</v>
          </cell>
        </row>
        <row r="67">
          <cell r="H67" t="str">
            <v>Kongo, Demokratična Republika</v>
          </cell>
          <cell r="I67">
            <v>7</v>
          </cell>
          <cell r="J67">
            <v>2</v>
          </cell>
        </row>
        <row r="68">
          <cell r="H68" t="str">
            <v>Koreja (Demokra. Ljud. R.)</v>
          </cell>
          <cell r="J68">
            <v>1</v>
          </cell>
        </row>
        <row r="69">
          <cell r="H69" t="str">
            <v>Koreja,Republika</v>
          </cell>
          <cell r="I69">
            <v>18</v>
          </cell>
          <cell r="J69">
            <v>37</v>
          </cell>
        </row>
        <row r="70">
          <cell r="H70" t="str">
            <v>Kosovo</v>
          </cell>
          <cell r="I70">
            <v>17208</v>
          </cell>
          <cell r="J70">
            <v>15127</v>
          </cell>
        </row>
        <row r="71">
          <cell r="H71" t="str">
            <v>Kostarika</v>
          </cell>
          <cell r="I71">
            <v>3</v>
          </cell>
          <cell r="J71">
            <v>9</v>
          </cell>
        </row>
        <row r="72">
          <cell r="H72" t="str">
            <v>Kuba</v>
          </cell>
          <cell r="I72">
            <v>53</v>
          </cell>
          <cell r="J72">
            <v>29</v>
          </cell>
        </row>
        <row r="73">
          <cell r="H73" t="str">
            <v>Kuvajt</v>
          </cell>
          <cell r="J73">
            <v>1</v>
          </cell>
        </row>
        <row r="74">
          <cell r="H74" t="str">
            <v>Laoška Ljudska Demokr. Rep.</v>
          </cell>
          <cell r="I74">
            <v>3</v>
          </cell>
        </row>
        <row r="75">
          <cell r="H75" t="str">
            <v>Libanon</v>
          </cell>
          <cell r="I75">
            <v>9</v>
          </cell>
          <cell r="J75">
            <v>15</v>
          </cell>
        </row>
        <row r="76">
          <cell r="H76" t="str">
            <v>Liberija</v>
          </cell>
          <cell r="I76">
            <v>1</v>
          </cell>
        </row>
        <row r="77">
          <cell r="H77" t="str">
            <v>Libija</v>
          </cell>
          <cell r="I77">
            <v>4</v>
          </cell>
          <cell r="J77">
            <v>10</v>
          </cell>
        </row>
        <row r="78">
          <cell r="H78" t="str">
            <v>Madagaskar</v>
          </cell>
          <cell r="I78">
            <v>8</v>
          </cell>
          <cell r="J78">
            <v>5</v>
          </cell>
        </row>
        <row r="79">
          <cell r="H79" t="str">
            <v>Malavi</v>
          </cell>
          <cell r="J79">
            <v>1</v>
          </cell>
        </row>
        <row r="80">
          <cell r="H80" t="str">
            <v>Maldivi</v>
          </cell>
          <cell r="J80">
            <v>8</v>
          </cell>
        </row>
        <row r="81">
          <cell r="H81" t="str">
            <v>Malezija</v>
          </cell>
          <cell r="I81">
            <v>5</v>
          </cell>
          <cell r="J81">
            <v>4</v>
          </cell>
        </row>
        <row r="82">
          <cell r="H82" t="str">
            <v>Mali</v>
          </cell>
          <cell r="I82">
            <v>1</v>
          </cell>
          <cell r="J82">
            <v>1</v>
          </cell>
        </row>
        <row r="83">
          <cell r="H83" t="str">
            <v>Maroko</v>
          </cell>
          <cell r="I83">
            <v>24</v>
          </cell>
          <cell r="J83">
            <v>16</v>
          </cell>
        </row>
        <row r="84">
          <cell r="H84" t="str">
            <v>Mauritius</v>
          </cell>
          <cell r="I84">
            <v>6</v>
          </cell>
          <cell r="J84">
            <v>2</v>
          </cell>
        </row>
        <row r="85">
          <cell r="H85" t="str">
            <v>Mehika</v>
          </cell>
          <cell r="I85">
            <v>39</v>
          </cell>
          <cell r="J85">
            <v>52</v>
          </cell>
        </row>
        <row r="86">
          <cell r="H86" t="str">
            <v>Moldavija,Republika</v>
          </cell>
          <cell r="I86">
            <v>214</v>
          </cell>
          <cell r="J86">
            <v>45</v>
          </cell>
        </row>
        <row r="87">
          <cell r="H87" t="str">
            <v>Mongolija</v>
          </cell>
          <cell r="I87">
            <v>1</v>
          </cell>
        </row>
        <row r="88">
          <cell r="H88" t="str">
            <v>Mozambik</v>
          </cell>
          <cell r="I88">
            <v>3</v>
          </cell>
        </row>
        <row r="89">
          <cell r="H89" t="str">
            <v>Namibija</v>
          </cell>
          <cell r="J89">
            <v>1</v>
          </cell>
        </row>
        <row r="90">
          <cell r="H90" t="str">
            <v>Nepal</v>
          </cell>
          <cell r="I90">
            <v>7</v>
          </cell>
          <cell r="J90">
            <v>15</v>
          </cell>
        </row>
        <row r="91">
          <cell r="H91" t="str">
            <v>Nigerija</v>
          </cell>
          <cell r="I91">
            <v>61</v>
          </cell>
          <cell r="J91">
            <v>28</v>
          </cell>
        </row>
        <row r="92">
          <cell r="H92" t="str">
            <v>Nikaragva</v>
          </cell>
          <cell r="I92">
            <v>1</v>
          </cell>
          <cell r="J92">
            <v>5</v>
          </cell>
        </row>
        <row r="93">
          <cell r="H93" t="str">
            <v>Nova Zelandija</v>
          </cell>
          <cell r="I93">
            <v>11</v>
          </cell>
          <cell r="J93">
            <v>7</v>
          </cell>
        </row>
        <row r="94">
          <cell r="H94" t="str">
            <v>Oman</v>
          </cell>
          <cell r="I94">
            <v>1</v>
          </cell>
        </row>
        <row r="95">
          <cell r="H95" t="str">
            <v>Pakistan</v>
          </cell>
          <cell r="I95">
            <v>18</v>
          </cell>
          <cell r="J95">
            <v>16</v>
          </cell>
        </row>
        <row r="96">
          <cell r="H96" t="str">
            <v>Palestina</v>
          </cell>
          <cell r="I96">
            <v>1</v>
          </cell>
        </row>
        <row r="97">
          <cell r="H97" t="str">
            <v>Panama</v>
          </cell>
          <cell r="I97">
            <v>2</v>
          </cell>
          <cell r="J97">
            <v>3</v>
          </cell>
        </row>
        <row r="98">
          <cell r="H98" t="str">
            <v>Papua Nova Gvineja</v>
          </cell>
          <cell r="I98">
            <v>2</v>
          </cell>
        </row>
        <row r="99">
          <cell r="H99" t="str">
            <v>Paragvaj</v>
          </cell>
          <cell r="I99">
            <v>4</v>
          </cell>
          <cell r="J99">
            <v>1</v>
          </cell>
        </row>
        <row r="100">
          <cell r="H100" t="str">
            <v>Peru</v>
          </cell>
          <cell r="I100">
            <v>31</v>
          </cell>
          <cell r="J100">
            <v>16</v>
          </cell>
        </row>
        <row r="101">
          <cell r="H101" t="str">
            <v>Ruanda</v>
          </cell>
          <cell r="I101">
            <v>3</v>
          </cell>
          <cell r="J101">
            <v>1</v>
          </cell>
        </row>
        <row r="102">
          <cell r="H102" t="str">
            <v>Ruska Federacija</v>
          </cell>
          <cell r="I102">
            <v>2169</v>
          </cell>
          <cell r="J102">
            <v>1736</v>
          </cell>
        </row>
        <row r="103">
          <cell r="H103" t="str">
            <v>Saint Lucia</v>
          </cell>
          <cell r="J103">
            <v>2</v>
          </cell>
        </row>
        <row r="104">
          <cell r="H104" t="str">
            <v>Salomonovi Otoki</v>
          </cell>
          <cell r="I104">
            <v>1</v>
          </cell>
        </row>
        <row r="105">
          <cell r="H105" t="str">
            <v>Salvador</v>
          </cell>
          <cell r="I105">
            <v>2</v>
          </cell>
          <cell r="J105">
            <v>2</v>
          </cell>
        </row>
        <row r="106">
          <cell r="H106" t="str">
            <v>San Marino</v>
          </cell>
          <cell r="I106">
            <v>1</v>
          </cell>
        </row>
        <row r="107">
          <cell r="H107" t="str">
            <v>Saudova Arabija</v>
          </cell>
          <cell r="I107">
            <v>1</v>
          </cell>
          <cell r="J107">
            <v>2</v>
          </cell>
        </row>
        <row r="108">
          <cell r="H108" t="str">
            <v>Senegal</v>
          </cell>
          <cell r="I108">
            <v>2</v>
          </cell>
          <cell r="J108">
            <v>1</v>
          </cell>
        </row>
        <row r="109">
          <cell r="H109" t="str">
            <v>Severna Makedonija</v>
          </cell>
          <cell r="I109">
            <v>10661</v>
          </cell>
          <cell r="J109">
            <v>4844</v>
          </cell>
        </row>
        <row r="110">
          <cell r="H110" t="str">
            <v>Sierra Leone</v>
          </cell>
          <cell r="J110">
            <v>1</v>
          </cell>
        </row>
        <row r="111">
          <cell r="H111" t="str">
            <v>Singapur</v>
          </cell>
          <cell r="I111">
            <v>1</v>
          </cell>
          <cell r="J111">
            <v>5</v>
          </cell>
        </row>
        <row r="112">
          <cell r="H112" t="str">
            <v>Sirska Arabska Republika</v>
          </cell>
          <cell r="I112">
            <v>45</v>
          </cell>
          <cell r="J112">
            <v>7</v>
          </cell>
        </row>
        <row r="113">
          <cell r="H113" t="str">
            <v>Slonokoščena Obala</v>
          </cell>
          <cell r="J113">
            <v>1</v>
          </cell>
        </row>
        <row r="114">
          <cell r="H114" t="str">
            <v>Srbija</v>
          </cell>
          <cell r="I114">
            <v>9117</v>
          </cell>
          <cell r="J114">
            <v>11867</v>
          </cell>
        </row>
        <row r="115">
          <cell r="H115" t="str">
            <v>Srbija in Črna Gora</v>
          </cell>
          <cell r="I115">
            <v>18</v>
          </cell>
          <cell r="J115">
            <v>1</v>
          </cell>
        </row>
        <row r="116">
          <cell r="H116" t="str">
            <v>Sudan</v>
          </cell>
          <cell r="I116">
            <v>3</v>
          </cell>
        </row>
        <row r="117">
          <cell r="H117" t="str">
            <v>Sveti Krištof in Nevis</v>
          </cell>
          <cell r="J117">
            <v>2</v>
          </cell>
        </row>
        <row r="118">
          <cell r="H118" t="str">
            <v>Šrilanka</v>
          </cell>
          <cell r="I118">
            <v>7</v>
          </cell>
          <cell r="J118">
            <v>7</v>
          </cell>
        </row>
        <row r="119">
          <cell r="H119" t="str">
            <v>Tadžikistan</v>
          </cell>
          <cell r="I119">
            <v>1</v>
          </cell>
          <cell r="J119">
            <v>2</v>
          </cell>
        </row>
        <row r="120">
          <cell r="H120" t="str">
            <v>Tajska</v>
          </cell>
          <cell r="I120">
            <v>253</v>
          </cell>
          <cell r="J120">
            <v>128</v>
          </cell>
        </row>
        <row r="121">
          <cell r="H121" t="str">
            <v>Tajvan, Provinca Kitajske</v>
          </cell>
          <cell r="I121">
            <v>18</v>
          </cell>
          <cell r="J121">
            <v>13</v>
          </cell>
        </row>
        <row r="122">
          <cell r="H122" t="str">
            <v>Tanzanija, Združena Republika</v>
          </cell>
          <cell r="I122">
            <v>1</v>
          </cell>
          <cell r="J122">
            <v>2</v>
          </cell>
        </row>
        <row r="123">
          <cell r="H123" t="str">
            <v>Togo</v>
          </cell>
          <cell r="J123">
            <v>1</v>
          </cell>
        </row>
        <row r="124">
          <cell r="H124" t="str">
            <v>Trinidad in Tobago</v>
          </cell>
          <cell r="I124">
            <v>4</v>
          </cell>
          <cell r="J124">
            <v>1</v>
          </cell>
        </row>
        <row r="125">
          <cell r="H125" t="str">
            <v>Tunizija</v>
          </cell>
          <cell r="I125">
            <v>57</v>
          </cell>
          <cell r="J125">
            <v>38</v>
          </cell>
        </row>
        <row r="126">
          <cell r="H126" t="str">
            <v>Turčija</v>
          </cell>
          <cell r="I126">
            <v>124</v>
          </cell>
          <cell r="J126">
            <v>470</v>
          </cell>
        </row>
        <row r="127">
          <cell r="H127" t="str">
            <v>Turkmenistan</v>
          </cell>
          <cell r="I127">
            <v>1</v>
          </cell>
          <cell r="J127">
            <v>1</v>
          </cell>
        </row>
        <row r="128">
          <cell r="H128" t="str">
            <v>Uganda</v>
          </cell>
          <cell r="I128">
            <v>3</v>
          </cell>
          <cell r="J128">
            <v>2</v>
          </cell>
        </row>
        <row r="129">
          <cell r="H129" t="str">
            <v>Ukrajina</v>
          </cell>
          <cell r="I129">
            <v>1711</v>
          </cell>
          <cell r="J129">
            <v>932</v>
          </cell>
        </row>
        <row r="130">
          <cell r="H130" t="str">
            <v>Urugvaj</v>
          </cell>
          <cell r="I130">
            <v>2</v>
          </cell>
        </row>
        <row r="131">
          <cell r="H131" t="str">
            <v>Uzbekistan</v>
          </cell>
          <cell r="I131">
            <v>15</v>
          </cell>
          <cell r="J131">
            <v>12</v>
          </cell>
        </row>
        <row r="132">
          <cell r="H132" t="str">
            <v>Vanuatu</v>
          </cell>
          <cell r="J132">
            <v>1</v>
          </cell>
        </row>
        <row r="133">
          <cell r="H133" t="str">
            <v>Venezuela</v>
          </cell>
          <cell r="I133">
            <v>20</v>
          </cell>
          <cell r="J133">
            <v>37</v>
          </cell>
        </row>
        <row r="134">
          <cell r="H134" t="str">
            <v>Vietnam</v>
          </cell>
          <cell r="I134">
            <v>13</v>
          </cell>
          <cell r="J134">
            <v>16</v>
          </cell>
        </row>
        <row r="135">
          <cell r="H135" t="str">
            <v>Zambija</v>
          </cell>
          <cell r="I135">
            <v>2</v>
          </cell>
          <cell r="J135">
            <v>1</v>
          </cell>
        </row>
        <row r="136">
          <cell r="H136" t="str">
            <v>Združene države</v>
          </cell>
          <cell r="I136">
            <v>254</v>
          </cell>
          <cell r="J136">
            <v>303</v>
          </cell>
        </row>
        <row r="137">
          <cell r="H137" t="str">
            <v>Zelenortski Otoki</v>
          </cell>
          <cell r="I137">
            <v>2</v>
          </cell>
        </row>
        <row r="138">
          <cell r="H138" t="str">
            <v>Zimbabve</v>
          </cell>
          <cell r="I138">
            <v>5</v>
          </cell>
        </row>
        <row r="139">
          <cell r="I139">
            <v>96106</v>
          </cell>
          <cell r="J139">
            <v>82474</v>
          </cell>
        </row>
        <row r="140">
          <cell r="H140" t="str">
            <v>Združeno Kraljestvo</v>
          </cell>
          <cell r="I140">
            <v>304</v>
          </cell>
          <cell r="J140">
            <v>625</v>
          </cell>
        </row>
        <row r="141">
          <cell r="I141">
            <v>304</v>
          </cell>
          <cell r="J141">
            <v>625</v>
          </cell>
        </row>
        <row r="142">
          <cell r="I142">
            <v>97267</v>
          </cell>
          <cell r="J142">
            <v>83299</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Sheet 1"/>
      <sheetName val="List2"/>
      <sheetName val="Macro1"/>
    </sheetNames>
    <sheetDataSet>
      <sheetData sheetId="0"/>
      <sheetData sheetId="1"/>
      <sheetData sheetId="2">
        <row r="5">
          <cell r="A5" t="str">
            <v>DržavljanstvoFos</v>
          </cell>
          <cell r="B5" t="str">
            <v>Dovoljenje za stalno prebivanje</v>
          </cell>
          <cell r="C5" t="str">
            <v>Dovoljenje/potrdilo za začasno prebivanje</v>
          </cell>
          <cell r="E5" t="str">
            <v>DržavljanstvoFos</v>
          </cell>
          <cell r="F5" t="str">
            <v>Dovoljenje za stalno prebivanje</v>
          </cell>
          <cell r="G5" t="str">
            <v>Dovoljenje/potrdilo za začasno prebivanje</v>
          </cell>
          <cell r="H5" t="str">
            <v>Skupna vsota</v>
          </cell>
        </row>
        <row r="6">
          <cell r="A6" t="str">
            <v>Avstrija</v>
          </cell>
          <cell r="B6">
            <v>216</v>
          </cell>
          <cell r="C6">
            <v>447</v>
          </cell>
          <cell r="E6" t="str">
            <v>Neznana Država</v>
          </cell>
          <cell r="F6">
            <v>867</v>
          </cell>
          <cell r="G6">
            <v>218</v>
          </cell>
          <cell r="H6">
            <v>1085</v>
          </cell>
        </row>
        <row r="7">
          <cell r="A7" t="str">
            <v>Belgija</v>
          </cell>
          <cell r="B7">
            <v>40</v>
          </cell>
          <cell r="C7">
            <v>104</v>
          </cell>
          <cell r="E7" t="str">
            <v>Tujina</v>
          </cell>
          <cell r="F7">
            <v>15</v>
          </cell>
          <cell r="H7">
            <v>15</v>
          </cell>
        </row>
        <row r="8">
          <cell r="A8" t="str">
            <v>Bolgarija</v>
          </cell>
          <cell r="B8">
            <v>1928</v>
          </cell>
          <cell r="C8">
            <v>2948</v>
          </cell>
          <cell r="F8">
            <v>882</v>
          </cell>
          <cell r="G8">
            <v>218</v>
          </cell>
          <cell r="H8">
            <v>1100</v>
          </cell>
        </row>
        <row r="9">
          <cell r="A9" t="str">
            <v>Ciper</v>
          </cell>
          <cell r="B9">
            <v>1</v>
          </cell>
          <cell r="C9">
            <v>23</v>
          </cell>
          <cell r="E9" t="str">
            <v>Afganistan</v>
          </cell>
          <cell r="F9">
            <v>23</v>
          </cell>
          <cell r="G9">
            <v>41</v>
          </cell>
          <cell r="H9">
            <v>64</v>
          </cell>
        </row>
        <row r="10">
          <cell r="A10" t="str">
            <v>Češka Republika</v>
          </cell>
          <cell r="B10">
            <v>121</v>
          </cell>
          <cell r="C10">
            <v>142</v>
          </cell>
          <cell r="E10" t="str">
            <v>Albanija</v>
          </cell>
          <cell r="F10">
            <v>86</v>
          </cell>
          <cell r="G10">
            <v>188</v>
          </cell>
          <cell r="H10">
            <v>274</v>
          </cell>
        </row>
        <row r="11">
          <cell r="A11" t="str">
            <v>Češkoslovaška</v>
          </cell>
          <cell r="B11">
            <v>2</v>
          </cell>
          <cell r="E11" t="str">
            <v>Alžirija</v>
          </cell>
          <cell r="F11">
            <v>11</v>
          </cell>
          <cell r="G11">
            <v>19</v>
          </cell>
          <cell r="H11">
            <v>30</v>
          </cell>
        </row>
        <row r="12">
          <cell r="A12" t="str">
            <v>Danska</v>
          </cell>
          <cell r="B12">
            <v>22</v>
          </cell>
          <cell r="C12">
            <v>30</v>
          </cell>
          <cell r="E12" t="str">
            <v>Angola</v>
          </cell>
          <cell r="F12">
            <v>1</v>
          </cell>
          <cell r="G12">
            <v>1</v>
          </cell>
          <cell r="H12">
            <v>2</v>
          </cell>
        </row>
        <row r="13">
          <cell r="A13" t="str">
            <v>Estonija</v>
          </cell>
          <cell r="B13">
            <v>13</v>
          </cell>
          <cell r="C13">
            <v>27</v>
          </cell>
          <cell r="E13" t="str">
            <v>Antigva in Barbuda</v>
          </cell>
          <cell r="G13">
            <v>1</v>
          </cell>
          <cell r="H13">
            <v>1</v>
          </cell>
        </row>
        <row r="14">
          <cell r="A14" t="str">
            <v>Finska</v>
          </cell>
          <cell r="B14">
            <v>22</v>
          </cell>
          <cell r="C14">
            <v>45</v>
          </cell>
          <cell r="E14" t="str">
            <v>Argentina</v>
          </cell>
          <cell r="F14">
            <v>23</v>
          </cell>
          <cell r="G14">
            <v>46</v>
          </cell>
          <cell r="H14">
            <v>69</v>
          </cell>
        </row>
        <row r="15">
          <cell r="A15" t="str">
            <v>Francija</v>
          </cell>
          <cell r="B15">
            <v>158</v>
          </cell>
          <cell r="C15">
            <v>263</v>
          </cell>
          <cell r="E15" t="str">
            <v>Armenija</v>
          </cell>
          <cell r="F15">
            <v>5</v>
          </cell>
          <cell r="G15">
            <v>6</v>
          </cell>
          <cell r="H15">
            <v>11</v>
          </cell>
        </row>
        <row r="16">
          <cell r="A16" t="str">
            <v>Grčija</v>
          </cell>
          <cell r="B16">
            <v>28</v>
          </cell>
          <cell r="C16">
            <v>106</v>
          </cell>
          <cell r="E16" t="str">
            <v>Avstralija</v>
          </cell>
          <cell r="F16">
            <v>54</v>
          </cell>
          <cell r="G16">
            <v>48</v>
          </cell>
          <cell r="H16">
            <v>102</v>
          </cell>
        </row>
        <row r="17">
          <cell r="A17" t="str">
            <v>Hrvaška</v>
          </cell>
          <cell r="B17">
            <v>7259</v>
          </cell>
          <cell r="C17">
            <v>5950</v>
          </cell>
          <cell r="E17" t="str">
            <v>Azerbajdžan</v>
          </cell>
          <cell r="F17">
            <v>7</v>
          </cell>
          <cell r="G17">
            <v>13</v>
          </cell>
          <cell r="H17">
            <v>20</v>
          </cell>
        </row>
        <row r="18">
          <cell r="A18" t="str">
            <v>Irska</v>
          </cell>
          <cell r="B18">
            <v>35</v>
          </cell>
          <cell r="C18">
            <v>58</v>
          </cell>
          <cell r="E18" t="str">
            <v>Bangladeš</v>
          </cell>
          <cell r="F18">
            <v>12</v>
          </cell>
          <cell r="G18">
            <v>87</v>
          </cell>
          <cell r="H18">
            <v>99</v>
          </cell>
        </row>
        <row r="19">
          <cell r="A19" t="str">
            <v>Islandija</v>
          </cell>
          <cell r="B19">
            <v>2</v>
          </cell>
          <cell r="C19">
            <v>5</v>
          </cell>
          <cell r="E19" t="str">
            <v>Barbados</v>
          </cell>
          <cell r="F19">
            <v>1</v>
          </cell>
          <cell r="H19">
            <v>1</v>
          </cell>
        </row>
        <row r="20">
          <cell r="A20" t="str">
            <v>Italija</v>
          </cell>
          <cell r="B20">
            <v>940</v>
          </cell>
          <cell r="C20">
            <v>2753</v>
          </cell>
          <cell r="E20" t="str">
            <v>Belize</v>
          </cell>
          <cell r="G20">
            <v>1</v>
          </cell>
          <cell r="H20">
            <v>1</v>
          </cell>
        </row>
        <row r="21">
          <cell r="A21" t="str">
            <v>Latvija</v>
          </cell>
          <cell r="B21">
            <v>28</v>
          </cell>
          <cell r="C21">
            <v>45</v>
          </cell>
          <cell r="E21" t="str">
            <v>Belorusija</v>
          </cell>
          <cell r="F21">
            <v>117</v>
          </cell>
          <cell r="G21">
            <v>135</v>
          </cell>
          <cell r="H21">
            <v>252</v>
          </cell>
        </row>
        <row r="22">
          <cell r="A22" t="str">
            <v>Lihtenštajn</v>
          </cell>
          <cell r="B22">
            <v>2</v>
          </cell>
          <cell r="E22" t="str">
            <v>Benin</v>
          </cell>
          <cell r="G22">
            <v>1</v>
          </cell>
          <cell r="H22">
            <v>1</v>
          </cell>
        </row>
        <row r="23">
          <cell r="A23" t="str">
            <v>Litva</v>
          </cell>
          <cell r="B23">
            <v>29</v>
          </cell>
          <cell r="C23">
            <v>24</v>
          </cell>
          <cell r="E23" t="str">
            <v>Bocvana</v>
          </cell>
          <cell r="F23">
            <v>1</v>
          </cell>
          <cell r="H23">
            <v>1</v>
          </cell>
        </row>
        <row r="24">
          <cell r="A24" t="str">
            <v>Luksemburg</v>
          </cell>
          <cell r="B24">
            <v>2</v>
          </cell>
          <cell r="C24">
            <v>3</v>
          </cell>
          <cell r="E24" t="str">
            <v>Bolivija</v>
          </cell>
          <cell r="F24">
            <v>2</v>
          </cell>
          <cell r="G24">
            <v>4</v>
          </cell>
          <cell r="H24">
            <v>6</v>
          </cell>
        </row>
        <row r="25">
          <cell r="A25" t="str">
            <v>Madžarska</v>
          </cell>
          <cell r="B25">
            <v>299</v>
          </cell>
          <cell r="C25">
            <v>687</v>
          </cell>
          <cell r="E25" t="str">
            <v>Bosna in Hercegovina</v>
          </cell>
          <cell r="F25">
            <v>50779</v>
          </cell>
          <cell r="G25">
            <v>44794</v>
          </cell>
          <cell r="H25">
            <v>95573</v>
          </cell>
        </row>
        <row r="26">
          <cell r="A26" t="str">
            <v>Malta</v>
          </cell>
          <cell r="B26">
            <v>5</v>
          </cell>
          <cell r="C26">
            <v>7</v>
          </cell>
          <cell r="E26" t="str">
            <v>Brazilija</v>
          </cell>
          <cell r="F26">
            <v>94</v>
          </cell>
          <cell r="G26">
            <v>102</v>
          </cell>
          <cell r="H26">
            <v>196</v>
          </cell>
        </row>
        <row r="27">
          <cell r="A27" t="str">
            <v>Nemčija</v>
          </cell>
          <cell r="B27">
            <v>553</v>
          </cell>
          <cell r="C27">
            <v>695</v>
          </cell>
          <cell r="E27" t="str">
            <v>Brez državljanstva</v>
          </cell>
          <cell r="F27">
            <v>3</v>
          </cell>
          <cell r="G27">
            <v>1</v>
          </cell>
          <cell r="H27">
            <v>4</v>
          </cell>
        </row>
        <row r="28">
          <cell r="A28" t="str">
            <v>Nemčija Demokratična R.</v>
          </cell>
          <cell r="C28">
            <v>1</v>
          </cell>
          <cell r="E28" t="str">
            <v>Burkina Faso</v>
          </cell>
          <cell r="F28">
            <v>5</v>
          </cell>
          <cell r="G28">
            <v>1</v>
          </cell>
          <cell r="H28">
            <v>6</v>
          </cell>
        </row>
        <row r="29">
          <cell r="A29" t="str">
            <v>Nizozemska</v>
          </cell>
          <cell r="B29">
            <v>147</v>
          </cell>
          <cell r="C29">
            <v>195</v>
          </cell>
          <cell r="E29" t="str">
            <v>Čad</v>
          </cell>
          <cell r="F29">
            <v>1</v>
          </cell>
          <cell r="H29">
            <v>1</v>
          </cell>
        </row>
        <row r="30">
          <cell r="A30" t="str">
            <v>Norveška</v>
          </cell>
          <cell r="B30">
            <v>10</v>
          </cell>
          <cell r="C30">
            <v>25</v>
          </cell>
          <cell r="E30" t="str">
            <v>Čile</v>
          </cell>
          <cell r="F30">
            <v>8</v>
          </cell>
          <cell r="G30">
            <v>16</v>
          </cell>
          <cell r="H30">
            <v>24</v>
          </cell>
        </row>
        <row r="31">
          <cell r="A31" t="str">
            <v>Poljska</v>
          </cell>
          <cell r="B31">
            <v>164</v>
          </cell>
          <cell r="C31">
            <v>198</v>
          </cell>
          <cell r="E31" t="str">
            <v>Črna gora</v>
          </cell>
          <cell r="F31">
            <v>693</v>
          </cell>
          <cell r="G31">
            <v>433</v>
          </cell>
          <cell r="H31">
            <v>1126</v>
          </cell>
        </row>
        <row r="32">
          <cell r="A32" t="str">
            <v>Portugalska</v>
          </cell>
          <cell r="B32">
            <v>37</v>
          </cell>
          <cell r="C32">
            <v>74</v>
          </cell>
          <cell r="E32" t="str">
            <v>Dominikanska Republika</v>
          </cell>
          <cell r="F32">
            <v>157</v>
          </cell>
          <cell r="G32">
            <v>30</v>
          </cell>
          <cell r="H32">
            <v>187</v>
          </cell>
        </row>
        <row r="33">
          <cell r="A33" t="str">
            <v>Romunija</v>
          </cell>
          <cell r="B33">
            <v>234</v>
          </cell>
          <cell r="C33">
            <v>360</v>
          </cell>
          <cell r="E33" t="str">
            <v>Država Palestina</v>
          </cell>
          <cell r="F33">
            <v>31</v>
          </cell>
          <cell r="G33">
            <v>5</v>
          </cell>
          <cell r="H33">
            <v>36</v>
          </cell>
        </row>
        <row r="34">
          <cell r="A34" t="str">
            <v>Slovaška</v>
          </cell>
          <cell r="B34">
            <v>326</v>
          </cell>
          <cell r="C34">
            <v>283</v>
          </cell>
          <cell r="E34" t="str">
            <v>Egipt</v>
          </cell>
          <cell r="F34">
            <v>74</v>
          </cell>
          <cell r="G34">
            <v>77</v>
          </cell>
          <cell r="H34">
            <v>151</v>
          </cell>
        </row>
        <row r="35">
          <cell r="A35" t="str">
            <v>Španija</v>
          </cell>
          <cell r="B35">
            <v>77</v>
          </cell>
          <cell r="C35">
            <v>210</v>
          </cell>
          <cell r="E35" t="str">
            <v>Ekvador</v>
          </cell>
          <cell r="F35">
            <v>6</v>
          </cell>
          <cell r="G35">
            <v>4</v>
          </cell>
          <cell r="H35">
            <v>10</v>
          </cell>
        </row>
        <row r="36">
          <cell r="A36" t="str">
            <v>Švedska</v>
          </cell>
          <cell r="B36">
            <v>38</v>
          </cell>
          <cell r="C36">
            <v>64</v>
          </cell>
          <cell r="E36" t="str">
            <v>Eritreja</v>
          </cell>
          <cell r="F36">
            <v>40</v>
          </cell>
          <cell r="H36">
            <v>40</v>
          </cell>
        </row>
        <row r="37">
          <cell r="B37">
            <v>12738</v>
          </cell>
          <cell r="C37">
            <v>15772</v>
          </cell>
          <cell r="E37" t="str">
            <v>Etiopija</v>
          </cell>
          <cell r="F37">
            <v>5</v>
          </cell>
          <cell r="G37">
            <v>1</v>
          </cell>
          <cell r="H37">
            <v>6</v>
          </cell>
        </row>
        <row r="38">
          <cell r="A38" t="str">
            <v>Švica</v>
          </cell>
          <cell r="B38">
            <v>65</v>
          </cell>
          <cell r="C38">
            <v>77</v>
          </cell>
          <cell r="E38" t="str">
            <v>Fidži</v>
          </cell>
          <cell r="F38">
            <v>1</v>
          </cell>
          <cell r="G38">
            <v>1</v>
          </cell>
          <cell r="H38">
            <v>2</v>
          </cell>
        </row>
        <row r="39">
          <cell r="B39">
            <v>65</v>
          </cell>
          <cell r="C39">
            <v>77</v>
          </cell>
          <cell r="E39" t="str">
            <v>Filipini</v>
          </cell>
          <cell r="F39">
            <v>122</v>
          </cell>
          <cell r="G39">
            <v>76</v>
          </cell>
          <cell r="H39">
            <v>198</v>
          </cell>
        </row>
        <row r="40">
          <cell r="E40" t="str">
            <v>Gabon</v>
          </cell>
          <cell r="G40">
            <v>2</v>
          </cell>
          <cell r="H40">
            <v>2</v>
          </cell>
        </row>
        <row r="41">
          <cell r="E41" t="str">
            <v>Gambija</v>
          </cell>
          <cell r="F41">
            <v>21</v>
          </cell>
          <cell r="G41">
            <v>8</v>
          </cell>
          <cell r="H41">
            <v>29</v>
          </cell>
        </row>
        <row r="42">
          <cell r="E42" t="str">
            <v>Gana</v>
          </cell>
          <cell r="F42">
            <v>16</v>
          </cell>
          <cell r="G42">
            <v>8</v>
          </cell>
          <cell r="H42">
            <v>24</v>
          </cell>
        </row>
        <row r="43">
          <cell r="E43" t="str">
            <v>Gruzija</v>
          </cell>
          <cell r="F43">
            <v>7</v>
          </cell>
          <cell r="G43">
            <v>10</v>
          </cell>
          <cell r="H43">
            <v>17</v>
          </cell>
        </row>
        <row r="44">
          <cell r="E44" t="str">
            <v>Gvatemala</v>
          </cell>
          <cell r="F44">
            <v>1</v>
          </cell>
          <cell r="G44">
            <v>7</v>
          </cell>
          <cell r="H44">
            <v>8</v>
          </cell>
        </row>
        <row r="45">
          <cell r="E45" t="str">
            <v>Gvineja</v>
          </cell>
          <cell r="F45">
            <v>3</v>
          </cell>
          <cell r="H45">
            <v>3</v>
          </cell>
        </row>
        <row r="46">
          <cell r="E46" t="str">
            <v>Gvineja Bissau</v>
          </cell>
          <cell r="F46">
            <v>1</v>
          </cell>
          <cell r="G46">
            <v>2</v>
          </cell>
          <cell r="H46">
            <v>3</v>
          </cell>
        </row>
        <row r="47">
          <cell r="E47" t="str">
            <v>Haiti</v>
          </cell>
          <cell r="F47">
            <v>2</v>
          </cell>
          <cell r="G47">
            <v>1</v>
          </cell>
          <cell r="H47">
            <v>3</v>
          </cell>
        </row>
        <row r="48">
          <cell r="E48" t="str">
            <v>Honduras</v>
          </cell>
          <cell r="F48">
            <v>2</v>
          </cell>
          <cell r="H48">
            <v>2</v>
          </cell>
        </row>
        <row r="49">
          <cell r="E49" t="str">
            <v>Hongkong</v>
          </cell>
          <cell r="F49">
            <v>2</v>
          </cell>
          <cell r="G49">
            <v>8</v>
          </cell>
          <cell r="H49">
            <v>10</v>
          </cell>
        </row>
        <row r="50">
          <cell r="E50" t="str">
            <v>Indija</v>
          </cell>
          <cell r="F50">
            <v>132</v>
          </cell>
          <cell r="G50">
            <v>212</v>
          </cell>
          <cell r="H50">
            <v>344</v>
          </cell>
        </row>
        <row r="51">
          <cell r="E51" t="str">
            <v>Indonezija</v>
          </cell>
          <cell r="F51">
            <v>39</v>
          </cell>
          <cell r="G51">
            <v>26</v>
          </cell>
          <cell r="H51">
            <v>65</v>
          </cell>
        </row>
        <row r="52">
          <cell r="E52" t="str">
            <v>Irak</v>
          </cell>
          <cell r="F52">
            <v>20</v>
          </cell>
          <cell r="G52">
            <v>6</v>
          </cell>
          <cell r="H52">
            <v>26</v>
          </cell>
        </row>
        <row r="53">
          <cell r="E53" t="str">
            <v>Iran (Islamska Republika)</v>
          </cell>
          <cell r="F53">
            <v>41</v>
          </cell>
          <cell r="G53">
            <v>91</v>
          </cell>
          <cell r="H53">
            <v>132</v>
          </cell>
        </row>
        <row r="54">
          <cell r="E54" t="str">
            <v>Izrael</v>
          </cell>
          <cell r="F54">
            <v>30</v>
          </cell>
          <cell r="G54">
            <v>40</v>
          </cell>
          <cell r="H54">
            <v>70</v>
          </cell>
        </row>
        <row r="55">
          <cell r="E55" t="str">
            <v>Jamajka</v>
          </cell>
          <cell r="F55">
            <v>6</v>
          </cell>
          <cell r="G55">
            <v>2</v>
          </cell>
          <cell r="H55">
            <v>8</v>
          </cell>
        </row>
        <row r="56">
          <cell r="E56" t="str">
            <v>Japonska</v>
          </cell>
          <cell r="F56">
            <v>61</v>
          </cell>
          <cell r="G56">
            <v>36</v>
          </cell>
          <cell r="H56">
            <v>97</v>
          </cell>
        </row>
        <row r="57">
          <cell r="E57" t="str">
            <v>Jemen</v>
          </cell>
          <cell r="F57">
            <v>4</v>
          </cell>
          <cell r="G57">
            <v>3</v>
          </cell>
          <cell r="H57">
            <v>7</v>
          </cell>
        </row>
        <row r="58">
          <cell r="E58" t="str">
            <v>Jordanija</v>
          </cell>
          <cell r="F58">
            <v>16</v>
          </cell>
          <cell r="G58">
            <v>9</v>
          </cell>
          <cell r="H58">
            <v>25</v>
          </cell>
        </row>
        <row r="59">
          <cell r="E59" t="str">
            <v>Jugoslavija</v>
          </cell>
          <cell r="F59">
            <v>22</v>
          </cell>
          <cell r="H59">
            <v>22</v>
          </cell>
        </row>
        <row r="60">
          <cell r="E60" t="str">
            <v>Južna Afrika</v>
          </cell>
          <cell r="F60">
            <v>9</v>
          </cell>
          <cell r="G60">
            <v>62</v>
          </cell>
          <cell r="H60">
            <v>71</v>
          </cell>
        </row>
        <row r="61">
          <cell r="E61" t="str">
            <v>Kambodža</v>
          </cell>
          <cell r="F61">
            <v>3</v>
          </cell>
          <cell r="H61">
            <v>3</v>
          </cell>
        </row>
        <row r="62">
          <cell r="E62" t="str">
            <v>Kamerun</v>
          </cell>
          <cell r="F62">
            <v>10</v>
          </cell>
          <cell r="G62">
            <v>6</v>
          </cell>
          <cell r="H62">
            <v>16</v>
          </cell>
        </row>
        <row r="63">
          <cell r="E63" t="str">
            <v>Kanada</v>
          </cell>
          <cell r="F63">
            <v>52</v>
          </cell>
          <cell r="G63">
            <v>55</v>
          </cell>
          <cell r="H63">
            <v>107</v>
          </cell>
        </row>
        <row r="64">
          <cell r="E64" t="str">
            <v>Kazahstan</v>
          </cell>
          <cell r="F64">
            <v>90</v>
          </cell>
          <cell r="G64">
            <v>112</v>
          </cell>
          <cell r="H64">
            <v>202</v>
          </cell>
        </row>
        <row r="65">
          <cell r="E65" t="str">
            <v>Kenija</v>
          </cell>
          <cell r="F65">
            <v>17</v>
          </cell>
          <cell r="G65">
            <v>6</v>
          </cell>
          <cell r="H65">
            <v>23</v>
          </cell>
        </row>
        <row r="66">
          <cell r="E66" t="str">
            <v>Kirgizistan</v>
          </cell>
          <cell r="F66">
            <v>9</v>
          </cell>
          <cell r="G66">
            <v>12</v>
          </cell>
          <cell r="H66">
            <v>21</v>
          </cell>
        </row>
        <row r="67">
          <cell r="E67" t="str">
            <v>Kitajska</v>
          </cell>
          <cell r="F67">
            <v>1084</v>
          </cell>
          <cell r="G67">
            <v>416</v>
          </cell>
          <cell r="H67">
            <v>1500</v>
          </cell>
        </row>
        <row r="68">
          <cell r="E68" t="str">
            <v>Kolumbija</v>
          </cell>
          <cell r="F68">
            <v>35</v>
          </cell>
          <cell r="G68">
            <v>35</v>
          </cell>
          <cell r="H68">
            <v>70</v>
          </cell>
        </row>
        <row r="69">
          <cell r="E69" t="str">
            <v>Komori</v>
          </cell>
          <cell r="F69">
            <v>1</v>
          </cell>
          <cell r="H69">
            <v>1</v>
          </cell>
        </row>
        <row r="70">
          <cell r="E70" t="str">
            <v>Kongo, Demokratična Republika</v>
          </cell>
          <cell r="F70">
            <v>7</v>
          </cell>
          <cell r="G70">
            <v>2</v>
          </cell>
          <cell r="H70">
            <v>9</v>
          </cell>
        </row>
        <row r="71">
          <cell r="E71" t="str">
            <v>Koreja (Demokra. Ljud. R.)</v>
          </cell>
          <cell r="G71">
            <v>1</v>
          </cell>
          <cell r="H71">
            <v>1</v>
          </cell>
        </row>
        <row r="72">
          <cell r="E72" t="str">
            <v>Koreja,Republika</v>
          </cell>
          <cell r="F72">
            <v>18</v>
          </cell>
          <cell r="G72">
            <v>38</v>
          </cell>
          <cell r="H72">
            <v>56</v>
          </cell>
        </row>
        <row r="73">
          <cell r="E73" t="str">
            <v>Kosovo</v>
          </cell>
          <cell r="F73">
            <v>17263</v>
          </cell>
          <cell r="G73">
            <v>15616</v>
          </cell>
          <cell r="H73">
            <v>32879</v>
          </cell>
        </row>
        <row r="74">
          <cell r="E74" t="str">
            <v>Kostarika</v>
          </cell>
          <cell r="F74">
            <v>3</v>
          </cell>
          <cell r="G74">
            <v>10</v>
          </cell>
          <cell r="H74">
            <v>13</v>
          </cell>
        </row>
        <row r="75">
          <cell r="E75" t="str">
            <v>Kuba</v>
          </cell>
          <cell r="F75">
            <v>53</v>
          </cell>
          <cell r="G75">
            <v>28</v>
          </cell>
          <cell r="H75">
            <v>81</v>
          </cell>
        </row>
        <row r="76">
          <cell r="E76" t="str">
            <v>Kuvajt</v>
          </cell>
          <cell r="G76">
            <v>1</v>
          </cell>
          <cell r="H76">
            <v>1</v>
          </cell>
        </row>
        <row r="77">
          <cell r="E77" t="str">
            <v>Laoška Ljudska Demokr. Rep.</v>
          </cell>
          <cell r="F77">
            <v>3</v>
          </cell>
          <cell r="H77">
            <v>3</v>
          </cell>
        </row>
        <row r="78">
          <cell r="E78" t="str">
            <v>Libanon</v>
          </cell>
          <cell r="F78">
            <v>9</v>
          </cell>
          <cell r="G78">
            <v>17</v>
          </cell>
          <cell r="H78">
            <v>26</v>
          </cell>
        </row>
        <row r="79">
          <cell r="E79" t="str">
            <v>Liberija</v>
          </cell>
          <cell r="F79">
            <v>1</v>
          </cell>
          <cell r="H79">
            <v>1</v>
          </cell>
        </row>
        <row r="80">
          <cell r="E80" t="str">
            <v>Libija</v>
          </cell>
          <cell r="F80">
            <v>4</v>
          </cell>
          <cell r="G80">
            <v>8</v>
          </cell>
          <cell r="H80">
            <v>12</v>
          </cell>
        </row>
        <row r="81">
          <cell r="E81" t="str">
            <v>Madagaskar</v>
          </cell>
          <cell r="F81">
            <v>9</v>
          </cell>
          <cell r="G81">
            <v>4</v>
          </cell>
          <cell r="H81">
            <v>13</v>
          </cell>
        </row>
        <row r="82">
          <cell r="E82" t="str">
            <v>Malavi</v>
          </cell>
          <cell r="G82">
            <v>1</v>
          </cell>
          <cell r="H82">
            <v>1</v>
          </cell>
        </row>
        <row r="83">
          <cell r="E83" t="str">
            <v>Maldivi</v>
          </cell>
          <cell r="G83">
            <v>8</v>
          </cell>
          <cell r="H83">
            <v>8</v>
          </cell>
        </row>
        <row r="84">
          <cell r="E84" t="str">
            <v>Malezija</v>
          </cell>
          <cell r="F84">
            <v>5</v>
          </cell>
          <cell r="G84">
            <v>4</v>
          </cell>
          <cell r="H84">
            <v>9</v>
          </cell>
        </row>
        <row r="85">
          <cell r="E85" t="str">
            <v>Mali</v>
          </cell>
          <cell r="F85">
            <v>1</v>
          </cell>
          <cell r="G85">
            <v>1</v>
          </cell>
          <cell r="H85">
            <v>2</v>
          </cell>
        </row>
        <row r="86">
          <cell r="E86" t="str">
            <v>Maroko</v>
          </cell>
          <cell r="F86">
            <v>24</v>
          </cell>
          <cell r="G86">
            <v>17</v>
          </cell>
          <cell r="H86">
            <v>41</v>
          </cell>
        </row>
        <row r="87">
          <cell r="E87" t="str">
            <v>Mauritius</v>
          </cell>
          <cell r="F87">
            <v>6</v>
          </cell>
          <cell r="G87">
            <v>2</v>
          </cell>
          <cell r="H87">
            <v>8</v>
          </cell>
        </row>
        <row r="88">
          <cell r="E88" t="str">
            <v>Mehika</v>
          </cell>
          <cell r="F88">
            <v>39</v>
          </cell>
          <cell r="G88">
            <v>56</v>
          </cell>
          <cell r="H88">
            <v>95</v>
          </cell>
        </row>
        <row r="89">
          <cell r="E89" t="str">
            <v>Moldavija,Republika</v>
          </cell>
          <cell r="F89">
            <v>216</v>
          </cell>
          <cell r="G89">
            <v>38</v>
          </cell>
          <cell r="H89">
            <v>254</v>
          </cell>
        </row>
        <row r="90">
          <cell r="E90" t="str">
            <v>Mongolija</v>
          </cell>
          <cell r="F90">
            <v>1</v>
          </cell>
          <cell r="H90">
            <v>1</v>
          </cell>
        </row>
        <row r="91">
          <cell r="E91" t="str">
            <v>Mozambik</v>
          </cell>
          <cell r="F91">
            <v>3</v>
          </cell>
          <cell r="H91">
            <v>3</v>
          </cell>
        </row>
        <row r="92">
          <cell r="E92" t="str">
            <v>Namibija</v>
          </cell>
          <cell r="G92">
            <v>1</v>
          </cell>
          <cell r="H92">
            <v>1</v>
          </cell>
        </row>
        <row r="93">
          <cell r="E93" t="str">
            <v>Nepal</v>
          </cell>
          <cell r="F93">
            <v>7</v>
          </cell>
          <cell r="G93">
            <v>15</v>
          </cell>
          <cell r="H93">
            <v>22</v>
          </cell>
        </row>
        <row r="94">
          <cell r="E94" t="str">
            <v>Nigerija</v>
          </cell>
          <cell r="F94">
            <v>61</v>
          </cell>
          <cell r="G94">
            <v>29</v>
          </cell>
          <cell r="H94">
            <v>90</v>
          </cell>
        </row>
        <row r="95">
          <cell r="E95" t="str">
            <v>Nikaragva</v>
          </cell>
          <cell r="F95">
            <v>1</v>
          </cell>
          <cell r="G95">
            <v>5</v>
          </cell>
          <cell r="H95">
            <v>6</v>
          </cell>
        </row>
        <row r="96">
          <cell r="E96" t="str">
            <v>Nova Zelandija</v>
          </cell>
          <cell r="F96">
            <v>11</v>
          </cell>
          <cell r="G96">
            <v>7</v>
          </cell>
          <cell r="H96">
            <v>18</v>
          </cell>
        </row>
        <row r="97">
          <cell r="E97" t="str">
            <v>Oman</v>
          </cell>
          <cell r="F97">
            <v>1</v>
          </cell>
          <cell r="H97">
            <v>1</v>
          </cell>
        </row>
        <row r="98">
          <cell r="E98" t="str">
            <v>Pakistan</v>
          </cell>
          <cell r="F98">
            <v>18</v>
          </cell>
          <cell r="G98">
            <v>19</v>
          </cell>
          <cell r="H98">
            <v>37</v>
          </cell>
        </row>
        <row r="99">
          <cell r="E99" t="str">
            <v>Palestina</v>
          </cell>
          <cell r="F99">
            <v>1</v>
          </cell>
          <cell r="H99">
            <v>1</v>
          </cell>
        </row>
        <row r="100">
          <cell r="E100" t="str">
            <v>Panama</v>
          </cell>
          <cell r="F100">
            <v>2</v>
          </cell>
          <cell r="G100">
            <v>3</v>
          </cell>
          <cell r="H100">
            <v>5</v>
          </cell>
        </row>
        <row r="101">
          <cell r="E101" t="str">
            <v>Papua Nova Gvineja</v>
          </cell>
          <cell r="F101">
            <v>2</v>
          </cell>
          <cell r="H101">
            <v>2</v>
          </cell>
        </row>
        <row r="102">
          <cell r="E102" t="str">
            <v>Paragvaj</v>
          </cell>
          <cell r="F102">
            <v>4</v>
          </cell>
          <cell r="G102">
            <v>1</v>
          </cell>
          <cell r="H102">
            <v>5</v>
          </cell>
        </row>
        <row r="103">
          <cell r="E103" t="str">
            <v>Peru</v>
          </cell>
          <cell r="F103">
            <v>31</v>
          </cell>
          <cell r="G103">
            <v>16</v>
          </cell>
          <cell r="H103">
            <v>47</v>
          </cell>
        </row>
        <row r="104">
          <cell r="E104" t="str">
            <v>Ruanda</v>
          </cell>
          <cell r="F104">
            <v>3</v>
          </cell>
          <cell r="G104">
            <v>1</v>
          </cell>
          <cell r="H104">
            <v>4</v>
          </cell>
        </row>
        <row r="105">
          <cell r="E105" t="str">
            <v>Ruska Federacija</v>
          </cell>
          <cell r="F105">
            <v>2196</v>
          </cell>
          <cell r="G105">
            <v>1806</v>
          </cell>
          <cell r="H105">
            <v>4002</v>
          </cell>
        </row>
        <row r="106">
          <cell r="E106" t="str">
            <v>Saint Lucia</v>
          </cell>
          <cell r="G106">
            <v>2</v>
          </cell>
          <cell r="H106">
            <v>2</v>
          </cell>
        </row>
        <row r="107">
          <cell r="E107" t="str">
            <v>Salomonovi Otoki</v>
          </cell>
          <cell r="F107">
            <v>1</v>
          </cell>
          <cell r="H107">
            <v>1</v>
          </cell>
        </row>
        <row r="108">
          <cell r="E108" t="str">
            <v>Salvador</v>
          </cell>
          <cell r="F108">
            <v>2</v>
          </cell>
          <cell r="G108">
            <v>2</v>
          </cell>
          <cell r="H108">
            <v>4</v>
          </cell>
        </row>
        <row r="109">
          <cell r="E109" t="str">
            <v>San Marino</v>
          </cell>
          <cell r="F109">
            <v>1</v>
          </cell>
          <cell r="H109">
            <v>1</v>
          </cell>
        </row>
        <row r="110">
          <cell r="E110" t="str">
            <v>Saudova Arabija</v>
          </cell>
          <cell r="F110">
            <v>1</v>
          </cell>
          <cell r="G110">
            <v>2</v>
          </cell>
          <cell r="H110">
            <v>3</v>
          </cell>
        </row>
        <row r="111">
          <cell r="E111" t="str">
            <v>Senegal</v>
          </cell>
          <cell r="F111">
            <v>2</v>
          </cell>
          <cell r="G111">
            <v>1</v>
          </cell>
          <cell r="H111">
            <v>3</v>
          </cell>
        </row>
        <row r="112">
          <cell r="E112" t="str">
            <v>Severna Makedonija</v>
          </cell>
          <cell r="F112">
            <v>10713</v>
          </cell>
          <cell r="G112">
            <v>5044</v>
          </cell>
          <cell r="H112">
            <v>15757</v>
          </cell>
        </row>
        <row r="113">
          <cell r="E113" t="str">
            <v>Sierra Leone</v>
          </cell>
          <cell r="G113">
            <v>1</v>
          </cell>
          <cell r="H113">
            <v>1</v>
          </cell>
        </row>
        <row r="114">
          <cell r="E114" t="str">
            <v>Singapur</v>
          </cell>
          <cell r="F114">
            <v>1</v>
          </cell>
          <cell r="G114">
            <v>6</v>
          </cell>
          <cell r="H114">
            <v>7</v>
          </cell>
        </row>
        <row r="115">
          <cell r="E115" t="str">
            <v>Sirska Arabska Republika</v>
          </cell>
          <cell r="F115">
            <v>45</v>
          </cell>
          <cell r="G115">
            <v>9</v>
          </cell>
          <cell r="H115">
            <v>54</v>
          </cell>
        </row>
        <row r="116">
          <cell r="E116" t="str">
            <v>Slonokoščena Obala</v>
          </cell>
          <cell r="G116">
            <v>2</v>
          </cell>
          <cell r="H116">
            <v>2</v>
          </cell>
        </row>
        <row r="117">
          <cell r="E117" t="str">
            <v>Srbija</v>
          </cell>
          <cell r="F117">
            <v>9183</v>
          </cell>
          <cell r="G117">
            <v>12172</v>
          </cell>
          <cell r="H117">
            <v>21355</v>
          </cell>
        </row>
        <row r="118">
          <cell r="E118" t="str">
            <v>Srbija in Črna Gora</v>
          </cell>
          <cell r="F118">
            <v>18</v>
          </cell>
          <cell r="G118">
            <v>1</v>
          </cell>
          <cell r="H118">
            <v>19</v>
          </cell>
        </row>
        <row r="119">
          <cell r="E119" t="str">
            <v>Sudan</v>
          </cell>
          <cell r="F119">
            <v>3</v>
          </cell>
          <cell r="H119">
            <v>3</v>
          </cell>
        </row>
        <row r="120">
          <cell r="E120" t="str">
            <v>Sveti Krištof in Nevis</v>
          </cell>
          <cell r="G120">
            <v>2</v>
          </cell>
          <cell r="H120">
            <v>2</v>
          </cell>
        </row>
        <row r="121">
          <cell r="E121" t="str">
            <v>Šrilanka</v>
          </cell>
          <cell r="F121">
            <v>7</v>
          </cell>
          <cell r="G121">
            <v>8</v>
          </cell>
          <cell r="H121">
            <v>15</v>
          </cell>
        </row>
        <row r="122">
          <cell r="E122" t="str">
            <v>Tadžikistan</v>
          </cell>
          <cell r="F122">
            <v>1</v>
          </cell>
          <cell r="G122">
            <v>2</v>
          </cell>
          <cell r="H122">
            <v>3</v>
          </cell>
        </row>
        <row r="123">
          <cell r="E123" t="str">
            <v>Tajska</v>
          </cell>
          <cell r="F123">
            <v>254</v>
          </cell>
          <cell r="G123">
            <v>131</v>
          </cell>
          <cell r="H123">
            <v>385</v>
          </cell>
        </row>
        <row r="124">
          <cell r="E124" t="str">
            <v>Tajvan, Provinca Kitajske</v>
          </cell>
          <cell r="F124">
            <v>18</v>
          </cell>
          <cell r="G124">
            <v>12</v>
          </cell>
          <cell r="H124">
            <v>30</v>
          </cell>
        </row>
        <row r="125">
          <cell r="E125" t="str">
            <v>Tanzanija, Združena Republika</v>
          </cell>
          <cell r="F125">
            <v>1</v>
          </cell>
          <cell r="G125">
            <v>2</v>
          </cell>
          <cell r="H125">
            <v>3</v>
          </cell>
        </row>
        <row r="126">
          <cell r="E126" t="str">
            <v>Togo</v>
          </cell>
          <cell r="G126">
            <v>1</v>
          </cell>
          <cell r="H126">
            <v>1</v>
          </cell>
        </row>
        <row r="127">
          <cell r="E127" t="str">
            <v>Trinidad in Tobago</v>
          </cell>
          <cell r="F127">
            <v>4</v>
          </cell>
          <cell r="G127">
            <v>1</v>
          </cell>
          <cell r="H127">
            <v>5</v>
          </cell>
        </row>
        <row r="128">
          <cell r="E128" t="str">
            <v>Tunizija</v>
          </cell>
          <cell r="F128">
            <v>57</v>
          </cell>
          <cell r="G128">
            <v>40</v>
          </cell>
          <cell r="H128">
            <v>97</v>
          </cell>
        </row>
        <row r="129">
          <cell r="E129" t="str">
            <v>Turčija</v>
          </cell>
          <cell r="F129">
            <v>127</v>
          </cell>
          <cell r="G129">
            <v>526</v>
          </cell>
          <cell r="H129">
            <v>653</v>
          </cell>
        </row>
        <row r="130">
          <cell r="E130" t="str">
            <v>Turkmenistan</v>
          </cell>
          <cell r="F130">
            <v>1</v>
          </cell>
          <cell r="G130">
            <v>1</v>
          </cell>
          <cell r="H130">
            <v>2</v>
          </cell>
        </row>
        <row r="131">
          <cell r="E131" t="str">
            <v>Uganda</v>
          </cell>
          <cell r="F131">
            <v>3</v>
          </cell>
          <cell r="G131">
            <v>3</v>
          </cell>
          <cell r="H131">
            <v>6</v>
          </cell>
        </row>
        <row r="132">
          <cell r="E132" t="str">
            <v>Ukrajina</v>
          </cell>
          <cell r="F132">
            <v>1726</v>
          </cell>
          <cell r="G132">
            <v>960</v>
          </cell>
          <cell r="H132">
            <v>2686</v>
          </cell>
        </row>
        <row r="133">
          <cell r="E133" t="str">
            <v>Urugvaj</v>
          </cell>
          <cell r="F133">
            <v>2</v>
          </cell>
          <cell r="H133">
            <v>2</v>
          </cell>
        </row>
        <row r="134">
          <cell r="E134" t="str">
            <v>Uzbekistan</v>
          </cell>
          <cell r="F134">
            <v>15</v>
          </cell>
          <cell r="G134">
            <v>14</v>
          </cell>
          <cell r="H134">
            <v>29</v>
          </cell>
        </row>
        <row r="135">
          <cell r="E135" t="str">
            <v>Vanuatu</v>
          </cell>
          <cell r="G135">
            <v>1</v>
          </cell>
          <cell r="H135">
            <v>1</v>
          </cell>
        </row>
        <row r="136">
          <cell r="E136" t="str">
            <v>Venezuela</v>
          </cell>
          <cell r="F136">
            <v>20</v>
          </cell>
          <cell r="G136">
            <v>37</v>
          </cell>
          <cell r="H136">
            <v>57</v>
          </cell>
        </row>
        <row r="137">
          <cell r="E137" t="str">
            <v>Vietnam</v>
          </cell>
          <cell r="F137">
            <v>13</v>
          </cell>
          <cell r="G137">
            <v>16</v>
          </cell>
          <cell r="H137">
            <v>29</v>
          </cell>
        </row>
        <row r="138">
          <cell r="E138" t="str">
            <v>Zambija</v>
          </cell>
          <cell r="F138">
            <v>2</v>
          </cell>
          <cell r="G138">
            <v>1</v>
          </cell>
          <cell r="H138">
            <v>3</v>
          </cell>
        </row>
        <row r="139">
          <cell r="E139" t="str">
            <v>Združene države</v>
          </cell>
          <cell r="F139">
            <v>254</v>
          </cell>
          <cell r="G139">
            <v>312</v>
          </cell>
          <cell r="H139">
            <v>566</v>
          </cell>
        </row>
        <row r="140">
          <cell r="E140" t="str">
            <v>Zelenortski Otoki</v>
          </cell>
          <cell r="F140">
            <v>2</v>
          </cell>
          <cell r="H140">
            <v>2</v>
          </cell>
        </row>
        <row r="141">
          <cell r="E141" t="str">
            <v>Zimbabve</v>
          </cell>
          <cell r="F141">
            <v>5</v>
          </cell>
          <cell r="G141">
            <v>1</v>
          </cell>
          <cell r="H141">
            <v>6</v>
          </cell>
        </row>
        <row r="142">
          <cell r="F142">
            <v>96583</v>
          </cell>
          <cell r="G142">
            <v>84375</v>
          </cell>
          <cell r="H142">
            <v>180958</v>
          </cell>
        </row>
        <row r="143">
          <cell r="E143" t="str">
            <v>Združeno Kraljestvo</v>
          </cell>
          <cell r="F143">
            <v>303</v>
          </cell>
          <cell r="G143">
            <v>637</v>
          </cell>
          <cell r="H143">
            <v>940</v>
          </cell>
        </row>
        <row r="144">
          <cell r="F144">
            <v>303</v>
          </cell>
          <cell r="G144">
            <v>637</v>
          </cell>
          <cell r="H144">
            <v>940</v>
          </cell>
        </row>
        <row r="145">
          <cell r="F145">
            <v>97768</v>
          </cell>
          <cell r="G145">
            <v>85230</v>
          </cell>
          <cell r="H145">
            <v>182998</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_veljavna_mesečno EGP"/>
      <sheetName val="List1"/>
      <sheetName val="2020_veljavna_mesečno TRETJE "/>
    </sheetNames>
    <sheetDataSet>
      <sheetData sheetId="0"/>
      <sheetData sheetId="1">
        <row r="3">
          <cell r="A3" t="str">
            <v>Afganistan</v>
          </cell>
          <cell r="B3">
            <v>23</v>
          </cell>
        </row>
        <row r="4">
          <cell r="A4" t="str">
            <v>Albanija</v>
          </cell>
          <cell r="B4">
            <v>87</v>
          </cell>
          <cell r="G4" t="str">
            <v>Afganistan</v>
          </cell>
          <cell r="H4">
            <v>23</v>
          </cell>
          <cell r="I4">
            <v>43</v>
          </cell>
        </row>
        <row r="5">
          <cell r="A5" t="str">
            <v>Alžirija</v>
          </cell>
          <cell r="B5">
            <v>11</v>
          </cell>
          <cell r="G5" t="str">
            <v>Albanija</v>
          </cell>
          <cell r="H5">
            <v>87</v>
          </cell>
          <cell r="I5">
            <v>195</v>
          </cell>
        </row>
        <row r="6">
          <cell r="A6" t="str">
            <v>Angola</v>
          </cell>
          <cell r="B6">
            <v>1</v>
          </cell>
          <cell r="G6" t="str">
            <v>Alžirija</v>
          </cell>
          <cell r="H6">
            <v>11</v>
          </cell>
          <cell r="I6">
            <v>20</v>
          </cell>
        </row>
        <row r="7">
          <cell r="A7" t="str">
            <v>Antigva in Barbuda</v>
          </cell>
          <cell r="B7">
            <v>0</v>
          </cell>
          <cell r="G7" t="str">
            <v>Angola</v>
          </cell>
          <cell r="H7">
            <v>1</v>
          </cell>
          <cell r="I7">
            <v>1</v>
          </cell>
        </row>
        <row r="8">
          <cell r="A8" t="str">
            <v>Argentina</v>
          </cell>
          <cell r="B8">
            <v>23</v>
          </cell>
          <cell r="G8" t="str">
            <v>Antigva in Barbuda</v>
          </cell>
          <cell r="H8">
            <v>0</v>
          </cell>
          <cell r="I8">
            <v>1</v>
          </cell>
        </row>
        <row r="9">
          <cell r="A9" t="str">
            <v>Armenija</v>
          </cell>
          <cell r="B9">
            <v>5</v>
          </cell>
          <cell r="G9" t="str">
            <v>Argentina</v>
          </cell>
          <cell r="H9">
            <v>23</v>
          </cell>
          <cell r="I9">
            <v>48</v>
          </cell>
        </row>
        <row r="10">
          <cell r="A10" t="str">
            <v>Avstralija</v>
          </cell>
          <cell r="B10">
            <v>54</v>
          </cell>
          <cell r="G10" t="str">
            <v>Armenija</v>
          </cell>
          <cell r="H10">
            <v>5</v>
          </cell>
          <cell r="I10">
            <v>6</v>
          </cell>
        </row>
        <row r="11">
          <cell r="A11" t="str">
            <v>Avstrija</v>
          </cell>
          <cell r="B11">
            <v>216</v>
          </cell>
          <cell r="G11" t="str">
            <v>Avstralija</v>
          </cell>
          <cell r="H11">
            <v>54</v>
          </cell>
          <cell r="I11">
            <v>49</v>
          </cell>
        </row>
        <row r="12">
          <cell r="A12" t="str">
            <v>Azerbajdžan</v>
          </cell>
          <cell r="B12">
            <v>7</v>
          </cell>
          <cell r="G12" t="str">
            <v>Avstrija</v>
          </cell>
          <cell r="H12">
            <v>216</v>
          </cell>
          <cell r="I12">
            <v>450</v>
          </cell>
        </row>
        <row r="13">
          <cell r="A13" t="str">
            <v>Bangladeš</v>
          </cell>
          <cell r="B13">
            <v>12</v>
          </cell>
          <cell r="G13" t="str">
            <v>Azerbajdžan</v>
          </cell>
          <cell r="H13">
            <v>7</v>
          </cell>
          <cell r="I13">
            <v>15</v>
          </cell>
        </row>
        <row r="14">
          <cell r="A14" t="str">
            <v>Barbados</v>
          </cell>
          <cell r="B14">
            <v>1</v>
          </cell>
          <cell r="G14" t="str">
            <v>Bangladeš</v>
          </cell>
          <cell r="H14">
            <v>12</v>
          </cell>
          <cell r="I14">
            <v>89</v>
          </cell>
        </row>
        <row r="15">
          <cell r="A15" t="str">
            <v>Belgija</v>
          </cell>
          <cell r="B15">
            <v>39</v>
          </cell>
          <cell r="G15" t="str">
            <v>Barbados</v>
          </cell>
          <cell r="H15">
            <v>1</v>
          </cell>
          <cell r="I15">
            <v>0</v>
          </cell>
        </row>
        <row r="16">
          <cell r="A16" t="str">
            <v>Belize</v>
          </cell>
          <cell r="B16">
            <v>0</v>
          </cell>
          <cell r="G16" t="str">
            <v>Belgija</v>
          </cell>
          <cell r="H16">
            <v>39</v>
          </cell>
          <cell r="I16">
            <v>105</v>
          </cell>
        </row>
        <row r="17">
          <cell r="A17" t="str">
            <v>Belorusija</v>
          </cell>
          <cell r="B17">
            <v>117</v>
          </cell>
          <cell r="G17" t="str">
            <v>Belize</v>
          </cell>
          <cell r="H17">
            <v>0</v>
          </cell>
          <cell r="I17">
            <v>1</v>
          </cell>
        </row>
        <row r="18">
          <cell r="A18" t="str">
            <v>Bocvana</v>
          </cell>
          <cell r="B18">
            <v>1</v>
          </cell>
          <cell r="G18" t="str">
            <v>Belorusija</v>
          </cell>
          <cell r="H18">
            <v>117</v>
          </cell>
          <cell r="I18">
            <v>140</v>
          </cell>
        </row>
        <row r="19">
          <cell r="A19" t="str">
            <v>Bolgarija</v>
          </cell>
          <cell r="B19">
            <v>1942</v>
          </cell>
          <cell r="G19" t="str">
            <v>Bocvana</v>
          </cell>
          <cell r="H19">
            <v>1</v>
          </cell>
          <cell r="I19">
            <v>0</v>
          </cell>
        </row>
        <row r="20">
          <cell r="A20" t="str">
            <v>Bolivija</v>
          </cell>
          <cell r="B20">
            <v>2</v>
          </cell>
          <cell r="G20" t="str">
            <v>Bolgarija</v>
          </cell>
          <cell r="H20">
            <v>1942</v>
          </cell>
          <cell r="I20">
            <v>2947</v>
          </cell>
        </row>
        <row r="21">
          <cell r="A21" t="str">
            <v>Bosna in Hercegovina</v>
          </cell>
          <cell r="B21">
            <v>51251</v>
          </cell>
          <cell r="G21" t="str">
            <v>Bolivija</v>
          </cell>
          <cell r="H21">
            <v>2</v>
          </cell>
          <cell r="I21">
            <v>5</v>
          </cell>
        </row>
        <row r="22">
          <cell r="A22" t="str">
            <v>Brazilija</v>
          </cell>
          <cell r="B22">
            <v>96</v>
          </cell>
          <cell r="G22" t="str">
            <v>Bosna in Hercegovina</v>
          </cell>
          <cell r="H22">
            <v>51251</v>
          </cell>
          <cell r="I22">
            <v>45773</v>
          </cell>
        </row>
        <row r="23">
          <cell r="A23" t="str">
            <v>Brez državljanstva</v>
          </cell>
          <cell r="B23">
            <v>3</v>
          </cell>
          <cell r="G23" t="str">
            <v>Brazilija</v>
          </cell>
          <cell r="H23">
            <v>96</v>
          </cell>
          <cell r="I23">
            <v>106</v>
          </cell>
        </row>
        <row r="24">
          <cell r="A24" t="str">
            <v>Burkina Faso</v>
          </cell>
          <cell r="B24">
            <v>5</v>
          </cell>
          <cell r="G24" t="str">
            <v>Brez državljanstva</v>
          </cell>
          <cell r="H24">
            <v>3</v>
          </cell>
          <cell r="I24">
            <v>1</v>
          </cell>
        </row>
        <row r="25">
          <cell r="A25" t="str">
            <v>Ciper</v>
          </cell>
          <cell r="B25">
            <v>1</v>
          </cell>
          <cell r="G25" t="str">
            <v>Burkina Faso</v>
          </cell>
          <cell r="H25">
            <v>5</v>
          </cell>
          <cell r="I25">
            <v>1</v>
          </cell>
        </row>
        <row r="26">
          <cell r="A26" t="str">
            <v>Čad</v>
          </cell>
          <cell r="B26">
            <v>1</v>
          </cell>
          <cell r="G26" t="str">
            <v>Ciper</v>
          </cell>
          <cell r="H26">
            <v>1</v>
          </cell>
          <cell r="I26">
            <v>20</v>
          </cell>
        </row>
        <row r="27">
          <cell r="A27" t="str">
            <v>Češka Republika</v>
          </cell>
          <cell r="B27">
            <v>125</v>
          </cell>
          <cell r="G27" t="str">
            <v>Čad</v>
          </cell>
          <cell r="H27">
            <v>1</v>
          </cell>
          <cell r="I27">
            <v>0</v>
          </cell>
        </row>
        <row r="28">
          <cell r="A28" t="str">
            <v>Čile</v>
          </cell>
          <cell r="B28">
            <v>8</v>
          </cell>
          <cell r="G28" t="str">
            <v>Češka Republika</v>
          </cell>
          <cell r="H28">
            <v>125</v>
          </cell>
          <cell r="I28">
            <v>159</v>
          </cell>
        </row>
        <row r="29">
          <cell r="A29" t="str">
            <v>Črna gora</v>
          </cell>
          <cell r="B29">
            <v>691</v>
          </cell>
          <cell r="G29" t="str">
            <v>Čile</v>
          </cell>
          <cell r="H29">
            <v>8</v>
          </cell>
          <cell r="I29">
            <v>16</v>
          </cell>
        </row>
        <row r="30">
          <cell r="A30" t="str">
            <v>Danska</v>
          </cell>
          <cell r="B30">
            <v>23</v>
          </cell>
          <cell r="G30" t="str">
            <v>Črna gora</v>
          </cell>
          <cell r="H30">
            <v>691</v>
          </cell>
          <cell r="I30">
            <v>494</v>
          </cell>
        </row>
        <row r="31">
          <cell r="A31" t="str">
            <v>Dominikanska Republika</v>
          </cell>
          <cell r="B31">
            <v>159</v>
          </cell>
          <cell r="G31" t="str">
            <v>Danska</v>
          </cell>
          <cell r="H31">
            <v>23</v>
          </cell>
          <cell r="I31">
            <v>30</v>
          </cell>
        </row>
        <row r="32">
          <cell r="A32" t="str">
            <v>Država Palestina</v>
          </cell>
          <cell r="B32">
            <v>31</v>
          </cell>
          <cell r="G32" t="str">
            <v>Dominikanska Republika</v>
          </cell>
          <cell r="H32">
            <v>159</v>
          </cell>
          <cell r="I32">
            <v>28</v>
          </cell>
        </row>
        <row r="33">
          <cell r="A33" t="str">
            <v>Egipt</v>
          </cell>
          <cell r="B33">
            <v>75</v>
          </cell>
          <cell r="G33" t="str">
            <v>Država Palestina</v>
          </cell>
          <cell r="H33">
            <v>31</v>
          </cell>
          <cell r="I33">
            <v>6</v>
          </cell>
        </row>
        <row r="34">
          <cell r="A34" t="str">
            <v>Ekvador</v>
          </cell>
          <cell r="B34">
            <v>6</v>
          </cell>
          <cell r="G34" t="str">
            <v>Egipt</v>
          </cell>
          <cell r="H34">
            <v>75</v>
          </cell>
          <cell r="I34">
            <v>78</v>
          </cell>
        </row>
        <row r="35">
          <cell r="A35" t="str">
            <v>Eritreja</v>
          </cell>
          <cell r="B35">
            <v>41</v>
          </cell>
          <cell r="G35" t="str">
            <v>Ekvador</v>
          </cell>
          <cell r="H35">
            <v>6</v>
          </cell>
          <cell r="I35">
            <v>4</v>
          </cell>
        </row>
        <row r="36">
          <cell r="A36" t="str">
            <v>Estonija</v>
          </cell>
          <cell r="B36">
            <v>13</v>
          </cell>
          <cell r="G36" t="str">
            <v>Eritreja</v>
          </cell>
          <cell r="H36">
            <v>41</v>
          </cell>
          <cell r="I36">
            <v>0</v>
          </cell>
        </row>
        <row r="37">
          <cell r="A37" t="str">
            <v>Etiopija</v>
          </cell>
          <cell r="B37">
            <v>5</v>
          </cell>
          <cell r="G37" t="str">
            <v>Estonija</v>
          </cell>
          <cell r="H37">
            <v>13</v>
          </cell>
          <cell r="I37">
            <v>28</v>
          </cell>
        </row>
        <row r="38">
          <cell r="A38" t="str">
            <v>Fidži</v>
          </cell>
          <cell r="B38">
            <v>1</v>
          </cell>
          <cell r="G38" t="str">
            <v>Etiopija</v>
          </cell>
          <cell r="H38">
            <v>5</v>
          </cell>
          <cell r="I38">
            <v>1</v>
          </cell>
        </row>
        <row r="39">
          <cell r="A39" t="str">
            <v>Filipini</v>
          </cell>
          <cell r="B39">
            <v>123</v>
          </cell>
          <cell r="G39" t="str">
            <v>Fidži</v>
          </cell>
          <cell r="H39">
            <v>1</v>
          </cell>
          <cell r="I39">
            <v>0</v>
          </cell>
        </row>
        <row r="40">
          <cell r="A40" t="str">
            <v>Finska</v>
          </cell>
          <cell r="B40">
            <v>22</v>
          </cell>
          <cell r="G40" t="str">
            <v>Filipini</v>
          </cell>
          <cell r="H40">
            <v>123</v>
          </cell>
          <cell r="I40">
            <v>79</v>
          </cell>
        </row>
        <row r="41">
          <cell r="A41" t="str">
            <v>Francija</v>
          </cell>
          <cell r="B41">
            <v>158</v>
          </cell>
          <cell r="G41" t="str">
            <v>Finska</v>
          </cell>
          <cell r="H41">
            <v>22</v>
          </cell>
          <cell r="I41">
            <v>46</v>
          </cell>
        </row>
        <row r="42">
          <cell r="A42" t="str">
            <v>Gabon</v>
          </cell>
          <cell r="B42">
            <v>0</v>
          </cell>
          <cell r="G42" t="str">
            <v>Francija</v>
          </cell>
          <cell r="H42">
            <v>158</v>
          </cell>
          <cell r="I42">
            <v>278</v>
          </cell>
        </row>
        <row r="43">
          <cell r="A43" t="str">
            <v>Gambija</v>
          </cell>
          <cell r="B43">
            <v>21</v>
          </cell>
          <cell r="G43" t="str">
            <v>Gabon</v>
          </cell>
          <cell r="H43">
            <v>0</v>
          </cell>
          <cell r="I43">
            <v>2</v>
          </cell>
        </row>
        <row r="44">
          <cell r="A44" t="str">
            <v>Gana</v>
          </cell>
          <cell r="B44">
            <v>16</v>
          </cell>
          <cell r="G44" t="str">
            <v>Gambija</v>
          </cell>
          <cell r="H44">
            <v>21</v>
          </cell>
          <cell r="I44">
            <v>8</v>
          </cell>
        </row>
        <row r="45">
          <cell r="A45" t="str">
            <v>Grčija</v>
          </cell>
          <cell r="B45">
            <v>28</v>
          </cell>
          <cell r="G45" t="str">
            <v>Gana</v>
          </cell>
          <cell r="H45">
            <v>16</v>
          </cell>
          <cell r="I45">
            <v>10</v>
          </cell>
        </row>
        <row r="46">
          <cell r="A46" t="str">
            <v>Gruzija</v>
          </cell>
          <cell r="B46">
            <v>7</v>
          </cell>
          <cell r="G46" t="str">
            <v>Grčija</v>
          </cell>
          <cell r="H46">
            <v>28</v>
          </cell>
          <cell r="I46">
            <v>113</v>
          </cell>
        </row>
        <row r="47">
          <cell r="A47" t="str">
            <v>Gvatemala</v>
          </cell>
          <cell r="B47">
            <v>1</v>
          </cell>
          <cell r="G47" t="str">
            <v>Gruzija</v>
          </cell>
          <cell r="H47">
            <v>7</v>
          </cell>
          <cell r="I47">
            <v>10</v>
          </cell>
        </row>
        <row r="48">
          <cell r="A48" t="str">
            <v>Gvineja</v>
          </cell>
          <cell r="B48">
            <v>3</v>
          </cell>
          <cell r="G48" t="str">
            <v>Gvatemala</v>
          </cell>
          <cell r="H48">
            <v>1</v>
          </cell>
          <cell r="I48">
            <v>8</v>
          </cell>
        </row>
        <row r="49">
          <cell r="A49" t="str">
            <v>Gvineja Bissau</v>
          </cell>
          <cell r="B49">
            <v>1</v>
          </cell>
          <cell r="G49" t="str">
            <v>Gvineja</v>
          </cell>
          <cell r="H49">
            <v>3</v>
          </cell>
          <cell r="I49">
            <v>0</v>
          </cell>
        </row>
        <row r="50">
          <cell r="A50" t="str">
            <v>Haiti</v>
          </cell>
          <cell r="B50">
            <v>2</v>
          </cell>
          <cell r="G50" t="str">
            <v>Gvineja Bissau</v>
          </cell>
          <cell r="H50">
            <v>1</v>
          </cell>
          <cell r="I50">
            <v>2</v>
          </cell>
        </row>
        <row r="51">
          <cell r="A51" t="str">
            <v>Honduras</v>
          </cell>
          <cell r="B51">
            <v>2</v>
          </cell>
          <cell r="G51" t="str">
            <v>Haiti</v>
          </cell>
          <cell r="H51">
            <v>2</v>
          </cell>
          <cell r="I51">
            <v>1</v>
          </cell>
        </row>
        <row r="52">
          <cell r="A52" t="str">
            <v>Hongkong</v>
          </cell>
          <cell r="B52">
            <v>2</v>
          </cell>
          <cell r="G52" t="str">
            <v>Honduras</v>
          </cell>
          <cell r="H52">
            <v>2</v>
          </cell>
          <cell r="I52">
            <v>0</v>
          </cell>
        </row>
        <row r="53">
          <cell r="A53" t="str">
            <v>Hrvaška</v>
          </cell>
          <cell r="B53">
            <v>7274</v>
          </cell>
          <cell r="G53" t="str">
            <v>Hongkong</v>
          </cell>
          <cell r="H53">
            <v>2</v>
          </cell>
          <cell r="I53">
            <v>12</v>
          </cell>
        </row>
        <row r="54">
          <cell r="A54" t="str">
            <v>Indija</v>
          </cell>
          <cell r="B54">
            <v>133</v>
          </cell>
          <cell r="G54" t="str">
            <v>Hrvaška</v>
          </cell>
          <cell r="H54">
            <v>7274</v>
          </cell>
          <cell r="I54">
            <v>5997</v>
          </cell>
        </row>
        <row r="55">
          <cell r="A55" t="str">
            <v>Indonezija</v>
          </cell>
          <cell r="B55">
            <v>39</v>
          </cell>
          <cell r="G55" t="str">
            <v>Indija</v>
          </cell>
          <cell r="H55">
            <v>133</v>
          </cell>
          <cell r="I55">
            <v>232</v>
          </cell>
        </row>
        <row r="56">
          <cell r="A56" t="str">
            <v>Irak</v>
          </cell>
          <cell r="B56">
            <v>21</v>
          </cell>
          <cell r="G56" t="str">
            <v>Indonezija</v>
          </cell>
          <cell r="H56">
            <v>39</v>
          </cell>
          <cell r="I56">
            <v>26</v>
          </cell>
        </row>
        <row r="57">
          <cell r="A57" t="str">
            <v>Iran (Islamska Republika)</v>
          </cell>
          <cell r="B57">
            <v>42</v>
          </cell>
          <cell r="G57" t="str">
            <v>Irak</v>
          </cell>
          <cell r="H57">
            <v>21</v>
          </cell>
          <cell r="I57">
            <v>4</v>
          </cell>
        </row>
        <row r="58">
          <cell r="A58" t="str">
            <v>Irska</v>
          </cell>
          <cell r="B58">
            <v>36</v>
          </cell>
          <cell r="G58" t="str">
            <v>Iran (Islamska Republika)</v>
          </cell>
          <cell r="H58">
            <v>42</v>
          </cell>
          <cell r="I58">
            <v>96</v>
          </cell>
        </row>
        <row r="59">
          <cell r="A59" t="str">
            <v>Islandija</v>
          </cell>
          <cell r="B59">
            <v>2</v>
          </cell>
          <cell r="G59" t="str">
            <v>Irska</v>
          </cell>
          <cell r="H59">
            <v>36</v>
          </cell>
          <cell r="I59">
            <v>56</v>
          </cell>
        </row>
        <row r="60">
          <cell r="A60" t="str">
            <v>Italija</v>
          </cell>
          <cell r="B60">
            <v>948</v>
          </cell>
          <cell r="G60" t="str">
            <v>Islandija</v>
          </cell>
          <cell r="H60">
            <v>2</v>
          </cell>
          <cell r="I60">
            <v>5</v>
          </cell>
        </row>
        <row r="61">
          <cell r="A61" t="str">
            <v>Izrael</v>
          </cell>
          <cell r="B61">
            <v>29</v>
          </cell>
          <cell r="G61" t="str">
            <v>Italija</v>
          </cell>
          <cell r="H61">
            <v>948</v>
          </cell>
          <cell r="I61">
            <v>2766</v>
          </cell>
        </row>
        <row r="62">
          <cell r="A62" t="str">
            <v>Jamajka</v>
          </cell>
          <cell r="B62">
            <v>6</v>
          </cell>
          <cell r="G62" t="str">
            <v>Izrael</v>
          </cell>
          <cell r="H62">
            <v>29</v>
          </cell>
          <cell r="I62">
            <v>42</v>
          </cell>
        </row>
        <row r="63">
          <cell r="A63" t="str">
            <v>Japonska</v>
          </cell>
          <cell r="B63">
            <v>61</v>
          </cell>
          <cell r="G63" t="str">
            <v>Jamajka</v>
          </cell>
          <cell r="H63">
            <v>6</v>
          </cell>
          <cell r="I63">
            <v>2</v>
          </cell>
        </row>
        <row r="64">
          <cell r="A64" t="str">
            <v>Jemen</v>
          </cell>
          <cell r="B64">
            <v>4</v>
          </cell>
          <cell r="G64" t="str">
            <v>Japonska</v>
          </cell>
          <cell r="H64">
            <v>61</v>
          </cell>
          <cell r="I64">
            <v>35</v>
          </cell>
        </row>
        <row r="65">
          <cell r="A65" t="str">
            <v>Jordanija</v>
          </cell>
          <cell r="B65">
            <v>16</v>
          </cell>
          <cell r="G65" t="str">
            <v>Jemen</v>
          </cell>
          <cell r="H65">
            <v>4</v>
          </cell>
          <cell r="I65">
            <v>2</v>
          </cell>
        </row>
        <row r="66">
          <cell r="A66" t="str">
            <v>Jugoslavija</v>
          </cell>
          <cell r="B66">
            <v>22</v>
          </cell>
          <cell r="G66" t="str">
            <v>Jordanija</v>
          </cell>
          <cell r="H66">
            <v>16</v>
          </cell>
          <cell r="I66">
            <v>11</v>
          </cell>
        </row>
        <row r="67">
          <cell r="A67" t="str">
            <v>Južna Afrika</v>
          </cell>
          <cell r="B67">
            <v>9</v>
          </cell>
          <cell r="G67" t="str">
            <v>Jugoslavija</v>
          </cell>
          <cell r="H67">
            <v>22</v>
          </cell>
          <cell r="I67">
            <v>0</v>
          </cell>
        </row>
        <row r="68">
          <cell r="A68" t="str">
            <v>Kambodža</v>
          </cell>
          <cell r="B68">
            <v>3</v>
          </cell>
          <cell r="G68" t="str">
            <v>Južna Afrika</v>
          </cell>
          <cell r="H68">
            <v>9</v>
          </cell>
          <cell r="I68">
            <v>59</v>
          </cell>
        </row>
        <row r="69">
          <cell r="A69" t="str">
            <v>Kamerun</v>
          </cell>
          <cell r="B69">
            <v>11</v>
          </cell>
          <cell r="G69" t="str">
            <v>Kambodža</v>
          </cell>
          <cell r="H69">
            <v>3</v>
          </cell>
          <cell r="I69">
            <v>0</v>
          </cell>
        </row>
        <row r="70">
          <cell r="A70" t="str">
            <v>Kanada</v>
          </cell>
          <cell r="B70">
            <v>53</v>
          </cell>
          <cell r="G70" t="str">
            <v>Kamerun</v>
          </cell>
          <cell r="H70">
            <v>11</v>
          </cell>
          <cell r="I70">
            <v>6</v>
          </cell>
        </row>
        <row r="71">
          <cell r="A71" t="str">
            <v>Kazahstan</v>
          </cell>
          <cell r="B71">
            <v>91</v>
          </cell>
          <cell r="G71" t="str">
            <v>Kanada</v>
          </cell>
          <cell r="H71">
            <v>53</v>
          </cell>
          <cell r="I71">
            <v>56</v>
          </cell>
        </row>
        <row r="72">
          <cell r="A72" t="str">
            <v>Kenija</v>
          </cell>
          <cell r="B72">
            <v>18</v>
          </cell>
          <cell r="G72" t="str">
            <v>Kazahstan</v>
          </cell>
          <cell r="H72">
            <v>91</v>
          </cell>
          <cell r="I72">
            <v>120</v>
          </cell>
        </row>
        <row r="73">
          <cell r="A73" t="str">
            <v>Kirgizistan</v>
          </cell>
          <cell r="B73">
            <v>9</v>
          </cell>
          <cell r="G73" t="str">
            <v>Kenija</v>
          </cell>
          <cell r="H73">
            <v>18</v>
          </cell>
          <cell r="I73">
            <v>7</v>
          </cell>
        </row>
        <row r="74">
          <cell r="A74" t="str">
            <v>Kitajska</v>
          </cell>
          <cell r="B74">
            <v>1090</v>
          </cell>
          <cell r="G74" t="str">
            <v>Kirgizistan</v>
          </cell>
          <cell r="H74">
            <v>9</v>
          </cell>
          <cell r="I74">
            <v>12</v>
          </cell>
        </row>
        <row r="75">
          <cell r="A75" t="str">
            <v>Kolumbija</v>
          </cell>
          <cell r="B75">
            <v>36</v>
          </cell>
          <cell r="G75" t="str">
            <v>Kitajska</v>
          </cell>
          <cell r="H75">
            <v>1090</v>
          </cell>
          <cell r="I75">
            <v>415</v>
          </cell>
        </row>
        <row r="76">
          <cell r="A76" t="str">
            <v>Komori</v>
          </cell>
          <cell r="B76">
            <v>1</v>
          </cell>
          <cell r="G76" t="str">
            <v>Kolumbija</v>
          </cell>
          <cell r="H76">
            <v>36</v>
          </cell>
          <cell r="I76">
            <v>36</v>
          </cell>
        </row>
        <row r="77">
          <cell r="A77" t="str">
            <v>Kongo, Demokratična Republika</v>
          </cell>
          <cell r="B77">
            <v>7</v>
          </cell>
          <cell r="G77" t="str">
            <v>Komori</v>
          </cell>
          <cell r="H77">
            <v>1</v>
          </cell>
          <cell r="I77">
            <v>0</v>
          </cell>
        </row>
        <row r="78">
          <cell r="A78" t="str">
            <v>Koreja (Demokra. Ljud. R.)</v>
          </cell>
          <cell r="B78">
            <v>0</v>
          </cell>
          <cell r="G78" t="str">
            <v>Kongo, Demokratična Republika</v>
          </cell>
          <cell r="H78">
            <v>7</v>
          </cell>
          <cell r="I78">
            <v>2</v>
          </cell>
        </row>
        <row r="79">
          <cell r="A79" t="str">
            <v>Koreja,Republika</v>
          </cell>
          <cell r="B79">
            <v>18</v>
          </cell>
          <cell r="G79" t="str">
            <v>Koreja (Demokra. Ljud. R.)</v>
          </cell>
          <cell r="H79">
            <v>0</v>
          </cell>
          <cell r="I79">
            <v>1</v>
          </cell>
        </row>
        <row r="80">
          <cell r="A80" t="str">
            <v>Kosovo</v>
          </cell>
          <cell r="B80">
            <v>17349</v>
          </cell>
          <cell r="G80" t="str">
            <v>Koreja,Republika</v>
          </cell>
          <cell r="H80">
            <v>18</v>
          </cell>
          <cell r="I80">
            <v>38</v>
          </cell>
        </row>
        <row r="81">
          <cell r="A81" t="str">
            <v>Kostarika</v>
          </cell>
          <cell r="B81">
            <v>3</v>
          </cell>
          <cell r="G81" t="str">
            <v>Kosovo</v>
          </cell>
          <cell r="H81">
            <v>17349</v>
          </cell>
          <cell r="I81">
            <v>16298</v>
          </cell>
        </row>
        <row r="82">
          <cell r="A82" t="str">
            <v>Kuba</v>
          </cell>
          <cell r="B82">
            <v>53</v>
          </cell>
          <cell r="G82" t="str">
            <v>Kostarika</v>
          </cell>
          <cell r="H82">
            <v>3</v>
          </cell>
          <cell r="I82">
            <v>10</v>
          </cell>
        </row>
        <row r="83">
          <cell r="A83" t="str">
            <v>Kuvajt</v>
          </cell>
          <cell r="B83">
            <v>0</v>
          </cell>
          <cell r="G83" t="str">
            <v>Kuba</v>
          </cell>
          <cell r="H83">
            <v>53</v>
          </cell>
          <cell r="I83">
            <v>29</v>
          </cell>
        </row>
        <row r="84">
          <cell r="A84" t="str">
            <v>Laoška Ljudska Demokr. Rep.</v>
          </cell>
          <cell r="B84">
            <v>3</v>
          </cell>
          <cell r="G84" t="str">
            <v>Kuvajt</v>
          </cell>
          <cell r="H84">
            <v>0</v>
          </cell>
          <cell r="I84">
            <v>1</v>
          </cell>
        </row>
        <row r="85">
          <cell r="A85" t="str">
            <v>Latvija</v>
          </cell>
          <cell r="B85">
            <v>28</v>
          </cell>
          <cell r="G85" t="str">
            <v>Laoška Ljudska Demokr. Rep.</v>
          </cell>
          <cell r="H85">
            <v>3</v>
          </cell>
          <cell r="I85">
            <v>0</v>
          </cell>
        </row>
        <row r="86">
          <cell r="A86" t="str">
            <v>Libanon</v>
          </cell>
          <cell r="B86">
            <v>9</v>
          </cell>
          <cell r="G86" t="str">
            <v>Latvija</v>
          </cell>
          <cell r="H86">
            <v>28</v>
          </cell>
          <cell r="I86">
            <v>48</v>
          </cell>
        </row>
        <row r="87">
          <cell r="A87" t="str">
            <v>Liberija</v>
          </cell>
          <cell r="B87">
            <v>1</v>
          </cell>
          <cell r="G87" t="str">
            <v>Libanon</v>
          </cell>
          <cell r="H87">
            <v>9</v>
          </cell>
          <cell r="I87">
            <v>19</v>
          </cell>
        </row>
        <row r="88">
          <cell r="A88" t="str">
            <v>Libija</v>
          </cell>
          <cell r="B88">
            <v>4</v>
          </cell>
          <cell r="G88" t="str">
            <v>Liberija</v>
          </cell>
          <cell r="H88">
            <v>1</v>
          </cell>
          <cell r="I88">
            <v>0</v>
          </cell>
        </row>
        <row r="89">
          <cell r="A89" t="str">
            <v>Lihtenštajn</v>
          </cell>
          <cell r="B89">
            <v>2</v>
          </cell>
          <cell r="G89" t="str">
            <v>Libija</v>
          </cell>
          <cell r="H89">
            <v>4</v>
          </cell>
          <cell r="I89">
            <v>7</v>
          </cell>
        </row>
        <row r="90">
          <cell r="A90" t="str">
            <v>Litva</v>
          </cell>
          <cell r="B90">
            <v>29</v>
          </cell>
          <cell r="G90" t="str">
            <v>Lihtenštajn</v>
          </cell>
          <cell r="H90">
            <v>2</v>
          </cell>
          <cell r="I90">
            <v>0</v>
          </cell>
        </row>
        <row r="91">
          <cell r="A91" t="str">
            <v>Luksemburg</v>
          </cell>
          <cell r="B91">
            <v>2</v>
          </cell>
          <cell r="G91" t="str">
            <v>Litva</v>
          </cell>
          <cell r="H91">
            <v>29</v>
          </cell>
          <cell r="I91">
            <v>27</v>
          </cell>
        </row>
        <row r="92">
          <cell r="A92" t="str">
            <v>Madagaskar</v>
          </cell>
          <cell r="B92">
            <v>9</v>
          </cell>
          <cell r="G92" t="str">
            <v>Luksemburg</v>
          </cell>
          <cell r="H92">
            <v>2</v>
          </cell>
          <cell r="I92">
            <v>3</v>
          </cell>
        </row>
        <row r="93">
          <cell r="A93" t="str">
            <v>Madžarska</v>
          </cell>
          <cell r="B93">
            <v>300</v>
          </cell>
          <cell r="G93" t="str">
            <v>Madagaskar</v>
          </cell>
          <cell r="H93">
            <v>9</v>
          </cell>
          <cell r="I93">
            <v>4</v>
          </cell>
        </row>
        <row r="94">
          <cell r="A94" t="str">
            <v>Malavi</v>
          </cell>
          <cell r="B94">
            <v>0</v>
          </cell>
          <cell r="G94" t="str">
            <v>Madžarska</v>
          </cell>
          <cell r="H94">
            <v>300</v>
          </cell>
          <cell r="I94">
            <v>680</v>
          </cell>
        </row>
        <row r="95">
          <cell r="A95" t="str">
            <v>Maldivi</v>
          </cell>
          <cell r="B95">
            <v>0</v>
          </cell>
          <cell r="G95" t="str">
            <v>Malavi</v>
          </cell>
          <cell r="H95">
            <v>0</v>
          </cell>
          <cell r="I95">
            <v>1</v>
          </cell>
        </row>
        <row r="96">
          <cell r="A96" t="str">
            <v>Malezija</v>
          </cell>
          <cell r="B96">
            <v>5</v>
          </cell>
          <cell r="G96" t="str">
            <v>Maldivi</v>
          </cell>
          <cell r="H96">
            <v>0</v>
          </cell>
          <cell r="I96">
            <v>8</v>
          </cell>
        </row>
        <row r="97">
          <cell r="A97" t="str">
            <v>Mali</v>
          </cell>
          <cell r="B97">
            <v>1</v>
          </cell>
          <cell r="G97" t="str">
            <v>Malezija</v>
          </cell>
          <cell r="H97">
            <v>5</v>
          </cell>
          <cell r="I97">
            <v>4</v>
          </cell>
        </row>
        <row r="98">
          <cell r="A98" t="str">
            <v>Malta</v>
          </cell>
          <cell r="B98">
            <v>5</v>
          </cell>
          <cell r="G98" t="str">
            <v>Mali</v>
          </cell>
          <cell r="H98">
            <v>1</v>
          </cell>
          <cell r="I98">
            <v>1</v>
          </cell>
        </row>
        <row r="99">
          <cell r="A99" t="str">
            <v>Maroko</v>
          </cell>
          <cell r="B99">
            <v>24</v>
          </cell>
          <cell r="G99" t="str">
            <v>Malta</v>
          </cell>
          <cell r="H99">
            <v>5</v>
          </cell>
          <cell r="I99">
            <v>7</v>
          </cell>
        </row>
        <row r="100">
          <cell r="A100" t="str">
            <v>Mauritius</v>
          </cell>
          <cell r="B100">
            <v>6</v>
          </cell>
          <cell r="G100" t="str">
            <v>Maroko</v>
          </cell>
          <cell r="H100">
            <v>24</v>
          </cell>
          <cell r="I100">
            <v>16</v>
          </cell>
        </row>
        <row r="101">
          <cell r="A101" t="str">
            <v>Mehika</v>
          </cell>
          <cell r="B101">
            <v>41</v>
          </cell>
          <cell r="G101" t="str">
            <v>Mauritius</v>
          </cell>
          <cell r="H101">
            <v>6</v>
          </cell>
          <cell r="I101">
            <v>2</v>
          </cell>
        </row>
        <row r="102">
          <cell r="A102" t="str">
            <v>Moldavija,Republika</v>
          </cell>
          <cell r="B102">
            <v>218</v>
          </cell>
          <cell r="G102" t="str">
            <v>Mehika</v>
          </cell>
          <cell r="H102">
            <v>41</v>
          </cell>
          <cell r="I102">
            <v>56</v>
          </cell>
        </row>
        <row r="103">
          <cell r="A103" t="str">
            <v>Mongolija</v>
          </cell>
          <cell r="B103">
            <v>1</v>
          </cell>
          <cell r="G103" t="str">
            <v>Moldavija,Republika</v>
          </cell>
          <cell r="H103">
            <v>218</v>
          </cell>
          <cell r="I103">
            <v>47</v>
          </cell>
        </row>
        <row r="104">
          <cell r="A104" t="str">
            <v>Mozambik</v>
          </cell>
          <cell r="B104">
            <v>3</v>
          </cell>
          <cell r="G104" t="str">
            <v>Mongolija</v>
          </cell>
          <cell r="H104">
            <v>1</v>
          </cell>
          <cell r="I104">
            <v>0</v>
          </cell>
        </row>
        <row r="105">
          <cell r="A105" t="str">
            <v>Namibija</v>
          </cell>
          <cell r="B105">
            <v>0</v>
          </cell>
          <cell r="G105" t="str">
            <v>Mozambik</v>
          </cell>
          <cell r="H105">
            <v>3</v>
          </cell>
          <cell r="I105">
            <v>0</v>
          </cell>
        </row>
        <row r="106">
          <cell r="A106" t="str">
            <v>Nemčija</v>
          </cell>
          <cell r="B106">
            <v>557</v>
          </cell>
          <cell r="G106" t="str">
            <v>Namibija</v>
          </cell>
          <cell r="H106">
            <v>0</v>
          </cell>
          <cell r="I106">
            <v>1</v>
          </cell>
        </row>
        <row r="107">
          <cell r="A107" t="str">
            <v>Nepal</v>
          </cell>
          <cell r="B107">
            <v>7</v>
          </cell>
          <cell r="G107" t="str">
            <v>Nemčija</v>
          </cell>
          <cell r="H107">
            <v>557</v>
          </cell>
          <cell r="I107">
            <v>717</v>
          </cell>
        </row>
        <row r="108">
          <cell r="A108" t="str">
            <v>Neznano državljanstvo</v>
          </cell>
          <cell r="B108">
            <v>957</v>
          </cell>
          <cell r="G108" t="str">
            <v>Nepal</v>
          </cell>
          <cell r="H108">
            <v>7</v>
          </cell>
          <cell r="I108">
            <v>21</v>
          </cell>
        </row>
        <row r="109">
          <cell r="A109" t="str">
            <v>Nigerija</v>
          </cell>
          <cell r="B109">
            <v>61</v>
          </cell>
          <cell r="G109" t="str">
            <v>Neznano državljanstvo</v>
          </cell>
          <cell r="H109">
            <v>957</v>
          </cell>
          <cell r="I109">
            <v>302</v>
          </cell>
        </row>
        <row r="110">
          <cell r="A110" t="str">
            <v>Nikaragva</v>
          </cell>
          <cell r="B110">
            <v>1</v>
          </cell>
          <cell r="G110" t="str">
            <v>Nigerija</v>
          </cell>
          <cell r="H110">
            <v>61</v>
          </cell>
          <cell r="I110">
            <v>32</v>
          </cell>
        </row>
        <row r="111">
          <cell r="A111" t="str">
            <v>Nizozemska</v>
          </cell>
          <cell r="B111">
            <v>147</v>
          </cell>
          <cell r="G111" t="str">
            <v>Nikaragva</v>
          </cell>
          <cell r="H111">
            <v>1</v>
          </cell>
          <cell r="I111">
            <v>6</v>
          </cell>
        </row>
        <row r="112">
          <cell r="A112" t="str">
            <v>Norveška</v>
          </cell>
          <cell r="B112">
            <v>10</v>
          </cell>
          <cell r="G112" t="str">
            <v>Nizozemska</v>
          </cell>
          <cell r="H112">
            <v>147</v>
          </cell>
          <cell r="I112">
            <v>200</v>
          </cell>
        </row>
        <row r="113">
          <cell r="A113" t="str">
            <v>Nova Zelandija</v>
          </cell>
          <cell r="B113">
            <v>11</v>
          </cell>
          <cell r="G113" t="str">
            <v>Norveška</v>
          </cell>
          <cell r="H113">
            <v>10</v>
          </cell>
          <cell r="I113">
            <v>25</v>
          </cell>
        </row>
        <row r="114">
          <cell r="A114" t="str">
            <v>Oman</v>
          </cell>
          <cell r="B114">
            <v>1</v>
          </cell>
          <cell r="G114" t="str">
            <v>Nova Zelandija</v>
          </cell>
          <cell r="H114">
            <v>11</v>
          </cell>
          <cell r="I114">
            <v>8</v>
          </cell>
        </row>
        <row r="115">
          <cell r="A115" t="str">
            <v>Pakistan</v>
          </cell>
          <cell r="B115">
            <v>19</v>
          </cell>
          <cell r="G115" t="str">
            <v>Oman</v>
          </cell>
          <cell r="H115">
            <v>1</v>
          </cell>
          <cell r="I115">
            <v>0</v>
          </cell>
        </row>
        <row r="116">
          <cell r="A116" t="str">
            <v>Panama</v>
          </cell>
          <cell r="B116">
            <v>2</v>
          </cell>
          <cell r="G116" t="str">
            <v>Pakistan</v>
          </cell>
          <cell r="H116">
            <v>19</v>
          </cell>
          <cell r="I116">
            <v>19</v>
          </cell>
        </row>
        <row r="117">
          <cell r="A117" t="str">
            <v>Papua Nova Gvineja</v>
          </cell>
          <cell r="B117">
            <v>2</v>
          </cell>
          <cell r="G117" t="str">
            <v>Panama</v>
          </cell>
          <cell r="H117">
            <v>2</v>
          </cell>
          <cell r="I117">
            <v>3</v>
          </cell>
        </row>
        <row r="118">
          <cell r="A118" t="str">
            <v>Paragvaj</v>
          </cell>
          <cell r="B118">
            <v>4</v>
          </cell>
          <cell r="G118" t="str">
            <v>Papua Nova Gvineja</v>
          </cell>
          <cell r="H118">
            <v>2</v>
          </cell>
          <cell r="I118">
            <v>0</v>
          </cell>
        </row>
        <row r="119">
          <cell r="A119" t="str">
            <v>Peru</v>
          </cell>
          <cell r="B119">
            <v>31</v>
          </cell>
          <cell r="G119" t="str">
            <v>Paragvaj</v>
          </cell>
          <cell r="H119">
            <v>4</v>
          </cell>
          <cell r="I119">
            <v>1</v>
          </cell>
        </row>
        <row r="120">
          <cell r="A120" t="str">
            <v>Poljska</v>
          </cell>
          <cell r="B120">
            <v>166</v>
          </cell>
          <cell r="G120" t="str">
            <v>Peru</v>
          </cell>
          <cell r="H120">
            <v>31</v>
          </cell>
          <cell r="I120">
            <v>18</v>
          </cell>
        </row>
        <row r="121">
          <cell r="A121" t="str">
            <v>Portugalska</v>
          </cell>
          <cell r="B121">
            <v>37</v>
          </cell>
          <cell r="G121" t="str">
            <v>Poljska</v>
          </cell>
          <cell r="H121">
            <v>166</v>
          </cell>
          <cell r="I121">
            <v>206</v>
          </cell>
        </row>
        <row r="122">
          <cell r="A122" t="str">
            <v>Romunija</v>
          </cell>
          <cell r="B122">
            <v>234</v>
          </cell>
          <cell r="G122" t="str">
            <v>Portugalska</v>
          </cell>
          <cell r="H122">
            <v>37</v>
          </cell>
          <cell r="I122">
            <v>88</v>
          </cell>
        </row>
        <row r="123">
          <cell r="A123" t="str">
            <v>Ruanda</v>
          </cell>
          <cell r="B123">
            <v>2</v>
          </cell>
          <cell r="G123" t="str">
            <v>Romunija</v>
          </cell>
          <cell r="H123">
            <v>234</v>
          </cell>
          <cell r="I123">
            <v>346</v>
          </cell>
        </row>
        <row r="124">
          <cell r="A124" t="str">
            <v>Ruska Federacija</v>
          </cell>
          <cell r="B124">
            <v>2224</v>
          </cell>
          <cell r="G124" t="str">
            <v>Ruanda</v>
          </cell>
          <cell r="H124">
            <v>2</v>
          </cell>
          <cell r="I124">
            <v>1</v>
          </cell>
        </row>
        <row r="125">
          <cell r="A125" t="str">
            <v>Saint Lucia</v>
          </cell>
          <cell r="B125">
            <v>0</v>
          </cell>
          <cell r="G125" t="str">
            <v>Ruska Federacija</v>
          </cell>
          <cell r="H125">
            <v>2224</v>
          </cell>
          <cell r="I125">
            <v>1869</v>
          </cell>
        </row>
        <row r="126">
          <cell r="A126" t="str">
            <v>Salomonovi Otoki</v>
          </cell>
          <cell r="B126">
            <v>1</v>
          </cell>
          <cell r="G126" t="str">
            <v>Saint Lucia</v>
          </cell>
          <cell r="H126">
            <v>0</v>
          </cell>
          <cell r="I126">
            <v>2</v>
          </cell>
        </row>
        <row r="127">
          <cell r="A127" t="str">
            <v>Salvador</v>
          </cell>
          <cell r="B127">
            <v>2</v>
          </cell>
          <cell r="G127" t="str">
            <v>Salomonovi Otoki</v>
          </cell>
          <cell r="H127">
            <v>1</v>
          </cell>
          <cell r="I127">
            <v>0</v>
          </cell>
        </row>
        <row r="128">
          <cell r="A128" t="str">
            <v>San Marino</v>
          </cell>
          <cell r="B128">
            <v>1</v>
          </cell>
          <cell r="G128" t="str">
            <v>Salvador</v>
          </cell>
          <cell r="H128">
            <v>2</v>
          </cell>
          <cell r="I128">
            <v>2</v>
          </cell>
        </row>
        <row r="129">
          <cell r="A129" t="str">
            <v>Saudova Arabija</v>
          </cell>
          <cell r="B129">
            <v>1</v>
          </cell>
          <cell r="G129" t="str">
            <v>San Marino</v>
          </cell>
          <cell r="H129">
            <v>1</v>
          </cell>
          <cell r="I129">
            <v>0</v>
          </cell>
        </row>
        <row r="130">
          <cell r="A130" t="str">
            <v>Senegal</v>
          </cell>
          <cell r="B130">
            <v>2</v>
          </cell>
          <cell r="G130" t="str">
            <v>Saudova Arabija</v>
          </cell>
          <cell r="H130">
            <v>1</v>
          </cell>
          <cell r="I130">
            <v>2</v>
          </cell>
        </row>
        <row r="131">
          <cell r="A131" t="str">
            <v>Severna Makedonija</v>
          </cell>
          <cell r="B131">
            <v>10807</v>
          </cell>
          <cell r="G131" t="str">
            <v>Senegal</v>
          </cell>
          <cell r="H131">
            <v>2</v>
          </cell>
          <cell r="I131">
            <v>1</v>
          </cell>
        </row>
        <row r="132">
          <cell r="A132" t="str">
            <v>Sierra Leone</v>
          </cell>
          <cell r="B132">
            <v>0</v>
          </cell>
          <cell r="G132" t="str">
            <v>Severna Makedonija</v>
          </cell>
          <cell r="H132">
            <v>10807</v>
          </cell>
          <cell r="I132">
            <v>5402</v>
          </cell>
        </row>
        <row r="133">
          <cell r="A133" t="str">
            <v>Singapur</v>
          </cell>
          <cell r="B133">
            <v>1</v>
          </cell>
          <cell r="G133" t="str">
            <v>Sierra Leone</v>
          </cell>
          <cell r="H133">
            <v>0</v>
          </cell>
          <cell r="I133">
            <v>1</v>
          </cell>
        </row>
        <row r="134">
          <cell r="A134" t="str">
            <v>Sirska Arabska Republika</v>
          </cell>
          <cell r="B134">
            <v>48</v>
          </cell>
          <cell r="G134" t="str">
            <v>Singapur</v>
          </cell>
          <cell r="H134">
            <v>1</v>
          </cell>
          <cell r="I134">
            <v>6</v>
          </cell>
        </row>
        <row r="135">
          <cell r="A135" t="str">
            <v>Slonokoščena Obala</v>
          </cell>
          <cell r="B135">
            <v>0</v>
          </cell>
          <cell r="G135" t="str">
            <v>Sirska Arabska Republika</v>
          </cell>
          <cell r="H135">
            <v>48</v>
          </cell>
          <cell r="I135">
            <v>9</v>
          </cell>
        </row>
        <row r="136">
          <cell r="A136" t="str">
            <v>Slovaška</v>
          </cell>
          <cell r="B136">
            <v>327</v>
          </cell>
          <cell r="G136" t="str">
            <v>Slonokoščena Obala</v>
          </cell>
          <cell r="H136">
            <v>0</v>
          </cell>
          <cell r="I136">
            <v>2</v>
          </cell>
        </row>
        <row r="137">
          <cell r="A137" t="str">
            <v>Srbija</v>
          </cell>
          <cell r="B137">
            <v>9309</v>
          </cell>
          <cell r="G137" t="str">
            <v>Slovaška</v>
          </cell>
          <cell r="H137">
            <v>327</v>
          </cell>
          <cell r="I137">
            <v>289</v>
          </cell>
        </row>
        <row r="138">
          <cell r="A138" t="str">
            <v>Srbija in Črna Gora</v>
          </cell>
          <cell r="B138">
            <v>18</v>
          </cell>
          <cell r="G138" t="str">
            <v>Srbija</v>
          </cell>
          <cell r="H138">
            <v>9309</v>
          </cell>
          <cell r="I138">
            <v>12483</v>
          </cell>
        </row>
        <row r="139">
          <cell r="A139" t="str">
            <v>Sudan</v>
          </cell>
          <cell r="B139">
            <v>3</v>
          </cell>
          <cell r="G139" t="str">
            <v>Srbija in Črna Gora</v>
          </cell>
          <cell r="H139">
            <v>18</v>
          </cell>
          <cell r="I139">
            <v>0</v>
          </cell>
        </row>
        <row r="140">
          <cell r="A140" t="str">
            <v>Sveti Krištof in Nevis</v>
          </cell>
          <cell r="B140">
            <v>0</v>
          </cell>
          <cell r="G140" t="str">
            <v>Sudan</v>
          </cell>
          <cell r="H140">
            <v>3</v>
          </cell>
          <cell r="I140">
            <v>0</v>
          </cell>
        </row>
        <row r="141">
          <cell r="A141" t="str">
            <v>Španija</v>
          </cell>
          <cell r="B141">
            <v>77</v>
          </cell>
          <cell r="G141" t="str">
            <v>Sveti Krištof in Nevis</v>
          </cell>
          <cell r="H141">
            <v>0</v>
          </cell>
          <cell r="I141">
            <v>2</v>
          </cell>
        </row>
        <row r="142">
          <cell r="A142" t="str">
            <v>Šrilanka</v>
          </cell>
          <cell r="B142">
            <v>7</v>
          </cell>
          <cell r="G142" t="str">
            <v>Španija</v>
          </cell>
          <cell r="H142">
            <v>77</v>
          </cell>
          <cell r="I142">
            <v>253</v>
          </cell>
        </row>
        <row r="143">
          <cell r="A143" t="str">
            <v>Švedska</v>
          </cell>
          <cell r="B143">
            <v>39</v>
          </cell>
          <cell r="G143" t="str">
            <v>Šrilanka</v>
          </cell>
          <cell r="H143">
            <v>7</v>
          </cell>
          <cell r="I143">
            <v>9</v>
          </cell>
        </row>
        <row r="144">
          <cell r="A144" t="str">
            <v>Švica</v>
          </cell>
          <cell r="B144">
            <v>65</v>
          </cell>
          <cell r="G144" t="str">
            <v>Švedska</v>
          </cell>
          <cell r="H144">
            <v>39</v>
          </cell>
          <cell r="I144">
            <v>63</v>
          </cell>
        </row>
        <row r="145">
          <cell r="A145" t="str">
            <v>Tadžikistan</v>
          </cell>
          <cell r="B145">
            <v>1</v>
          </cell>
          <cell r="G145" t="str">
            <v>Švica</v>
          </cell>
          <cell r="H145">
            <v>65</v>
          </cell>
          <cell r="I145">
            <v>78</v>
          </cell>
        </row>
        <row r="146">
          <cell r="A146" t="str">
            <v>Tajska</v>
          </cell>
          <cell r="B146">
            <v>253</v>
          </cell>
          <cell r="G146" t="str">
            <v>Tadžikistan</v>
          </cell>
          <cell r="H146">
            <v>1</v>
          </cell>
          <cell r="I146">
            <v>3</v>
          </cell>
        </row>
        <row r="147">
          <cell r="A147" t="str">
            <v>Tajvan, Provinca Kitajske</v>
          </cell>
          <cell r="B147">
            <v>18</v>
          </cell>
          <cell r="G147" t="str">
            <v>Tajska</v>
          </cell>
          <cell r="H147">
            <v>253</v>
          </cell>
          <cell r="I147">
            <v>135</v>
          </cell>
        </row>
        <row r="148">
          <cell r="A148" t="str">
            <v>Tanzanija, Združena Republika</v>
          </cell>
          <cell r="B148">
            <v>1</v>
          </cell>
          <cell r="G148" t="str">
            <v>Tajvan, Provinca Kitajske</v>
          </cell>
          <cell r="H148">
            <v>18</v>
          </cell>
          <cell r="I148">
            <v>12</v>
          </cell>
        </row>
        <row r="149">
          <cell r="A149" t="str">
            <v>Togo</v>
          </cell>
          <cell r="B149">
            <v>0</v>
          </cell>
          <cell r="G149" t="str">
            <v>Tanzanija, Združena Republika</v>
          </cell>
          <cell r="H149">
            <v>1</v>
          </cell>
          <cell r="I149">
            <v>2</v>
          </cell>
        </row>
        <row r="150">
          <cell r="A150" t="str">
            <v>Trinidad in Tobago</v>
          </cell>
          <cell r="B150">
            <v>4</v>
          </cell>
          <cell r="G150" t="str">
            <v>Togo</v>
          </cell>
          <cell r="H150">
            <v>0</v>
          </cell>
          <cell r="I150">
            <v>1</v>
          </cell>
        </row>
        <row r="151">
          <cell r="A151" t="str">
            <v>Tunizija</v>
          </cell>
          <cell r="B151">
            <v>58</v>
          </cell>
          <cell r="G151" t="str">
            <v>Trinidad in Tobago</v>
          </cell>
          <cell r="H151">
            <v>4</v>
          </cell>
          <cell r="I151">
            <v>1</v>
          </cell>
        </row>
        <row r="152">
          <cell r="A152" t="str">
            <v>Turčija</v>
          </cell>
          <cell r="B152">
            <v>128</v>
          </cell>
          <cell r="G152" t="str">
            <v>Tunizija</v>
          </cell>
          <cell r="H152">
            <v>58</v>
          </cell>
          <cell r="I152">
            <v>38</v>
          </cell>
        </row>
        <row r="153">
          <cell r="A153" t="str">
            <v>Turkmenistan</v>
          </cell>
          <cell r="B153">
            <v>1</v>
          </cell>
          <cell r="G153" t="str">
            <v>Turčija</v>
          </cell>
          <cell r="H153">
            <v>128</v>
          </cell>
          <cell r="I153">
            <v>563</v>
          </cell>
        </row>
        <row r="154">
          <cell r="A154" t="str">
            <v>Uganda</v>
          </cell>
          <cell r="B154">
            <v>3</v>
          </cell>
          <cell r="G154" t="str">
            <v>Turkmenistan</v>
          </cell>
          <cell r="H154">
            <v>1</v>
          </cell>
          <cell r="I154">
            <v>1</v>
          </cell>
        </row>
        <row r="155">
          <cell r="A155" t="str">
            <v>Ukrajina</v>
          </cell>
          <cell r="B155">
            <v>1750</v>
          </cell>
          <cell r="G155" t="str">
            <v>Uganda</v>
          </cell>
          <cell r="H155">
            <v>3</v>
          </cell>
          <cell r="I155">
            <v>4</v>
          </cell>
        </row>
        <row r="156">
          <cell r="A156" t="str">
            <v>Urugvaj</v>
          </cell>
          <cell r="B156">
            <v>2</v>
          </cell>
          <cell r="G156" t="str">
            <v>Ukrajina</v>
          </cell>
          <cell r="H156">
            <v>1750</v>
          </cell>
          <cell r="I156">
            <v>977</v>
          </cell>
        </row>
        <row r="157">
          <cell r="A157" t="str">
            <v>Uzbekistan</v>
          </cell>
          <cell r="B157">
            <v>17</v>
          </cell>
          <cell r="G157" t="str">
            <v>Urugvaj</v>
          </cell>
          <cell r="H157">
            <v>2</v>
          </cell>
          <cell r="I157">
            <v>0</v>
          </cell>
        </row>
        <row r="158">
          <cell r="A158" t="str">
            <v>Vanuatu</v>
          </cell>
          <cell r="B158">
            <v>0</v>
          </cell>
          <cell r="G158" t="str">
            <v>Uzbekistan</v>
          </cell>
          <cell r="H158">
            <v>17</v>
          </cell>
          <cell r="I158">
            <v>15</v>
          </cell>
        </row>
        <row r="159">
          <cell r="A159" t="str">
            <v>Venezuela</v>
          </cell>
          <cell r="B159">
            <v>20</v>
          </cell>
          <cell r="G159" t="str">
            <v>Vanuatu</v>
          </cell>
          <cell r="H159">
            <v>0</v>
          </cell>
          <cell r="I159">
            <v>1</v>
          </cell>
        </row>
        <row r="160">
          <cell r="A160" t="str">
            <v>Vietnam</v>
          </cell>
          <cell r="B160">
            <v>14</v>
          </cell>
          <cell r="G160" t="str">
            <v>Venezuela</v>
          </cell>
          <cell r="H160">
            <v>20</v>
          </cell>
          <cell r="I160">
            <v>39</v>
          </cell>
        </row>
        <row r="161">
          <cell r="A161" t="str">
            <v>Zambija</v>
          </cell>
          <cell r="B161">
            <v>2</v>
          </cell>
          <cell r="G161" t="str">
            <v>Vietnam</v>
          </cell>
          <cell r="H161">
            <v>14</v>
          </cell>
          <cell r="I161">
            <v>16</v>
          </cell>
        </row>
        <row r="162">
          <cell r="A162" t="str">
            <v>Združene države</v>
          </cell>
          <cell r="B162">
            <v>257</v>
          </cell>
          <cell r="G162" t="str">
            <v>Zambija</v>
          </cell>
          <cell r="H162">
            <v>2</v>
          </cell>
          <cell r="I162">
            <v>1</v>
          </cell>
        </row>
        <row r="163">
          <cell r="A163" t="str">
            <v>Združeno Kraljestvo</v>
          </cell>
          <cell r="B163">
            <v>314</v>
          </cell>
          <cell r="G163" t="str">
            <v>Združene države</v>
          </cell>
          <cell r="H163">
            <v>257</v>
          </cell>
          <cell r="I163">
            <v>300</v>
          </cell>
        </row>
        <row r="164">
          <cell r="A164" t="str">
            <v>Zelenortski Otoki</v>
          </cell>
          <cell r="B164">
            <v>2</v>
          </cell>
          <cell r="G164" t="str">
            <v>Združeno Kraljestvo</v>
          </cell>
          <cell r="H164">
            <v>314</v>
          </cell>
          <cell r="I164">
            <v>644</v>
          </cell>
        </row>
        <row r="165">
          <cell r="A165" t="str">
            <v>Zimbabve</v>
          </cell>
          <cell r="B165">
            <v>5</v>
          </cell>
          <cell r="G165" t="str">
            <v>Zelenortski Otoki</v>
          </cell>
          <cell r="H165">
            <v>2</v>
          </cell>
          <cell r="I165">
            <v>0</v>
          </cell>
        </row>
        <row r="166">
          <cell r="A166" t="str">
            <v>Skupna vsota</v>
          </cell>
          <cell r="B166">
            <v>111568</v>
          </cell>
          <cell r="G166" t="str">
            <v>Zimbabve</v>
          </cell>
          <cell r="H166">
            <v>5</v>
          </cell>
          <cell r="I166">
            <v>1</v>
          </cell>
        </row>
        <row r="167">
          <cell r="G167" t="str">
            <v>Skupna vsota</v>
          </cell>
          <cell r="H167">
            <v>111568</v>
          </cell>
          <cell r="I167">
            <v>103944</v>
          </cell>
        </row>
      </sheetData>
      <sheetData sheetId="2"/>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workbookViewId="0">
      <selection activeCell="B36" sqref="B36:Y36"/>
    </sheetView>
  </sheetViews>
  <sheetFormatPr defaultColWidth="8.85546875" defaultRowHeight="15" x14ac:dyDescent="0.25"/>
  <cols>
    <col min="1" max="1" width="17.28515625" style="3" customWidth="1"/>
    <col min="2" max="25" width="8.7109375" style="3" customWidth="1"/>
    <col min="26" max="26" width="9.7109375" style="3" customWidth="1"/>
    <col min="27" max="16384" width="8.85546875" style="3"/>
  </cols>
  <sheetData>
    <row r="1" spans="1:26" ht="15" customHeight="1" x14ac:dyDescent="0.25">
      <c r="A1" s="147" t="s">
        <v>185</v>
      </c>
      <c r="B1" s="117"/>
      <c r="C1" s="117"/>
      <c r="D1" s="117"/>
      <c r="E1" s="117"/>
      <c r="F1" s="117"/>
      <c r="G1" s="117"/>
      <c r="H1" s="117"/>
      <c r="I1" s="117"/>
      <c r="J1" s="117"/>
      <c r="K1" s="117"/>
      <c r="L1" s="117"/>
      <c r="M1" s="117"/>
      <c r="N1" s="117"/>
      <c r="O1" s="117"/>
      <c r="P1" s="117"/>
      <c r="Q1" s="117"/>
      <c r="R1" s="117"/>
      <c r="S1" s="117"/>
      <c r="T1" s="117"/>
      <c r="U1" s="117"/>
      <c r="V1" s="117"/>
      <c r="W1" s="117"/>
      <c r="X1" s="117"/>
      <c r="Y1" s="117"/>
      <c r="Z1" s="118"/>
    </row>
    <row r="2" spans="1:26" ht="24.75" customHeight="1" thickBot="1" x14ac:dyDescent="0.3">
      <c r="A2" s="119"/>
      <c r="B2" s="120"/>
      <c r="C2" s="120"/>
      <c r="D2" s="120"/>
      <c r="E2" s="120"/>
      <c r="F2" s="120"/>
      <c r="G2" s="120"/>
      <c r="H2" s="120"/>
      <c r="I2" s="120"/>
      <c r="J2" s="120"/>
      <c r="K2" s="120"/>
      <c r="L2" s="120"/>
      <c r="M2" s="120"/>
      <c r="N2" s="120"/>
      <c r="O2" s="120"/>
      <c r="P2" s="120"/>
      <c r="Q2" s="120"/>
      <c r="R2" s="120"/>
      <c r="S2" s="120"/>
      <c r="T2" s="120"/>
      <c r="U2" s="120"/>
      <c r="V2" s="120"/>
      <c r="W2" s="120"/>
      <c r="X2" s="120"/>
      <c r="Y2" s="120"/>
      <c r="Z2" s="121"/>
    </row>
    <row r="3" spans="1:26" ht="15.75" thickBot="1" x14ac:dyDescent="0.3">
      <c r="A3" s="111"/>
      <c r="B3" s="148">
        <v>44227</v>
      </c>
      <c r="C3" s="149"/>
      <c r="D3" s="150">
        <v>44255</v>
      </c>
      <c r="E3" s="151"/>
      <c r="F3" s="148">
        <v>44286</v>
      </c>
      <c r="G3" s="149"/>
      <c r="H3" s="150">
        <v>44316</v>
      </c>
      <c r="I3" s="151"/>
      <c r="J3" s="148">
        <v>44347</v>
      </c>
      <c r="K3" s="149"/>
      <c r="L3" s="150">
        <v>44377</v>
      </c>
      <c r="M3" s="151"/>
      <c r="N3" s="148">
        <v>44408</v>
      </c>
      <c r="O3" s="149"/>
      <c r="P3" s="150">
        <v>44439</v>
      </c>
      <c r="Q3" s="151"/>
      <c r="R3" s="148">
        <v>44469</v>
      </c>
      <c r="S3" s="149"/>
      <c r="T3" s="150">
        <v>44500</v>
      </c>
      <c r="U3" s="151"/>
      <c r="V3" s="148">
        <v>44530</v>
      </c>
      <c r="W3" s="149"/>
      <c r="X3" s="152">
        <v>44561</v>
      </c>
      <c r="Y3" s="153"/>
      <c r="Z3" s="13">
        <v>44561</v>
      </c>
    </row>
    <row r="4" spans="1:26" ht="15.75" thickBot="1" x14ac:dyDescent="0.3">
      <c r="A4" s="112"/>
      <c r="B4" s="29" t="s">
        <v>163</v>
      </c>
      <c r="C4" s="30" t="s">
        <v>172</v>
      </c>
      <c r="D4" s="37" t="s">
        <v>164</v>
      </c>
      <c r="E4" s="38" t="s">
        <v>113</v>
      </c>
      <c r="F4" s="29" t="s">
        <v>164</v>
      </c>
      <c r="G4" s="30" t="s">
        <v>113</v>
      </c>
      <c r="H4" s="37" t="s">
        <v>164</v>
      </c>
      <c r="I4" s="38" t="s">
        <v>113</v>
      </c>
      <c r="J4" s="29" t="s">
        <v>164</v>
      </c>
      <c r="K4" s="30" t="s">
        <v>113</v>
      </c>
      <c r="L4" s="37" t="s">
        <v>164</v>
      </c>
      <c r="M4" s="38" t="s">
        <v>113</v>
      </c>
      <c r="N4" s="29" t="s">
        <v>164</v>
      </c>
      <c r="O4" s="30" t="s">
        <v>113</v>
      </c>
      <c r="P4" s="37" t="s">
        <v>164</v>
      </c>
      <c r="Q4" s="38" t="s">
        <v>113</v>
      </c>
      <c r="R4" s="29" t="s">
        <v>164</v>
      </c>
      <c r="S4" s="30" t="s">
        <v>113</v>
      </c>
      <c r="T4" s="37" t="s">
        <v>164</v>
      </c>
      <c r="U4" s="38" t="s">
        <v>113</v>
      </c>
      <c r="V4" s="29" t="s">
        <v>164</v>
      </c>
      <c r="W4" s="30" t="s">
        <v>113</v>
      </c>
      <c r="X4" s="85" t="s">
        <v>164</v>
      </c>
      <c r="Y4" s="86" t="s">
        <v>113</v>
      </c>
      <c r="Z4" s="14" t="s">
        <v>109</v>
      </c>
    </row>
    <row r="5" spans="1:26" ht="15.75" thickBot="1" x14ac:dyDescent="0.3">
      <c r="A5" s="16" t="s">
        <v>114</v>
      </c>
      <c r="B5" s="31">
        <v>212</v>
      </c>
      <c r="C5" s="32">
        <v>415</v>
      </c>
      <c r="D5" s="39">
        <v>212</v>
      </c>
      <c r="E5" s="40">
        <v>422</v>
      </c>
      <c r="F5" s="31">
        <v>213</v>
      </c>
      <c r="G5" s="32">
        <v>427</v>
      </c>
      <c r="H5" s="39">
        <v>213</v>
      </c>
      <c r="I5" s="40">
        <v>436</v>
      </c>
      <c r="J5" s="31">
        <v>214</v>
      </c>
      <c r="K5" s="32">
        <v>447</v>
      </c>
      <c r="L5" s="39">
        <v>216</v>
      </c>
      <c r="M5" s="40">
        <v>450</v>
      </c>
      <c r="N5" s="31">
        <v>216</v>
      </c>
      <c r="O5" s="32">
        <v>448</v>
      </c>
      <c r="P5" s="76">
        <v>217</v>
      </c>
      <c r="Q5" s="77">
        <v>452</v>
      </c>
      <c r="R5" s="31">
        <f>VLOOKUP(A5,[1]List2!$B$3:$D$37,2,FALSE)</f>
        <v>216</v>
      </c>
      <c r="S5" s="32">
        <f>VLOOKUP(A5,[1]List2!$B$3:$D$37,3,FALSE)</f>
        <v>448</v>
      </c>
      <c r="T5" s="39">
        <f>VLOOKUP(A5,[2]List2!$A$1:$D$35,2,FALSE)</f>
        <v>216</v>
      </c>
      <c r="U5" s="40">
        <f>VLOOKUP(A5,[2]List2!$A$1:$D$35,3,FALSE)</f>
        <v>444</v>
      </c>
      <c r="V5" s="109">
        <f>VLOOKUP(A5,[3]List2!$A$6:$C$38,2,FALSE)</f>
        <v>216</v>
      </c>
      <c r="W5" s="32">
        <f>VLOOKUP(A5,[3]List2!$A$5:$C$39,3,FALSE)</f>
        <v>447</v>
      </c>
      <c r="X5" s="87">
        <f>VLOOKUP(A5,[4]List1!$A$3:$B$166,2,FALSE)</f>
        <v>216</v>
      </c>
      <c r="Y5" s="155">
        <f>VLOOKUP(A5,[4]List1!G4:I167,3,FALSE)</f>
        <v>450</v>
      </c>
      <c r="Z5" s="88">
        <f>X5+Y5</f>
        <v>666</v>
      </c>
    </row>
    <row r="6" spans="1:26" ht="15.75" thickBot="1" x14ac:dyDescent="0.3">
      <c r="A6" s="17" t="s">
        <v>115</v>
      </c>
      <c r="B6" s="33">
        <v>36</v>
      </c>
      <c r="C6" s="34">
        <v>97</v>
      </c>
      <c r="D6" s="41">
        <v>38</v>
      </c>
      <c r="E6" s="42">
        <v>93</v>
      </c>
      <c r="F6" s="33">
        <v>38</v>
      </c>
      <c r="G6" s="34">
        <v>94</v>
      </c>
      <c r="H6" s="41">
        <v>38</v>
      </c>
      <c r="I6" s="42">
        <v>98</v>
      </c>
      <c r="J6" s="33">
        <v>38</v>
      </c>
      <c r="K6" s="34">
        <v>99</v>
      </c>
      <c r="L6" s="41">
        <v>39</v>
      </c>
      <c r="M6" s="42">
        <v>95</v>
      </c>
      <c r="N6" s="33">
        <v>39</v>
      </c>
      <c r="O6" s="34">
        <v>91</v>
      </c>
      <c r="P6" s="78">
        <v>39</v>
      </c>
      <c r="Q6" s="79">
        <v>96</v>
      </c>
      <c r="R6" s="31">
        <f>VLOOKUP(A6,[1]List2!$B$3:$D$37,2,FALSE)</f>
        <v>40</v>
      </c>
      <c r="S6" s="32">
        <f>VLOOKUP(A6,[1]List2!$B$3:$D$37,3,FALSE)</f>
        <v>99</v>
      </c>
      <c r="T6" s="39">
        <f>VLOOKUP(A6,[2]List2!$A$1:$D$35,2,FALSE)</f>
        <v>40</v>
      </c>
      <c r="U6" s="40">
        <f>VLOOKUP(A6,[2]List2!$A$1:$D$35,3,FALSE)</f>
        <v>97</v>
      </c>
      <c r="V6" s="109">
        <f>VLOOKUP(A6,[3]List2!$A$6:$C$38,2,FALSE)</f>
        <v>40</v>
      </c>
      <c r="W6" s="32">
        <f>VLOOKUP(A6,[3]List2!$A$5:$C$39,3,FALSE)</f>
        <v>104</v>
      </c>
      <c r="X6" s="87">
        <f>VLOOKUP(A6,[4]List1!$A$3:$B$166,2,FALSE)</f>
        <v>39</v>
      </c>
      <c r="Y6" s="155">
        <f>VLOOKUP(A6,[4]List1!G5:I168,3,FALSE)</f>
        <v>105</v>
      </c>
      <c r="Z6" s="88">
        <f t="shared" ref="Z6:Z35" si="0">X6+Y6</f>
        <v>144</v>
      </c>
    </row>
    <row r="7" spans="1:26" ht="15.75" thickBot="1" x14ac:dyDescent="0.3">
      <c r="A7" s="17" t="s">
        <v>116</v>
      </c>
      <c r="B7" s="33">
        <v>1812</v>
      </c>
      <c r="C7" s="34">
        <v>3065</v>
      </c>
      <c r="D7" s="41">
        <v>1824</v>
      </c>
      <c r="E7" s="42">
        <v>3056</v>
      </c>
      <c r="F7" s="33">
        <v>1848</v>
      </c>
      <c r="G7" s="34">
        <v>3075</v>
      </c>
      <c r="H7" s="41">
        <v>1860</v>
      </c>
      <c r="I7" s="42">
        <v>3046</v>
      </c>
      <c r="J7" s="33">
        <v>1871</v>
      </c>
      <c r="K7" s="34">
        <v>3049</v>
      </c>
      <c r="L7" s="41">
        <v>1882</v>
      </c>
      <c r="M7" s="42">
        <v>3032</v>
      </c>
      <c r="N7" s="33">
        <v>1889</v>
      </c>
      <c r="O7" s="34">
        <v>3034</v>
      </c>
      <c r="P7" s="78">
        <v>1897</v>
      </c>
      <c r="Q7" s="79">
        <v>3031</v>
      </c>
      <c r="R7" s="31">
        <f>VLOOKUP(A7,[1]List2!$B$3:$D$37,2,FALSE)</f>
        <v>1895</v>
      </c>
      <c r="S7" s="32">
        <f>VLOOKUP(A7,[1]List2!$B$3:$D$37,3,FALSE)</f>
        <v>3026</v>
      </c>
      <c r="T7" s="39">
        <f>VLOOKUP(A7,[2]List2!$A$1:$D$35,2,FALSE)</f>
        <v>1914</v>
      </c>
      <c r="U7" s="40">
        <f>VLOOKUP(A7,[2]List2!$A$1:$D$35,3,FALSE)</f>
        <v>2967</v>
      </c>
      <c r="V7" s="109">
        <f>VLOOKUP(A7,[3]List2!$A$6:$C$38,2,FALSE)</f>
        <v>1928</v>
      </c>
      <c r="W7" s="32">
        <f>VLOOKUP(A7,[3]List2!$A$5:$C$39,3,FALSE)</f>
        <v>2948</v>
      </c>
      <c r="X7" s="87">
        <f>VLOOKUP(A7,[4]List1!$A$3:$B$166,2,FALSE)</f>
        <v>1942</v>
      </c>
      <c r="Y7" s="155">
        <f>VLOOKUP(A7,[4]List1!G6:I169,3,FALSE)</f>
        <v>2947</v>
      </c>
      <c r="Z7" s="88">
        <f t="shared" si="0"/>
        <v>4889</v>
      </c>
    </row>
    <row r="8" spans="1:26" ht="15.75" thickBot="1" x14ac:dyDescent="0.3">
      <c r="A8" s="17" t="s">
        <v>117</v>
      </c>
      <c r="B8" s="33">
        <v>1</v>
      </c>
      <c r="C8" s="34">
        <v>20</v>
      </c>
      <c r="D8" s="41">
        <v>1</v>
      </c>
      <c r="E8" s="42">
        <v>20</v>
      </c>
      <c r="F8" s="33">
        <v>1</v>
      </c>
      <c r="G8" s="34">
        <v>20</v>
      </c>
      <c r="H8" s="41">
        <v>1</v>
      </c>
      <c r="I8" s="42">
        <v>20</v>
      </c>
      <c r="J8" s="33">
        <v>1</v>
      </c>
      <c r="K8" s="34">
        <v>20</v>
      </c>
      <c r="L8" s="41">
        <v>1</v>
      </c>
      <c r="M8" s="42">
        <v>21</v>
      </c>
      <c r="N8" s="33">
        <v>1</v>
      </c>
      <c r="O8" s="34">
        <v>21</v>
      </c>
      <c r="P8" s="78">
        <v>1</v>
      </c>
      <c r="Q8" s="79">
        <v>23</v>
      </c>
      <c r="R8" s="31">
        <f>VLOOKUP(A8,[1]List2!$B$3:$D$37,2,FALSE)</f>
        <v>1</v>
      </c>
      <c r="S8" s="32">
        <f>VLOOKUP(A8,[1]List2!$B$3:$D$37,3,FALSE)</f>
        <v>23</v>
      </c>
      <c r="T8" s="39">
        <f>VLOOKUP(A8,[2]List2!$A$1:$D$35,2,FALSE)</f>
        <v>1</v>
      </c>
      <c r="U8" s="40">
        <f>VLOOKUP(A8,[2]List2!$A$1:$D$35,3,FALSE)</f>
        <v>23</v>
      </c>
      <c r="V8" s="109">
        <f>VLOOKUP(A8,[3]List2!$A$6:$C$38,2,FALSE)</f>
        <v>1</v>
      </c>
      <c r="W8" s="32">
        <f>VLOOKUP(A8,[3]List2!$A$5:$C$39,3,FALSE)</f>
        <v>23</v>
      </c>
      <c r="X8" s="87">
        <f>VLOOKUP(A8,[4]List1!$A$3:$B$166,2,FALSE)</f>
        <v>1</v>
      </c>
      <c r="Y8" s="155">
        <f>VLOOKUP(A8,[4]List1!G7:I170,3,FALSE)</f>
        <v>20</v>
      </c>
      <c r="Z8" s="88">
        <f t="shared" si="0"/>
        <v>21</v>
      </c>
    </row>
    <row r="9" spans="1:26" ht="15.75" thickBot="1" x14ac:dyDescent="0.3">
      <c r="A9" s="17" t="s">
        <v>118</v>
      </c>
      <c r="B9" s="33">
        <v>117</v>
      </c>
      <c r="C9" s="34">
        <v>156</v>
      </c>
      <c r="D9" s="41">
        <v>119</v>
      </c>
      <c r="E9" s="42">
        <v>125</v>
      </c>
      <c r="F9" s="33">
        <v>120</v>
      </c>
      <c r="G9" s="34">
        <v>135</v>
      </c>
      <c r="H9" s="41">
        <v>120</v>
      </c>
      <c r="I9" s="42">
        <v>141</v>
      </c>
      <c r="J9" s="33">
        <v>120</v>
      </c>
      <c r="K9" s="34">
        <v>157</v>
      </c>
      <c r="L9" s="41">
        <v>120</v>
      </c>
      <c r="M9" s="42">
        <v>162</v>
      </c>
      <c r="N9" s="33">
        <v>121</v>
      </c>
      <c r="O9" s="34">
        <v>149</v>
      </c>
      <c r="P9" s="78">
        <v>122</v>
      </c>
      <c r="Q9" s="79">
        <v>145</v>
      </c>
      <c r="R9" s="31">
        <v>121</v>
      </c>
      <c r="S9" s="32">
        <f>VLOOKUP(A9,[1]List2!$B$3:$D$37,3,FALSE)</f>
        <v>145</v>
      </c>
      <c r="T9" s="39">
        <v>122</v>
      </c>
      <c r="U9" s="40">
        <f>VLOOKUP(A9,[2]List2!$A$1:$D$35,3,FALSE)</f>
        <v>144</v>
      </c>
      <c r="V9" s="109">
        <v>123</v>
      </c>
      <c r="W9" s="32">
        <f>VLOOKUP(A9,[3]List2!$A$5:$C$39,3,FALSE)</f>
        <v>142</v>
      </c>
      <c r="X9" s="87">
        <f>VLOOKUP(A9,[4]List1!$A$3:$B$166,2,FALSE)</f>
        <v>125</v>
      </c>
      <c r="Y9" s="155">
        <f>VLOOKUP(A9,[4]List1!G8:I171,3,FALSE)</f>
        <v>159</v>
      </c>
      <c r="Z9" s="88">
        <f t="shared" si="0"/>
        <v>284</v>
      </c>
    </row>
    <row r="10" spans="1:26" ht="15.75" thickBot="1" x14ac:dyDescent="0.3">
      <c r="A10" s="17" t="s">
        <v>119</v>
      </c>
      <c r="B10" s="33">
        <v>22</v>
      </c>
      <c r="C10" s="34">
        <v>24</v>
      </c>
      <c r="D10" s="41">
        <v>22</v>
      </c>
      <c r="E10" s="42">
        <v>24</v>
      </c>
      <c r="F10" s="33">
        <v>22</v>
      </c>
      <c r="G10" s="34">
        <v>24</v>
      </c>
      <c r="H10" s="41">
        <v>22</v>
      </c>
      <c r="I10" s="42">
        <v>24</v>
      </c>
      <c r="J10" s="33">
        <v>22</v>
      </c>
      <c r="K10" s="34">
        <v>28</v>
      </c>
      <c r="L10" s="41">
        <v>22</v>
      </c>
      <c r="M10" s="42">
        <v>26</v>
      </c>
      <c r="N10" s="33">
        <v>22</v>
      </c>
      <c r="O10" s="34">
        <v>24</v>
      </c>
      <c r="P10" s="78">
        <v>22</v>
      </c>
      <c r="Q10" s="79">
        <v>28</v>
      </c>
      <c r="R10" s="31">
        <f>VLOOKUP(A10,[1]List2!$B$3:$D$37,2,FALSE)</f>
        <v>22</v>
      </c>
      <c r="S10" s="32">
        <f>VLOOKUP(A10,[1]List2!$B$3:$D$37,3,FALSE)</f>
        <v>31</v>
      </c>
      <c r="T10" s="39">
        <f>VLOOKUP(A10,[2]List2!$A$1:$D$35,2,FALSE)</f>
        <v>22</v>
      </c>
      <c r="U10" s="40">
        <f>VLOOKUP(A10,[2]List2!$A$1:$D$35,3,FALSE)</f>
        <v>29</v>
      </c>
      <c r="V10" s="109">
        <f>VLOOKUP(A10,[3]List2!$A$6:$C$38,2,FALSE)</f>
        <v>22</v>
      </c>
      <c r="W10" s="32">
        <f>VLOOKUP(A10,[3]List2!$A$5:$C$39,3,FALSE)</f>
        <v>30</v>
      </c>
      <c r="X10" s="87">
        <f>VLOOKUP(A10,[4]List1!$A$3:$B$166,2,FALSE)</f>
        <v>23</v>
      </c>
      <c r="Y10" s="155">
        <f>VLOOKUP(A10,[4]List1!G9:I172,3,FALSE)</f>
        <v>30</v>
      </c>
      <c r="Z10" s="88">
        <f t="shared" si="0"/>
        <v>53</v>
      </c>
    </row>
    <row r="11" spans="1:26" ht="15.75" thickBot="1" x14ac:dyDescent="0.3">
      <c r="A11" s="17" t="s">
        <v>120</v>
      </c>
      <c r="B11" s="33">
        <v>9</v>
      </c>
      <c r="C11" s="34">
        <v>28</v>
      </c>
      <c r="D11" s="41">
        <v>9</v>
      </c>
      <c r="E11" s="42">
        <v>29</v>
      </c>
      <c r="F11" s="33">
        <v>10</v>
      </c>
      <c r="G11" s="34">
        <v>27</v>
      </c>
      <c r="H11" s="41">
        <v>10</v>
      </c>
      <c r="I11" s="42">
        <v>27</v>
      </c>
      <c r="J11" s="33">
        <v>10</v>
      </c>
      <c r="K11" s="34">
        <v>27</v>
      </c>
      <c r="L11" s="41">
        <v>10</v>
      </c>
      <c r="M11" s="42">
        <v>26</v>
      </c>
      <c r="N11" s="33">
        <v>10</v>
      </c>
      <c r="O11" s="34">
        <v>26</v>
      </c>
      <c r="P11" s="78">
        <v>10</v>
      </c>
      <c r="Q11" s="79">
        <v>24</v>
      </c>
      <c r="R11" s="31">
        <f>VLOOKUP(A11,[1]List2!$B$3:$D$37,2,FALSE)</f>
        <v>13</v>
      </c>
      <c r="S11" s="32">
        <f>VLOOKUP(A11,[1]List2!$B$3:$D$37,3,FALSE)</f>
        <v>25</v>
      </c>
      <c r="T11" s="39">
        <f>VLOOKUP(A11,[2]List2!$A$1:$D$35,2,FALSE)</f>
        <v>13</v>
      </c>
      <c r="U11" s="40">
        <f>VLOOKUP(A11,[2]List2!$A$1:$D$35,3,FALSE)</f>
        <v>24</v>
      </c>
      <c r="V11" s="109">
        <f>VLOOKUP(A11,[3]List2!$A$6:$C$38,2,FALSE)</f>
        <v>13</v>
      </c>
      <c r="W11" s="32">
        <f>VLOOKUP(A11,[3]List2!$A$5:$C$39,3,FALSE)</f>
        <v>27</v>
      </c>
      <c r="X11" s="87">
        <f>VLOOKUP(A11,[4]List1!$A$3:$B$166,2,FALSE)</f>
        <v>13</v>
      </c>
      <c r="Y11" s="155">
        <f>VLOOKUP(A11,[4]List1!G10:I173,3,FALSE)</f>
        <v>28</v>
      </c>
      <c r="Z11" s="88">
        <f t="shared" si="0"/>
        <v>41</v>
      </c>
    </row>
    <row r="12" spans="1:26" ht="15.75" thickBot="1" x14ac:dyDescent="0.3">
      <c r="A12" s="17" t="s">
        <v>121</v>
      </c>
      <c r="B12" s="33">
        <v>21</v>
      </c>
      <c r="C12" s="34">
        <v>36</v>
      </c>
      <c r="D12" s="41">
        <v>21</v>
      </c>
      <c r="E12" s="42">
        <v>35</v>
      </c>
      <c r="F12" s="33">
        <v>21</v>
      </c>
      <c r="G12" s="34">
        <v>36</v>
      </c>
      <c r="H12" s="41">
        <v>22</v>
      </c>
      <c r="I12" s="42">
        <v>35</v>
      </c>
      <c r="J12" s="33">
        <v>22</v>
      </c>
      <c r="K12" s="34">
        <v>34</v>
      </c>
      <c r="L12" s="41">
        <v>22</v>
      </c>
      <c r="M12" s="42">
        <v>36</v>
      </c>
      <c r="N12" s="33">
        <v>22</v>
      </c>
      <c r="O12" s="34">
        <v>37</v>
      </c>
      <c r="P12" s="78">
        <v>22</v>
      </c>
      <c r="Q12" s="79">
        <v>37</v>
      </c>
      <c r="R12" s="31">
        <f>VLOOKUP(A12,[1]List2!$B$3:$D$37,2,FALSE)</f>
        <v>22</v>
      </c>
      <c r="S12" s="32">
        <f>VLOOKUP(A12,[1]List2!$B$3:$D$37,3,FALSE)</f>
        <v>36</v>
      </c>
      <c r="T12" s="39">
        <f>VLOOKUP(A12,[2]List2!$A$1:$D$35,2,FALSE)</f>
        <v>22</v>
      </c>
      <c r="U12" s="40">
        <f>VLOOKUP(A12,[2]List2!$A$1:$D$35,3,FALSE)</f>
        <v>39</v>
      </c>
      <c r="V12" s="109">
        <f>VLOOKUP(A12,[3]List2!$A$6:$C$38,2,FALSE)</f>
        <v>22</v>
      </c>
      <c r="W12" s="32">
        <f>VLOOKUP(A12,[3]List2!$A$5:$C$39,3,FALSE)</f>
        <v>45</v>
      </c>
      <c r="X12" s="87">
        <f>VLOOKUP(A12,[4]List1!$A$3:$B$166,2,FALSE)</f>
        <v>22</v>
      </c>
      <c r="Y12" s="155">
        <f>VLOOKUP(A12,[4]List1!G11:I174,3,FALSE)</f>
        <v>46</v>
      </c>
      <c r="Z12" s="88">
        <f t="shared" si="0"/>
        <v>68</v>
      </c>
    </row>
    <row r="13" spans="1:26" ht="15.75" thickBot="1" x14ac:dyDescent="0.3">
      <c r="A13" s="17" t="s">
        <v>122</v>
      </c>
      <c r="B13" s="33">
        <v>150</v>
      </c>
      <c r="C13" s="34">
        <v>286</v>
      </c>
      <c r="D13" s="41">
        <v>151</v>
      </c>
      <c r="E13" s="42">
        <v>271</v>
      </c>
      <c r="F13" s="33">
        <v>152</v>
      </c>
      <c r="G13" s="34">
        <v>271</v>
      </c>
      <c r="H13" s="41">
        <v>153</v>
      </c>
      <c r="I13" s="42">
        <v>274</v>
      </c>
      <c r="J13" s="33">
        <v>154</v>
      </c>
      <c r="K13" s="34">
        <v>280</v>
      </c>
      <c r="L13" s="41">
        <v>155</v>
      </c>
      <c r="M13" s="42">
        <v>285</v>
      </c>
      <c r="N13" s="33">
        <v>156</v>
      </c>
      <c r="O13" s="34">
        <v>267</v>
      </c>
      <c r="P13" s="78">
        <v>157</v>
      </c>
      <c r="Q13" s="79">
        <v>263</v>
      </c>
      <c r="R13" s="31">
        <f>VLOOKUP(A13,[1]List2!$B$3:$D$37,2,FALSE)</f>
        <v>156</v>
      </c>
      <c r="S13" s="32">
        <f>VLOOKUP(A13,[1]List2!$B$3:$D$37,3,FALSE)</f>
        <v>252</v>
      </c>
      <c r="T13" s="39">
        <f>VLOOKUP(A13,[2]List2!$A$1:$D$35,2,FALSE)</f>
        <v>159</v>
      </c>
      <c r="U13" s="40">
        <f>VLOOKUP(A13,[2]List2!$A$1:$D$35,3,FALSE)</f>
        <v>244</v>
      </c>
      <c r="V13" s="109">
        <f>VLOOKUP(A13,[3]List2!$A$6:$C$38,2,FALSE)</f>
        <v>158</v>
      </c>
      <c r="W13" s="32">
        <f>VLOOKUP(A13,[3]List2!$A$5:$C$39,3,FALSE)</f>
        <v>263</v>
      </c>
      <c r="X13" s="87">
        <f>VLOOKUP(A13,[4]List1!$A$3:$B$166,2,FALSE)</f>
        <v>158</v>
      </c>
      <c r="Y13" s="155">
        <f>VLOOKUP(A13,[4]List1!G12:I175,3,FALSE)</f>
        <v>278</v>
      </c>
      <c r="Z13" s="88">
        <f t="shared" si="0"/>
        <v>436</v>
      </c>
    </row>
    <row r="14" spans="1:26" ht="15.75" thickBot="1" x14ac:dyDescent="0.3">
      <c r="A14" s="17" t="s">
        <v>123</v>
      </c>
      <c r="B14" s="33">
        <v>27</v>
      </c>
      <c r="C14" s="34">
        <v>73</v>
      </c>
      <c r="D14" s="41">
        <v>27</v>
      </c>
      <c r="E14" s="42">
        <v>76</v>
      </c>
      <c r="F14" s="33">
        <v>26</v>
      </c>
      <c r="G14" s="34">
        <v>77</v>
      </c>
      <c r="H14" s="41">
        <v>27</v>
      </c>
      <c r="I14" s="42">
        <v>80</v>
      </c>
      <c r="J14" s="33">
        <v>27</v>
      </c>
      <c r="K14" s="34">
        <v>87</v>
      </c>
      <c r="L14" s="41">
        <v>27</v>
      </c>
      <c r="M14" s="42">
        <v>92</v>
      </c>
      <c r="N14" s="33">
        <v>28</v>
      </c>
      <c r="O14" s="34">
        <v>82</v>
      </c>
      <c r="P14" s="78">
        <v>28</v>
      </c>
      <c r="Q14" s="79">
        <v>93</v>
      </c>
      <c r="R14" s="31">
        <f>VLOOKUP(A14,[1]List2!$B$3:$D$37,2,FALSE)</f>
        <v>28</v>
      </c>
      <c r="S14" s="32">
        <f>VLOOKUP(A14,[1]List2!$B$3:$D$37,3,FALSE)</f>
        <v>104</v>
      </c>
      <c r="T14" s="39">
        <f>VLOOKUP(A14,[2]List2!$A$1:$D$35,2,FALSE)</f>
        <v>28</v>
      </c>
      <c r="U14" s="40">
        <f>VLOOKUP(A14,[2]List2!$A$1:$D$35,3,FALSE)</f>
        <v>106</v>
      </c>
      <c r="V14" s="109">
        <f>VLOOKUP(A14,[3]List2!$A$6:$C$38,2,FALSE)</f>
        <v>28</v>
      </c>
      <c r="W14" s="32">
        <f>VLOOKUP(A14,[3]List2!$A$5:$C$39,3,FALSE)</f>
        <v>106</v>
      </c>
      <c r="X14" s="87">
        <f>VLOOKUP(A14,[4]List1!$A$3:$B$166,2,FALSE)</f>
        <v>28</v>
      </c>
      <c r="Y14" s="155">
        <f>VLOOKUP(A14,[4]List1!G13:I176,3,FALSE)</f>
        <v>113</v>
      </c>
      <c r="Z14" s="88">
        <f t="shared" si="0"/>
        <v>141</v>
      </c>
    </row>
    <row r="15" spans="1:26" ht="15.75" thickBot="1" x14ac:dyDescent="0.3">
      <c r="A15" s="17" t="s">
        <v>124</v>
      </c>
      <c r="B15" s="33">
        <v>7215</v>
      </c>
      <c r="C15" s="34">
        <v>6162</v>
      </c>
      <c r="D15" s="41">
        <v>7225</v>
      </c>
      <c r="E15" s="42">
        <v>6180</v>
      </c>
      <c r="F15" s="33">
        <v>7236</v>
      </c>
      <c r="G15" s="34">
        <v>6183</v>
      </c>
      <c r="H15" s="41">
        <v>7238</v>
      </c>
      <c r="I15" s="42">
        <v>6168</v>
      </c>
      <c r="J15" s="33">
        <v>7241</v>
      </c>
      <c r="K15" s="34">
        <v>6167</v>
      </c>
      <c r="L15" s="41">
        <v>7254</v>
      </c>
      <c r="M15" s="42">
        <v>6174</v>
      </c>
      <c r="N15" s="33">
        <v>7266</v>
      </c>
      <c r="O15" s="34">
        <v>6120</v>
      </c>
      <c r="P15" s="78">
        <v>7280</v>
      </c>
      <c r="Q15" s="79">
        <v>6118</v>
      </c>
      <c r="R15" s="31">
        <f>VLOOKUP(A15,[1]List2!$B$3:$D$37,2,FALSE)</f>
        <v>7243</v>
      </c>
      <c r="S15" s="32">
        <f>VLOOKUP(A15,[1]List2!$B$3:$D$37,3,FALSE)</f>
        <v>6091</v>
      </c>
      <c r="T15" s="39">
        <f>VLOOKUP(A15,[2]List2!$A$1:$D$35,2,FALSE)</f>
        <v>7252</v>
      </c>
      <c r="U15" s="40">
        <f>VLOOKUP(A15,[2]List2!$A$1:$D$35,3,FALSE)</f>
        <v>5932</v>
      </c>
      <c r="V15" s="109">
        <f>VLOOKUP(A15,[3]List2!$A$6:$C$38,2,FALSE)</f>
        <v>7259</v>
      </c>
      <c r="W15" s="32">
        <f>VLOOKUP(A15,[3]List2!$A$5:$C$39,3,FALSE)</f>
        <v>5950</v>
      </c>
      <c r="X15" s="87">
        <f>VLOOKUP(A15,[4]List1!$A$3:$B$166,2,FALSE)</f>
        <v>7274</v>
      </c>
      <c r="Y15" s="155">
        <f>VLOOKUP(A15,[4]List1!G14:I177,3,FALSE)</f>
        <v>5997</v>
      </c>
      <c r="Z15" s="88">
        <f t="shared" si="0"/>
        <v>13271</v>
      </c>
    </row>
    <row r="16" spans="1:26" ht="15.75" thickBot="1" x14ac:dyDescent="0.3">
      <c r="A16" s="17" t="s">
        <v>125</v>
      </c>
      <c r="B16" s="33">
        <v>34</v>
      </c>
      <c r="C16" s="34">
        <v>51</v>
      </c>
      <c r="D16" s="41">
        <v>34</v>
      </c>
      <c r="E16" s="42">
        <v>50</v>
      </c>
      <c r="F16" s="33">
        <v>34</v>
      </c>
      <c r="G16" s="34">
        <v>50</v>
      </c>
      <c r="H16" s="41">
        <v>34</v>
      </c>
      <c r="I16" s="42">
        <v>50</v>
      </c>
      <c r="J16" s="33">
        <v>34</v>
      </c>
      <c r="K16" s="34">
        <v>51</v>
      </c>
      <c r="L16" s="41">
        <v>34</v>
      </c>
      <c r="M16" s="42">
        <v>52</v>
      </c>
      <c r="N16" s="33">
        <v>35</v>
      </c>
      <c r="O16" s="34">
        <v>55</v>
      </c>
      <c r="P16" s="78">
        <v>36</v>
      </c>
      <c r="Q16" s="79">
        <v>52</v>
      </c>
      <c r="R16" s="31">
        <f>VLOOKUP(A16,[1]List2!$B$3:$D$37,2,FALSE)</f>
        <v>35</v>
      </c>
      <c r="S16" s="32">
        <f>VLOOKUP(A16,[1]List2!$B$3:$D$37,3,FALSE)</f>
        <v>55</v>
      </c>
      <c r="T16" s="39">
        <f>VLOOKUP(A16,[2]List2!$A$1:$D$35,2,FALSE)</f>
        <v>35</v>
      </c>
      <c r="U16" s="40">
        <f>VLOOKUP(A16,[2]List2!$A$1:$D$35,3,FALSE)</f>
        <v>57</v>
      </c>
      <c r="V16" s="109">
        <f>VLOOKUP(A16,[3]List2!$A$6:$C$38,2,FALSE)</f>
        <v>35</v>
      </c>
      <c r="W16" s="32">
        <f>VLOOKUP(A16,[3]List2!$A$5:$C$39,3,FALSE)</f>
        <v>58</v>
      </c>
      <c r="X16" s="87">
        <f>VLOOKUP(A16,[4]List1!$A$3:$B$166,2,FALSE)</f>
        <v>36</v>
      </c>
      <c r="Y16" s="155">
        <f>VLOOKUP(A16,[4]List1!G15:I178,3,FALSE)</f>
        <v>56</v>
      </c>
      <c r="Z16" s="88">
        <f t="shared" si="0"/>
        <v>92</v>
      </c>
    </row>
    <row r="17" spans="1:26" ht="15.75" thickBot="1" x14ac:dyDescent="0.3">
      <c r="A17" s="17" t="s">
        <v>126</v>
      </c>
      <c r="B17" s="33">
        <v>2</v>
      </c>
      <c r="C17" s="34">
        <v>5</v>
      </c>
      <c r="D17" s="41">
        <v>2</v>
      </c>
      <c r="E17" s="42">
        <v>5</v>
      </c>
      <c r="F17" s="33">
        <v>2</v>
      </c>
      <c r="G17" s="34">
        <v>5</v>
      </c>
      <c r="H17" s="41">
        <v>2</v>
      </c>
      <c r="I17" s="42">
        <v>5</v>
      </c>
      <c r="J17" s="33">
        <v>2</v>
      </c>
      <c r="K17" s="34">
        <v>5</v>
      </c>
      <c r="L17" s="41">
        <v>2</v>
      </c>
      <c r="M17" s="42">
        <v>5</v>
      </c>
      <c r="N17" s="33">
        <v>2</v>
      </c>
      <c r="O17" s="34">
        <v>5</v>
      </c>
      <c r="P17" s="78">
        <v>2</v>
      </c>
      <c r="Q17" s="79">
        <v>5</v>
      </c>
      <c r="R17" s="31">
        <f>VLOOKUP(A17,[1]List2!$B$3:$D$37,2,FALSE)</f>
        <v>2</v>
      </c>
      <c r="S17" s="32">
        <f>VLOOKUP(A17,[1]List2!$B$3:$D$37,3,FALSE)</f>
        <v>5</v>
      </c>
      <c r="T17" s="39">
        <f>VLOOKUP(A17,[2]List2!$A$1:$D$35,2,FALSE)</f>
        <v>2</v>
      </c>
      <c r="U17" s="40">
        <f>VLOOKUP(A17,[2]List2!$A$1:$D$35,3,FALSE)</f>
        <v>5</v>
      </c>
      <c r="V17" s="109">
        <f>VLOOKUP(A17,[3]List2!$A$6:$C$38,2,FALSE)</f>
        <v>2</v>
      </c>
      <c r="W17" s="32">
        <f>VLOOKUP(A17,[3]List2!$A$5:$C$39,3,FALSE)</f>
        <v>5</v>
      </c>
      <c r="X17" s="87">
        <f>VLOOKUP(A17,[4]List1!$A$3:$B$166,2,FALSE)</f>
        <v>2</v>
      </c>
      <c r="Y17" s="155">
        <f>VLOOKUP(A17,[4]List1!G16:I179,3,FALSE)</f>
        <v>5</v>
      </c>
      <c r="Z17" s="88">
        <f t="shared" si="0"/>
        <v>7</v>
      </c>
    </row>
    <row r="18" spans="1:26" ht="15.75" thickBot="1" x14ac:dyDescent="0.3">
      <c r="A18" s="17" t="s">
        <v>127</v>
      </c>
      <c r="B18" s="33">
        <v>848</v>
      </c>
      <c r="C18" s="34">
        <v>2731</v>
      </c>
      <c r="D18" s="41">
        <v>856</v>
      </c>
      <c r="E18" s="42">
        <v>2738</v>
      </c>
      <c r="F18" s="33">
        <v>871</v>
      </c>
      <c r="G18" s="34">
        <v>2749</v>
      </c>
      <c r="H18" s="41">
        <v>884</v>
      </c>
      <c r="I18" s="42">
        <v>2769</v>
      </c>
      <c r="J18" s="33">
        <v>899</v>
      </c>
      <c r="K18" s="34">
        <v>2805</v>
      </c>
      <c r="L18" s="41">
        <v>907</v>
      </c>
      <c r="M18" s="42">
        <v>2811</v>
      </c>
      <c r="N18" s="33">
        <v>921</v>
      </c>
      <c r="O18" s="34">
        <v>2805</v>
      </c>
      <c r="P18" s="78">
        <v>925</v>
      </c>
      <c r="Q18" s="79">
        <v>2796</v>
      </c>
      <c r="R18" s="31">
        <f>VLOOKUP(A18,[1]List2!$B$3:$D$37,2,FALSE)</f>
        <v>924</v>
      </c>
      <c r="S18" s="32">
        <f>VLOOKUP(A18,[1]List2!$B$3:$D$37,3,FALSE)</f>
        <v>2780</v>
      </c>
      <c r="T18" s="39">
        <f>VLOOKUP(A18,[2]List2!$A$1:$D$35,2,FALSE)</f>
        <v>931</v>
      </c>
      <c r="U18" s="40">
        <f>VLOOKUP(A18,[2]List2!$A$1:$D$35,3,FALSE)</f>
        <v>2751</v>
      </c>
      <c r="V18" s="109">
        <f>VLOOKUP(A18,[3]List2!$A$6:$C$38,2,FALSE)</f>
        <v>940</v>
      </c>
      <c r="W18" s="32">
        <f>VLOOKUP(A18,[3]List2!$A$5:$C$39,3,FALSE)</f>
        <v>2753</v>
      </c>
      <c r="X18" s="87">
        <f>VLOOKUP(A18,[4]List1!$A$3:$B$166,2,FALSE)</f>
        <v>948</v>
      </c>
      <c r="Y18" s="155">
        <f>VLOOKUP(A18,[4]List1!G17:I180,3,FALSE)</f>
        <v>2766</v>
      </c>
      <c r="Z18" s="88">
        <f t="shared" si="0"/>
        <v>3714</v>
      </c>
    </row>
    <row r="19" spans="1:26" ht="15.75" thickBot="1" x14ac:dyDescent="0.3">
      <c r="A19" s="17" t="s">
        <v>128</v>
      </c>
      <c r="B19" s="33">
        <v>23</v>
      </c>
      <c r="C19" s="34">
        <v>48</v>
      </c>
      <c r="D19" s="41">
        <v>23</v>
      </c>
      <c r="E19" s="42">
        <v>45</v>
      </c>
      <c r="F19" s="33">
        <v>23</v>
      </c>
      <c r="G19" s="34">
        <v>48</v>
      </c>
      <c r="H19" s="41">
        <v>23</v>
      </c>
      <c r="I19" s="42">
        <v>46</v>
      </c>
      <c r="J19" s="33">
        <v>23</v>
      </c>
      <c r="K19" s="34">
        <v>47</v>
      </c>
      <c r="L19" s="41">
        <v>24</v>
      </c>
      <c r="M19" s="42">
        <v>45</v>
      </c>
      <c r="N19" s="33">
        <v>25</v>
      </c>
      <c r="O19" s="34">
        <v>42</v>
      </c>
      <c r="P19" s="78">
        <v>26</v>
      </c>
      <c r="Q19" s="79">
        <v>42</v>
      </c>
      <c r="R19" s="31">
        <f>VLOOKUP(A19,[1]List2!$B$3:$D$37,2,FALSE)</f>
        <v>28</v>
      </c>
      <c r="S19" s="32">
        <f>VLOOKUP(A19,[1]List2!$B$3:$D$37,3,FALSE)</f>
        <v>43</v>
      </c>
      <c r="T19" s="39">
        <f>VLOOKUP(A19,[2]List2!$A$1:$D$35,2,FALSE)</f>
        <v>28</v>
      </c>
      <c r="U19" s="40">
        <f>VLOOKUP(A19,[2]List2!$A$1:$D$35,3,FALSE)</f>
        <v>47</v>
      </c>
      <c r="V19" s="109">
        <f>VLOOKUP(A19,[3]List2!$A$6:$C$38,2,FALSE)</f>
        <v>28</v>
      </c>
      <c r="W19" s="32">
        <f>VLOOKUP(A19,[3]List2!$A$5:$C$39,3,FALSE)</f>
        <v>45</v>
      </c>
      <c r="X19" s="87">
        <f>VLOOKUP(A19,[4]List1!$A$3:$B$166,2,FALSE)</f>
        <v>28</v>
      </c>
      <c r="Y19" s="155">
        <f>VLOOKUP(A19,[4]List1!G18:I181,3,FALSE)</f>
        <v>48</v>
      </c>
      <c r="Z19" s="88">
        <f t="shared" si="0"/>
        <v>76</v>
      </c>
    </row>
    <row r="20" spans="1:26" ht="15.75" thickBot="1" x14ac:dyDescent="0.3">
      <c r="A20" s="17" t="s">
        <v>154</v>
      </c>
      <c r="B20" s="33">
        <v>2</v>
      </c>
      <c r="C20" s="34">
        <v>0</v>
      </c>
      <c r="D20" s="41">
        <v>2</v>
      </c>
      <c r="E20" s="42">
        <v>0</v>
      </c>
      <c r="F20" s="33">
        <v>2</v>
      </c>
      <c r="G20" s="34">
        <v>0</v>
      </c>
      <c r="H20" s="41">
        <v>2</v>
      </c>
      <c r="I20" s="42">
        <v>0</v>
      </c>
      <c r="J20" s="33">
        <v>2</v>
      </c>
      <c r="K20" s="34">
        <v>0</v>
      </c>
      <c r="L20" s="41">
        <v>2</v>
      </c>
      <c r="M20" s="42">
        <v>0</v>
      </c>
      <c r="N20" s="33">
        <v>2</v>
      </c>
      <c r="O20" s="34">
        <v>0</v>
      </c>
      <c r="P20" s="78">
        <v>2</v>
      </c>
      <c r="Q20" s="79">
        <v>0</v>
      </c>
      <c r="R20" s="31">
        <v>2</v>
      </c>
      <c r="S20" s="32">
        <v>0</v>
      </c>
      <c r="T20" s="39">
        <v>2</v>
      </c>
      <c r="U20" s="40">
        <v>0</v>
      </c>
      <c r="V20" s="109">
        <v>2</v>
      </c>
      <c r="W20" s="32">
        <v>0</v>
      </c>
      <c r="X20" s="87">
        <v>2</v>
      </c>
      <c r="Y20" s="155">
        <v>0</v>
      </c>
      <c r="Z20" s="88">
        <f t="shared" si="0"/>
        <v>2</v>
      </c>
    </row>
    <row r="21" spans="1:26" ht="15.75" thickBot="1" x14ac:dyDescent="0.3">
      <c r="A21" s="17" t="s">
        <v>129</v>
      </c>
      <c r="B21" s="33">
        <v>26</v>
      </c>
      <c r="C21" s="34">
        <v>33</v>
      </c>
      <c r="D21" s="41">
        <v>26</v>
      </c>
      <c r="E21" s="42">
        <v>31</v>
      </c>
      <c r="F21" s="33">
        <v>27</v>
      </c>
      <c r="G21" s="34">
        <v>28</v>
      </c>
      <c r="H21" s="41">
        <v>27</v>
      </c>
      <c r="I21" s="42">
        <v>28</v>
      </c>
      <c r="J21" s="33">
        <v>27</v>
      </c>
      <c r="K21" s="34">
        <v>28</v>
      </c>
      <c r="L21" s="41">
        <v>27</v>
      </c>
      <c r="M21" s="42">
        <v>31</v>
      </c>
      <c r="N21" s="33">
        <v>27</v>
      </c>
      <c r="O21" s="34">
        <v>28</v>
      </c>
      <c r="P21" s="78">
        <v>27</v>
      </c>
      <c r="Q21" s="79">
        <v>29</v>
      </c>
      <c r="R21" s="31">
        <f>VLOOKUP(A21,[1]List2!$B$3:$D$37,2,FALSE)</f>
        <v>28</v>
      </c>
      <c r="S21" s="32">
        <f>VLOOKUP(A21,[1]List2!$B$3:$D$37,3,FALSE)</f>
        <v>25</v>
      </c>
      <c r="T21" s="39">
        <f>VLOOKUP(A21,[2]List2!$A$1:$D$35,2,FALSE)</f>
        <v>28</v>
      </c>
      <c r="U21" s="40">
        <f>VLOOKUP(A21,[2]List2!$A$1:$D$35,3,FALSE)</f>
        <v>25</v>
      </c>
      <c r="V21" s="109">
        <f>VLOOKUP(A21,[3]List2!$A$6:$C$38,2,FALSE)</f>
        <v>29</v>
      </c>
      <c r="W21" s="32">
        <f>VLOOKUP(A21,[3]List2!$A$5:$C$39,3,FALSE)</f>
        <v>24</v>
      </c>
      <c r="X21" s="87">
        <f>VLOOKUP(A21,[4]List1!$A$3:$B$166,2,FALSE)</f>
        <v>29</v>
      </c>
      <c r="Y21" s="155">
        <f>VLOOKUP(A21,[4]List1!G20:I183,3,FALSE)</f>
        <v>27</v>
      </c>
      <c r="Z21" s="88">
        <f t="shared" si="0"/>
        <v>56</v>
      </c>
    </row>
    <row r="22" spans="1:26" ht="15.75" thickBot="1" x14ac:dyDescent="0.3">
      <c r="A22" s="17" t="s">
        <v>130</v>
      </c>
      <c r="B22" s="33">
        <v>2</v>
      </c>
      <c r="C22" s="34">
        <v>2</v>
      </c>
      <c r="D22" s="41">
        <v>2</v>
      </c>
      <c r="E22" s="42">
        <v>2</v>
      </c>
      <c r="F22" s="33">
        <v>2</v>
      </c>
      <c r="G22" s="34">
        <v>2</v>
      </c>
      <c r="H22" s="41">
        <v>2</v>
      </c>
      <c r="I22" s="42">
        <v>2</v>
      </c>
      <c r="J22" s="33">
        <v>2</v>
      </c>
      <c r="K22" s="34">
        <v>2</v>
      </c>
      <c r="L22" s="41">
        <v>2</v>
      </c>
      <c r="M22" s="42">
        <v>2</v>
      </c>
      <c r="N22" s="33">
        <v>2</v>
      </c>
      <c r="O22" s="34">
        <v>3</v>
      </c>
      <c r="P22" s="78">
        <v>2</v>
      </c>
      <c r="Q22" s="79">
        <v>3</v>
      </c>
      <c r="R22" s="31">
        <v>2</v>
      </c>
      <c r="S22" s="32">
        <v>3</v>
      </c>
      <c r="T22" s="39">
        <v>2</v>
      </c>
      <c r="U22" s="40">
        <v>3</v>
      </c>
      <c r="V22" s="109">
        <v>2</v>
      </c>
      <c r="W22" s="32">
        <v>3</v>
      </c>
      <c r="X22" s="87">
        <v>2</v>
      </c>
      <c r="Y22" s="155">
        <v>3</v>
      </c>
      <c r="Z22" s="88">
        <f t="shared" si="0"/>
        <v>5</v>
      </c>
    </row>
    <row r="23" spans="1:26" ht="15.75" thickBot="1" x14ac:dyDescent="0.3">
      <c r="A23" s="17" t="s">
        <v>131</v>
      </c>
      <c r="B23" s="33">
        <v>267</v>
      </c>
      <c r="C23" s="34">
        <v>767</v>
      </c>
      <c r="D23" s="41">
        <v>271</v>
      </c>
      <c r="E23" s="42">
        <v>753</v>
      </c>
      <c r="F23" s="33">
        <v>274</v>
      </c>
      <c r="G23" s="34">
        <v>766</v>
      </c>
      <c r="H23" s="41">
        <v>275</v>
      </c>
      <c r="I23" s="42">
        <v>751</v>
      </c>
      <c r="J23" s="33">
        <v>279</v>
      </c>
      <c r="K23" s="34">
        <v>754</v>
      </c>
      <c r="L23" s="41">
        <v>281</v>
      </c>
      <c r="M23" s="42">
        <v>747</v>
      </c>
      <c r="N23" s="33">
        <v>283</v>
      </c>
      <c r="O23" s="34">
        <v>738</v>
      </c>
      <c r="P23" s="78">
        <v>287</v>
      </c>
      <c r="Q23" s="79">
        <v>730</v>
      </c>
      <c r="R23" s="31">
        <f>VLOOKUP(A23,[1]List2!$B$3:$D$37,2,FALSE)</f>
        <v>295</v>
      </c>
      <c r="S23" s="32">
        <f>VLOOKUP(A23,[1]List2!$B$3:$D$37,3,FALSE)</f>
        <v>708</v>
      </c>
      <c r="T23" s="39">
        <f>VLOOKUP(A23,[2]List2!$A$1:$D$35,2,FALSE)</f>
        <v>297</v>
      </c>
      <c r="U23" s="40">
        <f>VLOOKUP(A23,[2]List2!$A$1:$D$35,3,FALSE)</f>
        <v>695</v>
      </c>
      <c r="V23" s="109">
        <f>VLOOKUP(A23,[3]List2!$A$6:$C$38,2,FALSE)</f>
        <v>299</v>
      </c>
      <c r="W23" s="32">
        <f>VLOOKUP(A23,[3]List2!$A$5:$C$39,3,FALSE)</f>
        <v>687</v>
      </c>
      <c r="X23" s="87">
        <f>VLOOKUP(A23,[4]List1!$A$3:$B$166,2,FALSE)</f>
        <v>300</v>
      </c>
      <c r="Y23" s="155">
        <f>VLOOKUP(A23,[4]List1!G22:I185,3,FALSE)</f>
        <v>680</v>
      </c>
      <c r="Z23" s="88">
        <f t="shared" si="0"/>
        <v>980</v>
      </c>
    </row>
    <row r="24" spans="1:26" ht="15.75" thickBot="1" x14ac:dyDescent="0.3">
      <c r="A24" s="17" t="s">
        <v>132</v>
      </c>
      <c r="B24" s="33">
        <v>5</v>
      </c>
      <c r="C24" s="34">
        <v>7</v>
      </c>
      <c r="D24" s="41">
        <v>5</v>
      </c>
      <c r="E24" s="42">
        <v>7</v>
      </c>
      <c r="F24" s="33">
        <v>5</v>
      </c>
      <c r="G24" s="34">
        <v>7</v>
      </c>
      <c r="H24" s="41">
        <v>5</v>
      </c>
      <c r="I24" s="42">
        <v>7</v>
      </c>
      <c r="J24" s="33">
        <v>5</v>
      </c>
      <c r="K24" s="34">
        <v>7</v>
      </c>
      <c r="L24" s="41">
        <v>5</v>
      </c>
      <c r="M24" s="42">
        <v>7</v>
      </c>
      <c r="N24" s="33">
        <v>5</v>
      </c>
      <c r="O24" s="34">
        <v>7</v>
      </c>
      <c r="P24" s="78">
        <v>5</v>
      </c>
      <c r="Q24" s="79">
        <v>7</v>
      </c>
      <c r="R24" s="31">
        <f>VLOOKUP(A24,[1]List2!$B$3:$D$37,2,FALSE)</f>
        <v>5</v>
      </c>
      <c r="S24" s="32">
        <f>VLOOKUP(A24,[1]List2!$B$3:$D$37,3,FALSE)</f>
        <v>7</v>
      </c>
      <c r="T24" s="39">
        <f>VLOOKUP(A24,[2]List2!$A$1:$D$35,2,FALSE)</f>
        <v>5</v>
      </c>
      <c r="U24" s="40">
        <f>VLOOKUP(A24,[2]List2!$A$1:$D$35,3,FALSE)</f>
        <v>8</v>
      </c>
      <c r="V24" s="109">
        <f>VLOOKUP(A24,[3]List2!$A$6:$C$38,2,FALSE)</f>
        <v>5</v>
      </c>
      <c r="W24" s="32">
        <f>VLOOKUP(A24,[3]List2!$A$5:$C$39,3,FALSE)</f>
        <v>7</v>
      </c>
      <c r="X24" s="87">
        <f>VLOOKUP(A24,[4]List1!$A$3:$B$166,2,FALSE)</f>
        <v>5</v>
      </c>
      <c r="Y24" s="155">
        <f>VLOOKUP(A24,[4]List1!G23:I186,3,FALSE)</f>
        <v>7</v>
      </c>
      <c r="Z24" s="88">
        <f t="shared" si="0"/>
        <v>12</v>
      </c>
    </row>
    <row r="25" spans="1:26" ht="15.75" thickBot="1" x14ac:dyDescent="0.3">
      <c r="A25" s="17" t="s">
        <v>133</v>
      </c>
      <c r="B25" s="33">
        <v>543</v>
      </c>
      <c r="C25" s="34">
        <v>695</v>
      </c>
      <c r="D25" s="41">
        <v>543</v>
      </c>
      <c r="E25" s="42">
        <v>685</v>
      </c>
      <c r="F25" s="33">
        <v>544</v>
      </c>
      <c r="G25" s="34">
        <v>684</v>
      </c>
      <c r="H25" s="41">
        <v>549</v>
      </c>
      <c r="I25" s="42">
        <v>679</v>
      </c>
      <c r="J25" s="33">
        <v>548</v>
      </c>
      <c r="K25" s="34">
        <v>691</v>
      </c>
      <c r="L25" s="41">
        <v>549</v>
      </c>
      <c r="M25" s="42">
        <v>696</v>
      </c>
      <c r="N25" s="33">
        <v>550</v>
      </c>
      <c r="O25" s="34">
        <v>679</v>
      </c>
      <c r="P25" s="78">
        <v>552</v>
      </c>
      <c r="Q25" s="79">
        <v>676</v>
      </c>
      <c r="R25" s="31">
        <f>VLOOKUP(A25,[1]List2!$B$3:$D$37,2,FALSE)</f>
        <v>552</v>
      </c>
      <c r="S25" s="32">
        <f>VLOOKUP(A25,[1]List2!$B$3:$D$37,3,FALSE)</f>
        <v>676</v>
      </c>
      <c r="T25" s="39">
        <f>VLOOKUP(A25,[2]List2!$A$1:$D$35,2,FALSE)</f>
        <v>553</v>
      </c>
      <c r="U25" s="40">
        <f>VLOOKUP(A25,[2]List2!$A$1:$D$35,3,FALSE)</f>
        <v>680</v>
      </c>
      <c r="V25" s="109">
        <f>VLOOKUP(A25,[3]List2!$A$6:$C$38,2,FALSE)</f>
        <v>553</v>
      </c>
      <c r="W25" s="32">
        <v>696</v>
      </c>
      <c r="X25" s="87">
        <f>VLOOKUP(A25,[4]List1!$A$3:$B$166,2,FALSE)</f>
        <v>557</v>
      </c>
      <c r="Y25" s="155">
        <f>VLOOKUP(A25,[4]List1!G24:I187,3,FALSE)</f>
        <v>717</v>
      </c>
      <c r="Z25" s="88">
        <f t="shared" si="0"/>
        <v>1274</v>
      </c>
    </row>
    <row r="26" spans="1:26" ht="15.75" thickBot="1" x14ac:dyDescent="0.3">
      <c r="A26" s="17" t="s">
        <v>134</v>
      </c>
      <c r="B26" s="33">
        <v>146</v>
      </c>
      <c r="C26" s="34">
        <v>177</v>
      </c>
      <c r="D26" s="41">
        <v>146</v>
      </c>
      <c r="E26" s="42">
        <v>178</v>
      </c>
      <c r="F26" s="33">
        <v>146</v>
      </c>
      <c r="G26" s="34">
        <v>180</v>
      </c>
      <c r="H26" s="41">
        <v>146</v>
      </c>
      <c r="I26" s="42">
        <v>175</v>
      </c>
      <c r="J26" s="33">
        <v>146</v>
      </c>
      <c r="K26" s="34">
        <v>182</v>
      </c>
      <c r="L26" s="41">
        <v>145</v>
      </c>
      <c r="M26" s="42">
        <v>186</v>
      </c>
      <c r="N26" s="33">
        <v>145</v>
      </c>
      <c r="O26" s="34">
        <v>188</v>
      </c>
      <c r="P26" s="78">
        <v>145</v>
      </c>
      <c r="Q26" s="79">
        <v>182</v>
      </c>
      <c r="R26" s="31">
        <f>VLOOKUP(A26,[1]List2!$B$3:$D$37,2,FALSE)</f>
        <v>146</v>
      </c>
      <c r="S26" s="32">
        <f>VLOOKUP(A26,[1]List2!$B$3:$D$37,3,FALSE)</f>
        <v>185</v>
      </c>
      <c r="T26" s="39">
        <f>VLOOKUP(A26,[2]List2!$A$1:$D$35,2,FALSE)</f>
        <v>147</v>
      </c>
      <c r="U26" s="40">
        <f>VLOOKUP(A26,[2]List2!$A$1:$D$35,3,FALSE)</f>
        <v>190</v>
      </c>
      <c r="V26" s="109">
        <f>VLOOKUP(A26,[3]List2!$A$6:$C$38,2,FALSE)</f>
        <v>147</v>
      </c>
      <c r="W26" s="32">
        <f>VLOOKUP(A26,[3]List2!$A$5:$C$39,3,FALSE)</f>
        <v>195</v>
      </c>
      <c r="X26" s="87">
        <f>VLOOKUP(A26,[4]List1!$A$3:$B$166,2,FALSE)</f>
        <v>147</v>
      </c>
      <c r="Y26" s="155">
        <f>VLOOKUP(A26,[4]List1!G25:I188,3,FALSE)</f>
        <v>200</v>
      </c>
      <c r="Z26" s="88">
        <f t="shared" si="0"/>
        <v>347</v>
      </c>
    </row>
    <row r="27" spans="1:26" ht="15.75" thickBot="1" x14ac:dyDescent="0.3">
      <c r="A27" s="17" t="s">
        <v>135</v>
      </c>
      <c r="B27" s="33">
        <v>10</v>
      </c>
      <c r="C27" s="34">
        <v>22</v>
      </c>
      <c r="D27" s="41">
        <v>10</v>
      </c>
      <c r="E27" s="42">
        <v>21</v>
      </c>
      <c r="F27" s="33">
        <v>10</v>
      </c>
      <c r="G27" s="34">
        <v>21</v>
      </c>
      <c r="H27" s="41">
        <v>10</v>
      </c>
      <c r="I27" s="42">
        <v>20</v>
      </c>
      <c r="J27" s="33">
        <v>10</v>
      </c>
      <c r="K27" s="34">
        <v>23</v>
      </c>
      <c r="L27" s="41">
        <v>10</v>
      </c>
      <c r="M27" s="42">
        <v>25</v>
      </c>
      <c r="N27" s="33">
        <v>10</v>
      </c>
      <c r="O27" s="34">
        <v>23</v>
      </c>
      <c r="P27" s="78">
        <v>10</v>
      </c>
      <c r="Q27" s="79">
        <v>24</v>
      </c>
      <c r="R27" s="31">
        <f>VLOOKUP(A27,[1]List2!$B$3:$D$37,2,FALSE)</f>
        <v>10</v>
      </c>
      <c r="S27" s="32">
        <f>VLOOKUP(A27,[1]List2!$B$3:$D$37,3,FALSE)</f>
        <v>22</v>
      </c>
      <c r="T27" s="39">
        <f>VLOOKUP(A27,[2]List2!$A$1:$D$35,2,FALSE)</f>
        <v>10</v>
      </c>
      <c r="U27" s="40">
        <f>VLOOKUP(A27,[2]List2!$A$1:$D$35,3,FALSE)</f>
        <v>23</v>
      </c>
      <c r="V27" s="109">
        <f>VLOOKUP(A27,[3]List2!$A$6:$C$38,2,FALSE)</f>
        <v>10</v>
      </c>
      <c r="W27" s="32">
        <f>VLOOKUP(A27,[3]List2!$A$5:$C$39,3,FALSE)</f>
        <v>25</v>
      </c>
      <c r="X27" s="87">
        <f>VLOOKUP(A27,[4]List1!$A$3:$B$166,2,FALSE)</f>
        <v>10</v>
      </c>
      <c r="Y27" s="155">
        <f>VLOOKUP(A27,[4]List1!G26:I189,3,FALSE)</f>
        <v>25</v>
      </c>
      <c r="Z27" s="88">
        <f t="shared" si="0"/>
        <v>35</v>
      </c>
    </row>
    <row r="28" spans="1:26" ht="15.75" thickBot="1" x14ac:dyDescent="0.3">
      <c r="A28" s="17" t="s">
        <v>136</v>
      </c>
      <c r="B28" s="33">
        <v>154</v>
      </c>
      <c r="C28" s="34">
        <v>200</v>
      </c>
      <c r="D28" s="41">
        <v>155</v>
      </c>
      <c r="E28" s="42">
        <v>187</v>
      </c>
      <c r="F28" s="33">
        <v>156</v>
      </c>
      <c r="G28" s="34">
        <v>188</v>
      </c>
      <c r="H28" s="41">
        <v>160</v>
      </c>
      <c r="I28" s="42">
        <v>197</v>
      </c>
      <c r="J28" s="33">
        <v>160</v>
      </c>
      <c r="K28" s="34">
        <v>199</v>
      </c>
      <c r="L28" s="41">
        <v>161</v>
      </c>
      <c r="M28" s="42">
        <v>203</v>
      </c>
      <c r="N28" s="33">
        <v>161</v>
      </c>
      <c r="O28" s="34">
        <v>198</v>
      </c>
      <c r="P28" s="78">
        <v>161</v>
      </c>
      <c r="Q28" s="79">
        <v>196</v>
      </c>
      <c r="R28" s="31">
        <f>VLOOKUP(A28,[1]List2!$B$3:$D$37,2,FALSE)</f>
        <v>161</v>
      </c>
      <c r="S28" s="32">
        <f>VLOOKUP(A28,[1]List2!$B$3:$D$37,3,FALSE)</f>
        <v>193</v>
      </c>
      <c r="T28" s="39">
        <f>VLOOKUP(A28,[2]List2!$A$1:$D$35,2,FALSE)</f>
        <v>164</v>
      </c>
      <c r="U28" s="40">
        <f>VLOOKUP(A28,[2]List2!$A$1:$D$35,3,FALSE)</f>
        <v>193</v>
      </c>
      <c r="V28" s="109">
        <f>VLOOKUP(A28,[3]List2!$A$6:$C$38,2,FALSE)</f>
        <v>164</v>
      </c>
      <c r="W28" s="32">
        <f>VLOOKUP(A28,[3]List2!$A$5:$C$39,3,FALSE)</f>
        <v>198</v>
      </c>
      <c r="X28" s="87">
        <f>VLOOKUP(A28,[4]List1!$A$3:$B$166,2,FALSE)</f>
        <v>166</v>
      </c>
      <c r="Y28" s="155">
        <f>VLOOKUP(A28,[4]List1!G27:I190,3,FALSE)</f>
        <v>206</v>
      </c>
      <c r="Z28" s="88">
        <f t="shared" si="0"/>
        <v>372</v>
      </c>
    </row>
    <row r="29" spans="1:26" ht="15.75" thickBot="1" x14ac:dyDescent="0.3">
      <c r="A29" s="17" t="s">
        <v>137</v>
      </c>
      <c r="B29" s="33">
        <v>32</v>
      </c>
      <c r="C29" s="34">
        <v>81</v>
      </c>
      <c r="D29" s="41">
        <v>32</v>
      </c>
      <c r="E29" s="42">
        <v>72</v>
      </c>
      <c r="F29" s="33">
        <v>32</v>
      </c>
      <c r="G29" s="34">
        <v>73</v>
      </c>
      <c r="H29" s="41">
        <v>32</v>
      </c>
      <c r="I29" s="42">
        <v>72</v>
      </c>
      <c r="J29" s="33">
        <v>32</v>
      </c>
      <c r="K29" s="34">
        <v>81</v>
      </c>
      <c r="L29" s="41">
        <v>33</v>
      </c>
      <c r="M29" s="42">
        <v>78</v>
      </c>
      <c r="N29" s="33">
        <v>33</v>
      </c>
      <c r="O29" s="34">
        <v>70</v>
      </c>
      <c r="P29" s="78">
        <v>34</v>
      </c>
      <c r="Q29" s="79">
        <v>68</v>
      </c>
      <c r="R29" s="31">
        <f>VLOOKUP(A29,[1]List2!$B$3:$D$37,2,FALSE)</f>
        <v>35</v>
      </c>
      <c r="S29" s="32">
        <f>VLOOKUP(A29,[1]List2!$B$3:$D$37,3,FALSE)</f>
        <v>71</v>
      </c>
      <c r="T29" s="39">
        <f>VLOOKUP(A29,[2]List2!$A$1:$D$35,2,FALSE)</f>
        <v>36</v>
      </c>
      <c r="U29" s="40">
        <f>VLOOKUP(A29,[2]List2!$A$1:$D$35,3,FALSE)</f>
        <v>68</v>
      </c>
      <c r="V29" s="109">
        <f>VLOOKUP(A29,[3]List2!$A$6:$C$38,2,FALSE)</f>
        <v>37</v>
      </c>
      <c r="W29" s="32">
        <f>VLOOKUP(A29,[3]List2!$A$5:$C$39,3,FALSE)</f>
        <v>74</v>
      </c>
      <c r="X29" s="87">
        <f>VLOOKUP(A29,[4]List1!$A$3:$B$166,2,FALSE)</f>
        <v>37</v>
      </c>
      <c r="Y29" s="155">
        <f>VLOOKUP(A29,[4]List1!G28:I191,3,FALSE)</f>
        <v>88</v>
      </c>
      <c r="Z29" s="88">
        <f t="shared" si="0"/>
        <v>125</v>
      </c>
    </row>
    <row r="30" spans="1:26" ht="15.75" thickBot="1" x14ac:dyDescent="0.3">
      <c r="A30" s="17" t="s">
        <v>138</v>
      </c>
      <c r="B30" s="33">
        <v>231</v>
      </c>
      <c r="C30" s="34">
        <v>355</v>
      </c>
      <c r="D30" s="41">
        <v>231</v>
      </c>
      <c r="E30" s="42">
        <v>355</v>
      </c>
      <c r="F30" s="33">
        <v>232</v>
      </c>
      <c r="G30" s="34">
        <v>362</v>
      </c>
      <c r="H30" s="41">
        <v>233</v>
      </c>
      <c r="I30" s="42">
        <v>364</v>
      </c>
      <c r="J30" s="33">
        <v>235</v>
      </c>
      <c r="K30" s="34">
        <v>364</v>
      </c>
      <c r="L30" s="41">
        <v>235</v>
      </c>
      <c r="M30" s="42">
        <v>364</v>
      </c>
      <c r="N30" s="33">
        <v>235</v>
      </c>
      <c r="O30" s="34">
        <v>345</v>
      </c>
      <c r="P30" s="78">
        <v>240</v>
      </c>
      <c r="Q30" s="79">
        <v>351</v>
      </c>
      <c r="R30" s="31">
        <f>VLOOKUP(A30,[1]List2!$B$3:$D$37,2,FALSE)</f>
        <v>234</v>
      </c>
      <c r="S30" s="32">
        <f>VLOOKUP(A30,[1]List2!$B$3:$D$37,3,FALSE)</f>
        <v>356</v>
      </c>
      <c r="T30" s="39">
        <f>VLOOKUP(A30,[2]List2!$A$1:$D$35,2,FALSE)</f>
        <v>234</v>
      </c>
      <c r="U30" s="40">
        <f>VLOOKUP(A30,[2]List2!$A$1:$D$35,3,FALSE)</f>
        <v>356</v>
      </c>
      <c r="V30" s="109">
        <f>VLOOKUP(A30,[3]List2!$A$6:$C$38,2,FALSE)</f>
        <v>234</v>
      </c>
      <c r="W30" s="32">
        <f>VLOOKUP(A30,[3]List2!$A$5:$C$39,3,FALSE)</f>
        <v>360</v>
      </c>
      <c r="X30" s="87">
        <f>VLOOKUP(A30,[4]List1!$A$3:$B$166,2,FALSE)</f>
        <v>234</v>
      </c>
      <c r="Y30" s="155">
        <f>VLOOKUP(A30,[4]List1!G29:I192,3,FALSE)</f>
        <v>346</v>
      </c>
      <c r="Z30" s="88">
        <f t="shared" si="0"/>
        <v>580</v>
      </c>
    </row>
    <row r="31" spans="1:26" ht="15.75" thickBot="1" x14ac:dyDescent="0.3">
      <c r="A31" s="17" t="s">
        <v>139</v>
      </c>
      <c r="B31" s="33">
        <v>316</v>
      </c>
      <c r="C31" s="34">
        <v>284</v>
      </c>
      <c r="D31" s="41">
        <v>322</v>
      </c>
      <c r="E31" s="42">
        <v>277</v>
      </c>
      <c r="F31" s="33">
        <v>324</v>
      </c>
      <c r="G31" s="34">
        <v>283</v>
      </c>
      <c r="H31" s="41">
        <v>324</v>
      </c>
      <c r="I31" s="42">
        <v>282</v>
      </c>
      <c r="J31" s="33">
        <v>326</v>
      </c>
      <c r="K31" s="34">
        <v>289</v>
      </c>
      <c r="L31" s="41">
        <v>327</v>
      </c>
      <c r="M31" s="42">
        <v>291</v>
      </c>
      <c r="N31" s="33">
        <v>327</v>
      </c>
      <c r="O31" s="34">
        <v>287</v>
      </c>
      <c r="P31" s="78">
        <v>327</v>
      </c>
      <c r="Q31" s="79">
        <v>281</v>
      </c>
      <c r="R31" s="31">
        <f>VLOOKUP(A31,[1]List2!$B$3:$D$37,2,FALSE)</f>
        <v>325</v>
      </c>
      <c r="S31" s="32">
        <f>VLOOKUP(A31,[1]List2!$B$3:$D$37,3,FALSE)</f>
        <v>281</v>
      </c>
      <c r="T31" s="39">
        <f>VLOOKUP(A31,[2]List2!$A$1:$D$35,2,FALSE)</f>
        <v>325</v>
      </c>
      <c r="U31" s="40">
        <f>VLOOKUP(A31,[2]List2!$A$1:$D$35,3,FALSE)</f>
        <v>284</v>
      </c>
      <c r="V31" s="109">
        <f>VLOOKUP(A31,[3]List2!$A$6:$C$38,2,FALSE)</f>
        <v>326</v>
      </c>
      <c r="W31" s="32">
        <f>VLOOKUP(A31,[3]List2!$A$5:$C$39,3,FALSE)</f>
        <v>283</v>
      </c>
      <c r="X31" s="87">
        <f>VLOOKUP(A31,[4]List1!$A$3:$B$166,2,FALSE)</f>
        <v>327</v>
      </c>
      <c r="Y31" s="155">
        <f>VLOOKUP(A31,[4]List1!G30:I193,3,FALSE)</f>
        <v>289</v>
      </c>
      <c r="Z31" s="88">
        <f t="shared" si="0"/>
        <v>616</v>
      </c>
    </row>
    <row r="32" spans="1:26" ht="15.75" thickBot="1" x14ac:dyDescent="0.3">
      <c r="A32" s="17" t="s">
        <v>140</v>
      </c>
      <c r="B32" s="33">
        <v>72</v>
      </c>
      <c r="C32" s="34">
        <v>290</v>
      </c>
      <c r="D32" s="41">
        <v>72</v>
      </c>
      <c r="E32" s="42">
        <v>242</v>
      </c>
      <c r="F32" s="33">
        <v>72</v>
      </c>
      <c r="G32" s="34">
        <v>231</v>
      </c>
      <c r="H32" s="41">
        <v>72</v>
      </c>
      <c r="I32" s="42">
        <v>240</v>
      </c>
      <c r="J32" s="33">
        <v>72</v>
      </c>
      <c r="K32" s="34">
        <v>248</v>
      </c>
      <c r="L32" s="41">
        <v>73</v>
      </c>
      <c r="M32" s="42">
        <v>249</v>
      </c>
      <c r="N32" s="33">
        <v>74</v>
      </c>
      <c r="O32" s="34">
        <v>181</v>
      </c>
      <c r="P32" s="78">
        <v>74</v>
      </c>
      <c r="Q32" s="79">
        <v>166</v>
      </c>
      <c r="R32" s="31">
        <f>VLOOKUP(A32,[1]List2!$B$3:$D$37,2,FALSE)</f>
        <v>75</v>
      </c>
      <c r="S32" s="32">
        <f>VLOOKUP(A32,[1]List2!$B$3:$D$37,3,FALSE)</f>
        <v>166</v>
      </c>
      <c r="T32" s="39">
        <f>VLOOKUP(A32,[2]List2!$A$1:$D$35,2,FALSE)</f>
        <v>76</v>
      </c>
      <c r="U32" s="40">
        <f>VLOOKUP(A32,[2]List2!$A$1:$D$35,3,FALSE)</f>
        <v>171</v>
      </c>
      <c r="V32" s="109">
        <f>VLOOKUP(A32,[3]List2!$A$6:$C$38,2,FALSE)</f>
        <v>77</v>
      </c>
      <c r="W32" s="32">
        <f>VLOOKUP(A32,[3]List2!$A$5:$C$39,3,FALSE)</f>
        <v>210</v>
      </c>
      <c r="X32" s="87">
        <f>VLOOKUP(A32,[4]List1!$A$3:$B$166,2,FALSE)</f>
        <v>77</v>
      </c>
      <c r="Y32" s="155">
        <f>VLOOKUP(A32,[4]List1!G31:I194,3,FALSE)</f>
        <v>253</v>
      </c>
      <c r="Z32" s="88">
        <f t="shared" si="0"/>
        <v>330</v>
      </c>
    </row>
    <row r="33" spans="1:26" ht="15.75" thickBot="1" x14ac:dyDescent="0.3">
      <c r="A33" s="17" t="s">
        <v>141</v>
      </c>
      <c r="B33" s="33">
        <v>38</v>
      </c>
      <c r="C33" s="34">
        <v>63</v>
      </c>
      <c r="D33" s="41">
        <v>38</v>
      </c>
      <c r="E33" s="42">
        <v>65</v>
      </c>
      <c r="F33" s="33">
        <v>37</v>
      </c>
      <c r="G33" s="34">
        <v>66</v>
      </c>
      <c r="H33" s="41">
        <v>37</v>
      </c>
      <c r="I33" s="42">
        <v>64</v>
      </c>
      <c r="J33" s="33">
        <v>37</v>
      </c>
      <c r="K33" s="34">
        <v>65</v>
      </c>
      <c r="L33" s="41">
        <v>39</v>
      </c>
      <c r="M33" s="42">
        <v>64</v>
      </c>
      <c r="N33" s="33">
        <v>39</v>
      </c>
      <c r="O33" s="34">
        <v>64</v>
      </c>
      <c r="P33" s="78">
        <v>39</v>
      </c>
      <c r="Q33" s="79">
        <v>65</v>
      </c>
      <c r="R33" s="31">
        <f>VLOOKUP(A33,[1]List2!$B$3:$D$37,2,FALSE)</f>
        <v>38</v>
      </c>
      <c r="S33" s="32">
        <f>VLOOKUP(A33,[1]List2!$B$3:$D$37,3,FALSE)</f>
        <v>62</v>
      </c>
      <c r="T33" s="39">
        <f>VLOOKUP(A33,[2]List2!$A$1:$D$35,2,FALSE)</f>
        <v>38</v>
      </c>
      <c r="U33" s="40">
        <f>VLOOKUP(A33,[2]List2!$A$1:$D$35,3,FALSE)</f>
        <v>63</v>
      </c>
      <c r="V33" s="109">
        <f>VLOOKUP(A33,[3]List2!$A$6:$C$38,2,FALSE)</f>
        <v>38</v>
      </c>
      <c r="W33" s="32">
        <f>VLOOKUP(A33,[3]List2!$A$5:$C$39,3,FALSE)</f>
        <v>64</v>
      </c>
      <c r="X33" s="87">
        <f>VLOOKUP(A33,[4]List1!$A$3:$B$166,2,FALSE)</f>
        <v>39</v>
      </c>
      <c r="Y33" s="155">
        <f>VLOOKUP(A33,[4]List1!G32:I195,3,FALSE)</f>
        <v>63</v>
      </c>
      <c r="Z33" s="88">
        <f t="shared" si="0"/>
        <v>102</v>
      </c>
    </row>
    <row r="34" spans="1:26" ht="15.75" thickBot="1" x14ac:dyDescent="0.3">
      <c r="A34" s="17"/>
      <c r="B34" s="33"/>
      <c r="C34" s="34"/>
      <c r="D34" s="41"/>
      <c r="E34" s="42"/>
      <c r="F34" s="33"/>
      <c r="G34" s="34"/>
      <c r="H34" s="41"/>
      <c r="I34" s="42"/>
      <c r="J34" s="33"/>
      <c r="K34" s="34"/>
      <c r="L34" s="41"/>
      <c r="M34" s="42"/>
      <c r="N34" s="33"/>
      <c r="O34" s="34"/>
      <c r="P34" s="78"/>
      <c r="Q34" s="79"/>
      <c r="R34" s="33"/>
      <c r="S34" s="34"/>
      <c r="T34" s="41"/>
      <c r="U34" s="42"/>
      <c r="V34" s="33"/>
      <c r="W34" s="34"/>
      <c r="X34" s="87"/>
      <c r="Y34" s="155"/>
      <c r="Z34" s="88"/>
    </row>
    <row r="35" spans="1:26" ht="15.75" thickBot="1" x14ac:dyDescent="0.3">
      <c r="A35" s="18" t="s">
        <v>142</v>
      </c>
      <c r="B35" s="35">
        <v>65</v>
      </c>
      <c r="C35" s="36">
        <v>61</v>
      </c>
      <c r="D35" s="43">
        <v>65</v>
      </c>
      <c r="E35" s="44">
        <v>62</v>
      </c>
      <c r="F35" s="35">
        <v>65</v>
      </c>
      <c r="G35" s="36">
        <v>66</v>
      </c>
      <c r="H35" s="43">
        <v>65</v>
      </c>
      <c r="I35" s="44">
        <v>66</v>
      </c>
      <c r="J35" s="35">
        <v>65</v>
      </c>
      <c r="K35" s="36">
        <v>68</v>
      </c>
      <c r="L35" s="43">
        <v>65</v>
      </c>
      <c r="M35" s="44">
        <v>71</v>
      </c>
      <c r="N35" s="35">
        <v>66</v>
      </c>
      <c r="O35" s="36">
        <v>72</v>
      </c>
      <c r="P35" s="80">
        <v>66</v>
      </c>
      <c r="Q35" s="81">
        <v>70</v>
      </c>
      <c r="R35" s="35">
        <v>65</v>
      </c>
      <c r="S35" s="36">
        <v>76</v>
      </c>
      <c r="T35" s="43">
        <v>65</v>
      </c>
      <c r="U35" s="44">
        <v>77</v>
      </c>
      <c r="V35" s="35">
        <v>65</v>
      </c>
      <c r="W35" s="36">
        <v>77</v>
      </c>
      <c r="X35" s="156">
        <v>65</v>
      </c>
      <c r="Y35" s="157">
        <v>78</v>
      </c>
      <c r="Z35" s="88">
        <f t="shared" si="0"/>
        <v>143</v>
      </c>
    </row>
    <row r="36" spans="1:26" x14ac:dyDescent="0.25">
      <c r="A36" s="122" t="s">
        <v>112</v>
      </c>
      <c r="B36" s="158">
        <f t="shared" ref="B36:Z36" si="1">SUM(B5:B35)</f>
        <v>12438</v>
      </c>
      <c r="C36" s="159">
        <f t="shared" si="1"/>
        <v>16234</v>
      </c>
      <c r="D36" s="160">
        <f t="shared" si="1"/>
        <v>12484</v>
      </c>
      <c r="E36" s="161">
        <f t="shared" si="1"/>
        <v>16106</v>
      </c>
      <c r="F36" s="158">
        <f t="shared" si="1"/>
        <v>12545</v>
      </c>
      <c r="G36" s="159">
        <f t="shared" si="1"/>
        <v>16178</v>
      </c>
      <c r="H36" s="160">
        <f t="shared" si="1"/>
        <v>12586</v>
      </c>
      <c r="I36" s="161">
        <f t="shared" si="1"/>
        <v>16166</v>
      </c>
      <c r="J36" s="158">
        <f t="shared" si="1"/>
        <v>12624</v>
      </c>
      <c r="K36" s="159">
        <f t="shared" si="1"/>
        <v>16304</v>
      </c>
      <c r="L36" s="160">
        <f t="shared" si="1"/>
        <v>12669</v>
      </c>
      <c r="M36" s="161">
        <f t="shared" si="1"/>
        <v>16326</v>
      </c>
      <c r="N36" s="158">
        <f t="shared" si="1"/>
        <v>12712</v>
      </c>
      <c r="O36" s="159">
        <f t="shared" si="1"/>
        <v>16089</v>
      </c>
      <c r="P36" s="160">
        <f t="shared" si="1"/>
        <v>12755</v>
      </c>
      <c r="Q36" s="161">
        <f t="shared" si="1"/>
        <v>16053</v>
      </c>
      <c r="R36" s="158">
        <f t="shared" si="1"/>
        <v>12719</v>
      </c>
      <c r="S36" s="159">
        <f t="shared" si="1"/>
        <v>15994</v>
      </c>
      <c r="T36" s="160">
        <f t="shared" si="1"/>
        <v>12767</v>
      </c>
      <c r="U36" s="161">
        <f t="shared" si="1"/>
        <v>15745</v>
      </c>
      <c r="V36" s="158">
        <f t="shared" si="1"/>
        <v>12803</v>
      </c>
      <c r="W36" s="159">
        <f t="shared" si="1"/>
        <v>15849</v>
      </c>
      <c r="X36" s="162">
        <f t="shared" si="1"/>
        <v>12852</v>
      </c>
      <c r="Y36" s="163">
        <f t="shared" si="1"/>
        <v>16030</v>
      </c>
      <c r="Z36" s="88">
        <f t="shared" si="1"/>
        <v>28882</v>
      </c>
    </row>
    <row r="37" spans="1:26" ht="15.75" thickBot="1" x14ac:dyDescent="0.3">
      <c r="A37" s="110"/>
      <c r="B37" s="123">
        <f>B36+C36</f>
        <v>28672</v>
      </c>
      <c r="C37" s="124"/>
      <c r="D37" s="125">
        <f>D36+E36</f>
        <v>28590</v>
      </c>
      <c r="E37" s="126"/>
      <c r="F37" s="123">
        <f>F36+G36</f>
        <v>28723</v>
      </c>
      <c r="G37" s="124"/>
      <c r="H37" s="125">
        <f>H36+I36</f>
        <v>28752</v>
      </c>
      <c r="I37" s="126"/>
      <c r="J37" s="123">
        <f>J36+K36</f>
        <v>28928</v>
      </c>
      <c r="K37" s="124"/>
      <c r="L37" s="125">
        <f>L36+M36</f>
        <v>28995</v>
      </c>
      <c r="M37" s="126"/>
      <c r="N37" s="123">
        <f>N36+O36</f>
        <v>28801</v>
      </c>
      <c r="O37" s="124"/>
      <c r="P37" s="125">
        <f>P36+Q36</f>
        <v>28808</v>
      </c>
      <c r="Q37" s="126"/>
      <c r="R37" s="123">
        <f>R36+S36</f>
        <v>28713</v>
      </c>
      <c r="S37" s="124"/>
      <c r="T37" s="125">
        <f>T36+U36</f>
        <v>28512</v>
      </c>
      <c r="U37" s="126"/>
      <c r="V37" s="123">
        <f>V36+W36</f>
        <v>28652</v>
      </c>
      <c r="W37" s="124"/>
      <c r="X37" s="127">
        <f>X36+Y36</f>
        <v>28882</v>
      </c>
      <c r="Y37" s="128"/>
      <c r="Z37" s="15"/>
    </row>
    <row r="39" spans="1:26" x14ac:dyDescent="0.25">
      <c r="A39" s="4" t="s">
        <v>165</v>
      </c>
      <c r="B39" s="4"/>
      <c r="C39" s="4"/>
      <c r="D39" s="4"/>
      <c r="E39" s="4"/>
      <c r="F39" s="4"/>
      <c r="G39" s="4"/>
      <c r="H39" s="4"/>
      <c r="I39" s="4"/>
      <c r="J39" s="4"/>
      <c r="K39" s="4"/>
      <c r="L39" s="4"/>
    </row>
    <row r="40" spans="1:26" x14ac:dyDescent="0.25">
      <c r="A40" s="4" t="s">
        <v>194</v>
      </c>
      <c r="B40" s="4"/>
      <c r="C40" s="4"/>
      <c r="D40" s="4"/>
      <c r="E40" s="4"/>
      <c r="F40" s="4"/>
      <c r="G40" s="4"/>
      <c r="H40" s="4"/>
      <c r="I40" s="4"/>
      <c r="J40" s="4"/>
      <c r="K40" s="4"/>
      <c r="L40" s="4"/>
      <c r="P40" s="1"/>
      <c r="Q40" s="1"/>
      <c r="R40" s="1"/>
      <c r="S40" s="1"/>
      <c r="T40" s="1"/>
      <c r="U40" s="1"/>
    </row>
    <row r="41" spans="1:26" x14ac:dyDescent="0.25">
      <c r="A41" s="4"/>
      <c r="B41" s="4"/>
      <c r="C41" s="4"/>
      <c r="D41" s="4"/>
      <c r="E41" s="4"/>
      <c r="F41" s="4"/>
      <c r="G41" s="4"/>
      <c r="H41" s="4"/>
      <c r="I41" s="4"/>
      <c r="J41" s="4"/>
      <c r="K41" s="4"/>
      <c r="L41" s="4"/>
      <c r="P41" s="1"/>
      <c r="Q41" s="1"/>
      <c r="R41" s="1"/>
      <c r="S41" s="1"/>
      <c r="T41" s="1"/>
      <c r="U41" s="1"/>
    </row>
    <row r="42" spans="1:26" x14ac:dyDescent="0.25">
      <c r="A42" s="4" t="s">
        <v>147</v>
      </c>
      <c r="B42" s="4"/>
      <c r="C42" s="4"/>
      <c r="D42" s="4"/>
      <c r="E42" s="4"/>
      <c r="F42" s="4"/>
      <c r="G42" s="4"/>
      <c r="H42" s="4"/>
      <c r="I42" s="4"/>
      <c r="J42" s="4"/>
      <c r="K42" s="4"/>
      <c r="L42" s="4"/>
      <c r="P42" s="1"/>
      <c r="Q42" s="2"/>
      <c r="R42" s="2"/>
      <c r="S42" s="1"/>
      <c r="T42" s="1"/>
      <c r="U42" s="1"/>
    </row>
    <row r="43" spans="1:26" x14ac:dyDescent="0.25">
      <c r="A43" s="4" t="s">
        <v>148</v>
      </c>
      <c r="B43" s="4"/>
      <c r="C43" s="4"/>
      <c r="D43" s="4"/>
      <c r="E43" s="4"/>
      <c r="F43" s="4"/>
      <c r="G43" s="4"/>
      <c r="H43" s="4"/>
      <c r="I43" s="4"/>
      <c r="J43" s="4"/>
      <c r="K43" s="4"/>
      <c r="L43" s="4"/>
      <c r="P43" s="1"/>
      <c r="Q43" s="1"/>
      <c r="R43" s="1"/>
      <c r="S43" s="1"/>
      <c r="T43" s="1"/>
      <c r="U43" s="1"/>
    </row>
    <row r="44" spans="1:26" x14ac:dyDescent="0.25">
      <c r="A44" s="4"/>
      <c r="B44" s="4"/>
      <c r="C44" s="4"/>
      <c r="D44" s="4"/>
      <c r="E44" s="4"/>
      <c r="F44" s="4"/>
      <c r="G44" s="4"/>
      <c r="H44" s="4"/>
      <c r="I44" s="4"/>
      <c r="J44" s="4"/>
      <c r="K44" s="4"/>
      <c r="L44" s="4"/>
      <c r="P44" s="1"/>
      <c r="Q44" s="1"/>
      <c r="R44" s="1"/>
      <c r="S44" s="1"/>
      <c r="T44" s="1"/>
      <c r="U44"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222"/>
  <sheetViews>
    <sheetView tabSelected="1" zoomScale="136" zoomScaleNormal="136" workbookViewId="0">
      <selection activeCell="A161" sqref="A161"/>
    </sheetView>
  </sheetViews>
  <sheetFormatPr defaultRowHeight="15" x14ac:dyDescent="0.25"/>
  <cols>
    <col min="1" max="1" width="22.7109375" style="3" customWidth="1"/>
    <col min="2" max="13" width="9.7109375" style="5" customWidth="1"/>
    <col min="14" max="15" width="9.7109375" style="67" customWidth="1"/>
    <col min="16" max="17" width="9.7109375" style="71" customWidth="1"/>
    <col min="18" max="25" width="9.7109375" style="5" customWidth="1"/>
    <col min="26" max="26" width="10.28515625" style="5" customWidth="1"/>
    <col min="27" max="27" width="6.7109375" style="5" customWidth="1"/>
    <col min="28" max="16384" width="9.140625" style="3"/>
  </cols>
  <sheetData>
    <row r="1" spans="1:26" x14ac:dyDescent="0.25">
      <c r="A1" s="129" t="s">
        <v>186</v>
      </c>
      <c r="B1" s="130"/>
      <c r="C1" s="130"/>
      <c r="D1" s="130"/>
      <c r="E1" s="130"/>
      <c r="F1" s="130"/>
      <c r="G1" s="130"/>
      <c r="H1" s="130"/>
      <c r="I1" s="130"/>
      <c r="J1" s="130"/>
      <c r="K1" s="130"/>
      <c r="L1" s="130"/>
      <c r="M1" s="130"/>
      <c r="N1" s="130"/>
      <c r="O1" s="130"/>
      <c r="P1" s="130"/>
      <c r="Q1" s="130"/>
      <c r="R1" s="130"/>
      <c r="S1" s="130"/>
      <c r="T1" s="130"/>
      <c r="U1" s="130"/>
      <c r="V1" s="130"/>
      <c r="W1" s="130"/>
      <c r="X1" s="130"/>
      <c r="Y1" s="130"/>
      <c r="Z1" s="131"/>
    </row>
    <row r="2" spans="1:26" ht="15.75" thickBot="1" x14ac:dyDescent="0.3">
      <c r="A2" s="132"/>
      <c r="B2" s="133"/>
      <c r="C2" s="133"/>
      <c r="D2" s="133"/>
      <c r="E2" s="133"/>
      <c r="F2" s="133"/>
      <c r="G2" s="133"/>
      <c r="H2" s="133"/>
      <c r="I2" s="133"/>
      <c r="J2" s="133"/>
      <c r="K2" s="133"/>
      <c r="L2" s="133"/>
      <c r="M2" s="133"/>
      <c r="N2" s="133"/>
      <c r="O2" s="133"/>
      <c r="P2" s="133"/>
      <c r="Q2" s="133"/>
      <c r="R2" s="133"/>
      <c r="S2" s="133"/>
      <c r="T2" s="133"/>
      <c r="U2" s="133"/>
      <c r="V2" s="133"/>
      <c r="W2" s="133"/>
      <c r="X2" s="133"/>
      <c r="Y2" s="133"/>
      <c r="Z2" s="134"/>
    </row>
    <row r="3" spans="1:26" ht="15.75" thickBot="1" x14ac:dyDescent="0.3">
      <c r="A3" s="115"/>
      <c r="B3" s="216">
        <v>44227</v>
      </c>
      <c r="C3" s="215"/>
      <c r="D3" s="220">
        <v>44255</v>
      </c>
      <c r="E3" s="221"/>
      <c r="F3" s="216">
        <v>44286</v>
      </c>
      <c r="G3" s="215"/>
      <c r="H3" s="219">
        <v>44316</v>
      </c>
      <c r="I3" s="218"/>
      <c r="J3" s="213">
        <v>44347</v>
      </c>
      <c r="K3" s="214"/>
      <c r="L3" s="219">
        <v>44377</v>
      </c>
      <c r="M3" s="218"/>
      <c r="N3" s="213">
        <v>44408</v>
      </c>
      <c r="O3" s="214"/>
      <c r="P3" s="217">
        <v>44439</v>
      </c>
      <c r="Q3" s="218"/>
      <c r="R3" s="216">
        <v>44469</v>
      </c>
      <c r="S3" s="215"/>
      <c r="T3" s="211">
        <v>44500</v>
      </c>
      <c r="U3" s="212"/>
      <c r="V3" s="213">
        <v>44530</v>
      </c>
      <c r="W3" s="214"/>
      <c r="X3" s="211">
        <v>44561</v>
      </c>
      <c r="Y3" s="212"/>
      <c r="Z3" s="187">
        <v>44561</v>
      </c>
    </row>
    <row r="4" spans="1:26" ht="15.75" thickBot="1" x14ac:dyDescent="0.3">
      <c r="A4" s="116"/>
      <c r="B4" s="19" t="s">
        <v>143</v>
      </c>
      <c r="C4" s="20" t="s">
        <v>144</v>
      </c>
      <c r="D4" s="45" t="s">
        <v>110</v>
      </c>
      <c r="E4" s="46" t="s">
        <v>111</v>
      </c>
      <c r="F4" s="19" t="s">
        <v>110</v>
      </c>
      <c r="G4" s="20" t="s">
        <v>111</v>
      </c>
      <c r="H4" s="68" t="s">
        <v>110</v>
      </c>
      <c r="I4" s="69" t="s">
        <v>111</v>
      </c>
      <c r="J4" s="59" t="s">
        <v>110</v>
      </c>
      <c r="K4" s="60" t="s">
        <v>111</v>
      </c>
      <c r="L4" s="68" t="s">
        <v>110</v>
      </c>
      <c r="M4" s="69" t="s">
        <v>111</v>
      </c>
      <c r="N4" s="59" t="s">
        <v>110</v>
      </c>
      <c r="O4" s="60" t="s">
        <v>111</v>
      </c>
      <c r="P4" s="70" t="s">
        <v>110</v>
      </c>
      <c r="Q4" s="169" t="s">
        <v>111</v>
      </c>
      <c r="R4" s="19" t="s">
        <v>110</v>
      </c>
      <c r="S4" s="20" t="s">
        <v>111</v>
      </c>
      <c r="T4" s="82" t="s">
        <v>110</v>
      </c>
      <c r="U4" s="177" t="s">
        <v>111</v>
      </c>
      <c r="V4" s="59" t="s">
        <v>110</v>
      </c>
      <c r="W4" s="60" t="s">
        <v>111</v>
      </c>
      <c r="X4" s="82" t="s">
        <v>110</v>
      </c>
      <c r="Y4" s="83" t="s">
        <v>111</v>
      </c>
      <c r="Z4" s="188" t="s">
        <v>112</v>
      </c>
    </row>
    <row r="5" spans="1:26" ht="15.75" thickBot="1" x14ac:dyDescent="0.3">
      <c r="A5" s="7" t="s">
        <v>0</v>
      </c>
      <c r="B5" s="21">
        <v>22</v>
      </c>
      <c r="C5" s="22">
        <v>14</v>
      </c>
      <c r="D5" s="47">
        <v>22</v>
      </c>
      <c r="E5" s="48">
        <v>13</v>
      </c>
      <c r="F5" s="21">
        <v>22</v>
      </c>
      <c r="G5" s="22">
        <v>14</v>
      </c>
      <c r="H5" s="53">
        <v>22</v>
      </c>
      <c r="I5" s="54">
        <v>14</v>
      </c>
      <c r="J5" s="61">
        <v>22</v>
      </c>
      <c r="K5" s="62">
        <v>14</v>
      </c>
      <c r="L5" s="53">
        <v>22</v>
      </c>
      <c r="M5" s="54">
        <v>14</v>
      </c>
      <c r="N5" s="61">
        <v>22</v>
      </c>
      <c r="O5" s="62">
        <v>15</v>
      </c>
      <c r="P5" s="73">
        <v>22</v>
      </c>
      <c r="Q5" s="164">
        <v>16</v>
      </c>
      <c r="R5" s="174">
        <f>VLOOKUP(A5,[1]List2!$H$2:$J$144,2,FALSE)</f>
        <v>22</v>
      </c>
      <c r="S5" s="175">
        <f>VLOOKUP(A5,[1]List2!$H$3:$J$144,3,FALSE)</f>
        <v>24</v>
      </c>
      <c r="T5" s="176">
        <f>VLOOKUP(A5,[2]List2!$H$2:$J$142,2,FALSE)</f>
        <v>22</v>
      </c>
      <c r="U5" s="178">
        <f>VLOOKUP(A5,[2]List2!$H$2:$J$142,3,FALSE)</f>
        <v>42</v>
      </c>
      <c r="V5" s="181">
        <f>VLOOKUP(A5,[3]List2!$E$5:$H$145,2,FALSE)</f>
        <v>23</v>
      </c>
      <c r="W5" s="182">
        <f>VLOOKUP(A5,[3]List2!$E$5:$G$145,3,FALSE)</f>
        <v>41</v>
      </c>
      <c r="X5" s="189">
        <f>VLOOKUP(A5,[4]List1!$A$3:$B$165,2,FALSE)</f>
        <v>23</v>
      </c>
      <c r="Y5" s="190">
        <f>VLOOKUP(A5,[4]List1!$G$4:$I$167,3,FALSE)</f>
        <v>43</v>
      </c>
      <c r="Z5" s="154">
        <f>X5+Y5</f>
        <v>66</v>
      </c>
    </row>
    <row r="6" spans="1:26" ht="15.75" thickBot="1" x14ac:dyDescent="0.3">
      <c r="A6" s="8" t="s">
        <v>1</v>
      </c>
      <c r="B6" s="23">
        <v>80</v>
      </c>
      <c r="C6" s="24">
        <v>127</v>
      </c>
      <c r="D6" s="49">
        <v>81</v>
      </c>
      <c r="E6" s="50">
        <v>123</v>
      </c>
      <c r="F6" s="23">
        <v>81</v>
      </c>
      <c r="G6" s="24">
        <v>131</v>
      </c>
      <c r="H6" s="55">
        <v>82</v>
      </c>
      <c r="I6" s="56">
        <v>137</v>
      </c>
      <c r="J6" s="63">
        <v>84</v>
      </c>
      <c r="K6" s="64">
        <v>136</v>
      </c>
      <c r="L6" s="55">
        <v>86</v>
      </c>
      <c r="M6" s="56">
        <v>139</v>
      </c>
      <c r="N6" s="63">
        <v>86</v>
      </c>
      <c r="O6" s="64">
        <v>148</v>
      </c>
      <c r="P6" s="74">
        <v>86</v>
      </c>
      <c r="Q6" s="165">
        <v>159</v>
      </c>
      <c r="R6" s="172">
        <f>VLOOKUP(A6,[1]List2!$H$2:$J$144,2,FALSE)</f>
        <v>85</v>
      </c>
      <c r="S6" s="173">
        <f>VLOOKUP(A6,[1]List2!$H$3:$J$144,3,FALSE)</f>
        <v>167</v>
      </c>
      <c r="T6" s="170">
        <f>VLOOKUP(A6,[2]List2!$H$2:$J$142,2,FALSE)</f>
        <v>85</v>
      </c>
      <c r="U6" s="179">
        <f>VLOOKUP(A6,[2]List2!$H$2:$J$142,3,FALSE)</f>
        <v>186</v>
      </c>
      <c r="V6" s="183">
        <f>VLOOKUP(A6,[3]List2!$E$5:$H$145,2,FALSE)</f>
        <v>86</v>
      </c>
      <c r="W6" s="184">
        <f>VLOOKUP(A6,[3]List2!$E$5:$G$145,3,FALSE)</f>
        <v>188</v>
      </c>
      <c r="X6" s="191">
        <f>VLOOKUP(A6,[4]List1!$A$3:$B$165,2,FALSE)</f>
        <v>87</v>
      </c>
      <c r="Y6" s="192">
        <f>VLOOKUP(A6,[4]List1!$G$4:$I$167,3,FALSE)</f>
        <v>195</v>
      </c>
      <c r="Z6" s="154">
        <f t="shared" ref="Z6:Z71" si="0">X6+Y6</f>
        <v>282</v>
      </c>
    </row>
    <row r="7" spans="1:26" ht="15.75" thickBot="1" x14ac:dyDescent="0.3">
      <c r="A7" s="9" t="s">
        <v>2</v>
      </c>
      <c r="B7" s="25">
        <v>11</v>
      </c>
      <c r="C7" s="26">
        <v>19</v>
      </c>
      <c r="D7" s="51">
        <v>11</v>
      </c>
      <c r="E7" s="52">
        <v>18</v>
      </c>
      <c r="F7" s="25">
        <v>11</v>
      </c>
      <c r="G7" s="26">
        <v>19</v>
      </c>
      <c r="H7" s="57">
        <v>11</v>
      </c>
      <c r="I7" s="58">
        <v>19</v>
      </c>
      <c r="J7" s="65">
        <v>11</v>
      </c>
      <c r="K7" s="66">
        <v>19</v>
      </c>
      <c r="L7" s="57">
        <v>11</v>
      </c>
      <c r="M7" s="58">
        <v>20</v>
      </c>
      <c r="N7" s="65">
        <v>11</v>
      </c>
      <c r="O7" s="66">
        <v>21</v>
      </c>
      <c r="P7" s="75">
        <v>11</v>
      </c>
      <c r="Q7" s="166">
        <v>20</v>
      </c>
      <c r="R7" s="172">
        <f>VLOOKUP(A7,[1]List2!$H$2:$J$144,2,FALSE)</f>
        <v>11</v>
      </c>
      <c r="S7" s="173">
        <f>VLOOKUP(A7,[1]List2!$H$3:$J$144,3,FALSE)</f>
        <v>19</v>
      </c>
      <c r="T7" s="170">
        <f>VLOOKUP(A7,[2]List2!$H$2:$J$142,2,FALSE)</f>
        <v>11</v>
      </c>
      <c r="U7" s="179">
        <f>VLOOKUP(A7,[2]List2!$H$2:$J$142,3,FALSE)</f>
        <v>19</v>
      </c>
      <c r="V7" s="183">
        <f>VLOOKUP(A7,[3]List2!$E$5:$H$145,2,FALSE)</f>
        <v>11</v>
      </c>
      <c r="W7" s="184">
        <f>VLOOKUP(A7,[3]List2!$E$5:$G$145,3,FALSE)</f>
        <v>19</v>
      </c>
      <c r="X7" s="191">
        <f>VLOOKUP(A7,[4]List1!$A$3:$B$165,2,FALSE)</f>
        <v>11</v>
      </c>
      <c r="Y7" s="192">
        <f>VLOOKUP(A7,[4]List1!$G$4:$I$167,3,FALSE)</f>
        <v>20</v>
      </c>
      <c r="Z7" s="154">
        <f t="shared" si="0"/>
        <v>31</v>
      </c>
    </row>
    <row r="8" spans="1:26" ht="15.75" thickBot="1" x14ac:dyDescent="0.3">
      <c r="A8" s="9" t="s">
        <v>3</v>
      </c>
      <c r="B8" s="25">
        <v>1</v>
      </c>
      <c r="C8" s="26">
        <v>1</v>
      </c>
      <c r="D8" s="51">
        <v>1</v>
      </c>
      <c r="E8" s="52">
        <v>1</v>
      </c>
      <c r="F8" s="25">
        <v>1</v>
      </c>
      <c r="G8" s="26">
        <v>1</v>
      </c>
      <c r="H8" s="57">
        <v>1</v>
      </c>
      <c r="I8" s="58">
        <v>1</v>
      </c>
      <c r="J8" s="65">
        <v>1</v>
      </c>
      <c r="K8" s="66">
        <v>1</v>
      </c>
      <c r="L8" s="57">
        <v>1</v>
      </c>
      <c r="M8" s="58">
        <v>1</v>
      </c>
      <c r="N8" s="65">
        <v>1</v>
      </c>
      <c r="O8" s="66">
        <v>1</v>
      </c>
      <c r="P8" s="75">
        <v>1</v>
      </c>
      <c r="Q8" s="166">
        <v>1</v>
      </c>
      <c r="R8" s="172">
        <f>VLOOKUP(A8,[1]List2!$H$2:$J$144,2,FALSE)</f>
        <v>1</v>
      </c>
      <c r="S8" s="173">
        <f>VLOOKUP(A8,[1]List2!$H$3:$J$144,3,FALSE)</f>
        <v>1</v>
      </c>
      <c r="T8" s="170">
        <f>VLOOKUP(A8,[2]List2!$H$2:$J$142,2,FALSE)</f>
        <v>1</v>
      </c>
      <c r="U8" s="179">
        <f>VLOOKUP(A8,[2]List2!$H$2:$J$142,3,FALSE)</f>
        <v>1</v>
      </c>
      <c r="V8" s="183">
        <f>VLOOKUP(A8,[3]List2!$E$5:$H$145,2,FALSE)</f>
        <v>1</v>
      </c>
      <c r="W8" s="184">
        <f>VLOOKUP(A8,[3]List2!$E$5:$G$145,3,FALSE)</f>
        <v>1</v>
      </c>
      <c r="X8" s="191">
        <f>VLOOKUP(A8,[4]List1!$A$3:$B$165,2,FALSE)</f>
        <v>1</v>
      </c>
      <c r="Y8" s="192">
        <f>VLOOKUP(A8,[4]List1!$G$4:$I$167,3,FALSE)</f>
        <v>1</v>
      </c>
      <c r="Z8" s="154">
        <f t="shared" si="0"/>
        <v>2</v>
      </c>
    </row>
    <row r="9" spans="1:26" ht="15.75" thickBot="1" x14ac:dyDescent="0.3">
      <c r="A9" s="9" t="s">
        <v>189</v>
      </c>
      <c r="B9" s="25">
        <v>0</v>
      </c>
      <c r="C9" s="26">
        <v>0</v>
      </c>
      <c r="D9" s="51">
        <v>0</v>
      </c>
      <c r="E9" s="52">
        <v>0</v>
      </c>
      <c r="F9" s="25">
        <v>0</v>
      </c>
      <c r="G9" s="26">
        <v>0</v>
      </c>
      <c r="H9" s="57">
        <v>0</v>
      </c>
      <c r="I9" s="58">
        <v>0</v>
      </c>
      <c r="J9" s="65">
        <v>0</v>
      </c>
      <c r="K9" s="66">
        <v>1</v>
      </c>
      <c r="L9" s="57">
        <v>0</v>
      </c>
      <c r="M9" s="58">
        <v>1</v>
      </c>
      <c r="N9" s="65">
        <v>0</v>
      </c>
      <c r="O9" s="66">
        <v>1</v>
      </c>
      <c r="P9" s="75">
        <v>0</v>
      </c>
      <c r="Q9" s="166">
        <v>1</v>
      </c>
      <c r="R9" s="172">
        <f>VLOOKUP(A9,[1]List2!$H$2:$J$144,2,FALSE)</f>
        <v>0</v>
      </c>
      <c r="S9" s="173">
        <f>VLOOKUP(A9,[1]List2!$H$3:$J$144,3,FALSE)</f>
        <v>1</v>
      </c>
      <c r="T9" s="170">
        <f>VLOOKUP(A9,[2]List2!$H$2:$J$142,2,FALSE)</f>
        <v>0</v>
      </c>
      <c r="U9" s="179">
        <f>VLOOKUP(A9,[2]List2!$H$2:$J$142,3,FALSE)</f>
        <v>1</v>
      </c>
      <c r="V9" s="183">
        <f>VLOOKUP(A9,[3]List2!$E$5:$H$145,2,FALSE)</f>
        <v>0</v>
      </c>
      <c r="W9" s="184">
        <f>VLOOKUP(A9,[3]List2!$E$5:$G$145,3,FALSE)</f>
        <v>1</v>
      </c>
      <c r="X9" s="191">
        <f>VLOOKUP(A9,[4]List1!$A$3:$B$165,2,FALSE)</f>
        <v>0</v>
      </c>
      <c r="Y9" s="192">
        <f>VLOOKUP(A9,[4]List1!$G$4:$I$167,3,FALSE)</f>
        <v>1</v>
      </c>
      <c r="Z9" s="154">
        <v>1</v>
      </c>
    </row>
    <row r="10" spans="1:26" ht="15.75" thickBot="1" x14ac:dyDescent="0.3">
      <c r="A10" s="9" t="s">
        <v>4</v>
      </c>
      <c r="B10" s="25">
        <v>19</v>
      </c>
      <c r="C10" s="26">
        <v>40</v>
      </c>
      <c r="D10" s="51">
        <v>19</v>
      </c>
      <c r="E10" s="52">
        <v>41</v>
      </c>
      <c r="F10" s="25">
        <v>21</v>
      </c>
      <c r="G10" s="26">
        <v>41</v>
      </c>
      <c r="H10" s="57">
        <v>22</v>
      </c>
      <c r="I10" s="58">
        <v>41</v>
      </c>
      <c r="J10" s="65">
        <v>23</v>
      </c>
      <c r="K10" s="66">
        <v>43</v>
      </c>
      <c r="L10" s="57">
        <v>23</v>
      </c>
      <c r="M10" s="58">
        <v>42</v>
      </c>
      <c r="N10" s="65">
        <v>23</v>
      </c>
      <c r="O10" s="66">
        <v>41</v>
      </c>
      <c r="P10" s="75">
        <v>23</v>
      </c>
      <c r="Q10" s="166">
        <v>44</v>
      </c>
      <c r="R10" s="172">
        <v>23</v>
      </c>
      <c r="S10" s="173">
        <v>45</v>
      </c>
      <c r="T10" s="170">
        <v>23</v>
      </c>
      <c r="U10" s="179">
        <v>45</v>
      </c>
      <c r="V10" s="183">
        <v>23</v>
      </c>
      <c r="W10" s="184">
        <v>46</v>
      </c>
      <c r="X10" s="191">
        <v>23</v>
      </c>
      <c r="Y10" s="192">
        <v>48</v>
      </c>
      <c r="Z10" s="154">
        <f t="shared" si="0"/>
        <v>71</v>
      </c>
    </row>
    <row r="11" spans="1:26" ht="15.75" thickBot="1" x14ac:dyDescent="0.3">
      <c r="A11" s="9" t="s">
        <v>5</v>
      </c>
      <c r="B11" s="25">
        <v>6</v>
      </c>
      <c r="C11" s="26">
        <v>5</v>
      </c>
      <c r="D11" s="51">
        <v>6</v>
      </c>
      <c r="E11" s="52">
        <v>5</v>
      </c>
      <c r="F11" s="25">
        <v>5</v>
      </c>
      <c r="G11" s="26">
        <v>5</v>
      </c>
      <c r="H11" s="57">
        <v>5</v>
      </c>
      <c r="I11" s="58">
        <v>5</v>
      </c>
      <c r="J11" s="65">
        <v>5</v>
      </c>
      <c r="K11" s="66">
        <v>5</v>
      </c>
      <c r="L11" s="57">
        <v>5</v>
      </c>
      <c r="M11" s="58">
        <v>5</v>
      </c>
      <c r="N11" s="65">
        <v>5</v>
      </c>
      <c r="O11" s="66">
        <v>5</v>
      </c>
      <c r="P11" s="75">
        <v>5</v>
      </c>
      <c r="Q11" s="166">
        <v>5</v>
      </c>
      <c r="R11" s="172">
        <f>VLOOKUP(A11,[1]List2!$H$2:$J$144,2,FALSE)</f>
        <v>5</v>
      </c>
      <c r="S11" s="173">
        <f>VLOOKUP(A11,[1]List2!$H$3:$J$144,3,FALSE)</f>
        <v>5</v>
      </c>
      <c r="T11" s="170">
        <f>VLOOKUP(A11,[2]List2!$H$2:$J$142,2,FALSE)</f>
        <v>5</v>
      </c>
      <c r="U11" s="179">
        <f>VLOOKUP(A11,[2]List2!$H$2:$J$142,3,FALSE)</f>
        <v>6</v>
      </c>
      <c r="V11" s="183">
        <f>VLOOKUP(A11,[3]List2!$E$5:$H$145,2,FALSE)</f>
        <v>5</v>
      </c>
      <c r="W11" s="184">
        <f>VLOOKUP(A11,[3]List2!$E$5:$G$145,3,FALSE)</f>
        <v>6</v>
      </c>
      <c r="X11" s="191">
        <f>VLOOKUP(A11,[4]List1!$A$3:$B$165,2,FALSE)</f>
        <v>5</v>
      </c>
      <c r="Y11" s="192">
        <f>VLOOKUP(A11,[4]List1!$G$4:$I$167,3,FALSE)</f>
        <v>6</v>
      </c>
      <c r="Z11" s="154">
        <f t="shared" si="0"/>
        <v>11</v>
      </c>
    </row>
    <row r="12" spans="1:26" ht="15.75" thickBot="1" x14ac:dyDescent="0.3">
      <c r="A12" s="9" t="s">
        <v>6</v>
      </c>
      <c r="B12" s="25">
        <v>53</v>
      </c>
      <c r="C12" s="26">
        <v>45</v>
      </c>
      <c r="D12" s="51">
        <v>54</v>
      </c>
      <c r="E12" s="52">
        <v>44</v>
      </c>
      <c r="F12" s="25">
        <v>54</v>
      </c>
      <c r="G12" s="26">
        <v>44</v>
      </c>
      <c r="H12" s="57">
        <v>54</v>
      </c>
      <c r="I12" s="58">
        <v>42</v>
      </c>
      <c r="J12" s="65">
        <v>54</v>
      </c>
      <c r="K12" s="66">
        <v>42</v>
      </c>
      <c r="L12" s="57">
        <v>54</v>
      </c>
      <c r="M12" s="58">
        <v>42</v>
      </c>
      <c r="N12" s="65">
        <v>54</v>
      </c>
      <c r="O12" s="66">
        <v>42</v>
      </c>
      <c r="P12" s="75">
        <v>54</v>
      </c>
      <c r="Q12" s="166">
        <v>45</v>
      </c>
      <c r="R12" s="172">
        <f>VLOOKUP(A12,[1]List2!$H$2:$J$144,2,FALSE)</f>
        <v>54</v>
      </c>
      <c r="S12" s="173">
        <f>VLOOKUP(A12,[1]List2!$H$3:$J$144,3,FALSE)</f>
        <v>44</v>
      </c>
      <c r="T12" s="170">
        <f>VLOOKUP(A12,[2]List2!$H$2:$J$142,2,FALSE)</f>
        <v>54</v>
      </c>
      <c r="U12" s="179">
        <f>VLOOKUP(A12,[2]List2!$H$2:$J$142,3,FALSE)</f>
        <v>48</v>
      </c>
      <c r="V12" s="183">
        <f>VLOOKUP(A12,[3]List2!$E$5:$H$145,2,FALSE)</f>
        <v>54</v>
      </c>
      <c r="W12" s="184">
        <f>VLOOKUP(A12,[3]List2!$E$5:$G$145,3,FALSE)</f>
        <v>48</v>
      </c>
      <c r="X12" s="191">
        <f>VLOOKUP(A12,[4]List1!$A$3:$B$165,2,FALSE)</f>
        <v>54</v>
      </c>
      <c r="Y12" s="192">
        <f>VLOOKUP(A12,[4]List1!$G$4:$I$167,3,FALSE)</f>
        <v>49</v>
      </c>
      <c r="Z12" s="154">
        <f t="shared" si="0"/>
        <v>103</v>
      </c>
    </row>
    <row r="13" spans="1:26" ht="15.75" thickBot="1" x14ac:dyDescent="0.3">
      <c r="A13" s="9" t="s">
        <v>7</v>
      </c>
      <c r="B13" s="25">
        <v>4</v>
      </c>
      <c r="C13" s="26">
        <v>19</v>
      </c>
      <c r="D13" s="51">
        <v>4</v>
      </c>
      <c r="E13" s="52">
        <v>19</v>
      </c>
      <c r="F13" s="25">
        <v>5</v>
      </c>
      <c r="G13" s="26">
        <v>18</v>
      </c>
      <c r="H13" s="57">
        <v>5</v>
      </c>
      <c r="I13" s="58">
        <v>18</v>
      </c>
      <c r="J13" s="65">
        <v>5</v>
      </c>
      <c r="K13" s="66">
        <v>18</v>
      </c>
      <c r="L13" s="57">
        <v>5</v>
      </c>
      <c r="M13" s="58">
        <v>18</v>
      </c>
      <c r="N13" s="65">
        <v>5</v>
      </c>
      <c r="O13" s="66">
        <v>18</v>
      </c>
      <c r="P13" s="75">
        <v>7</v>
      </c>
      <c r="Q13" s="166">
        <v>11</v>
      </c>
      <c r="R13" s="172">
        <f>VLOOKUP(A13,[1]List2!$H$2:$J$144,2,FALSE)</f>
        <v>7</v>
      </c>
      <c r="S13" s="173">
        <f>VLOOKUP(A13,[1]List2!$H$3:$J$144,3,FALSE)</f>
        <v>11</v>
      </c>
      <c r="T13" s="170">
        <f>VLOOKUP(A13,[2]List2!$H$2:$J$142,2,FALSE)</f>
        <v>7</v>
      </c>
      <c r="U13" s="179">
        <f>VLOOKUP(A13,[2]List2!$H$2:$J$142,3,FALSE)</f>
        <v>12</v>
      </c>
      <c r="V13" s="183">
        <f>VLOOKUP(A13,[3]List2!$E$5:$H$145,2,FALSE)</f>
        <v>7</v>
      </c>
      <c r="W13" s="184">
        <f>VLOOKUP(A13,[3]List2!$E$5:$G$145,3,FALSE)</f>
        <v>13</v>
      </c>
      <c r="X13" s="191">
        <f>VLOOKUP(A13,[4]List1!$A$3:$B$165,2,FALSE)</f>
        <v>7</v>
      </c>
      <c r="Y13" s="192">
        <f>VLOOKUP(A13,[4]List1!$G$4:$I$167,3,FALSE)</f>
        <v>15</v>
      </c>
      <c r="Z13" s="154">
        <f t="shared" si="0"/>
        <v>22</v>
      </c>
    </row>
    <row r="14" spans="1:26" ht="15.75" thickBot="1" x14ac:dyDescent="0.3">
      <c r="A14" s="9" t="s">
        <v>156</v>
      </c>
      <c r="B14" s="25">
        <v>0</v>
      </c>
      <c r="C14" s="26">
        <v>0</v>
      </c>
      <c r="D14" s="51">
        <v>0</v>
      </c>
      <c r="E14" s="52">
        <v>0</v>
      </c>
      <c r="F14" s="25">
        <v>0</v>
      </c>
      <c r="G14" s="26">
        <v>0</v>
      </c>
      <c r="H14" s="57">
        <v>0</v>
      </c>
      <c r="I14" s="58">
        <v>0</v>
      </c>
      <c r="J14" s="65">
        <v>0</v>
      </c>
      <c r="K14" s="66">
        <v>0</v>
      </c>
      <c r="L14" s="57">
        <v>0</v>
      </c>
      <c r="M14" s="58">
        <v>0</v>
      </c>
      <c r="N14" s="65">
        <v>0</v>
      </c>
      <c r="O14" s="66">
        <v>0</v>
      </c>
      <c r="P14" s="75">
        <v>0</v>
      </c>
      <c r="Q14" s="166">
        <v>0</v>
      </c>
      <c r="R14" s="172">
        <v>0</v>
      </c>
      <c r="S14" s="173">
        <v>0</v>
      </c>
      <c r="T14" s="170">
        <v>0</v>
      </c>
      <c r="U14" s="179">
        <v>0</v>
      </c>
      <c r="V14" s="183">
        <v>0</v>
      </c>
      <c r="W14" s="184">
        <v>0</v>
      </c>
      <c r="X14" s="191">
        <v>0</v>
      </c>
      <c r="Y14" s="192">
        <v>0</v>
      </c>
      <c r="Z14" s="154">
        <f t="shared" si="0"/>
        <v>0</v>
      </c>
    </row>
    <row r="15" spans="1:26" ht="15.75" thickBot="1" x14ac:dyDescent="0.3">
      <c r="A15" s="9" t="s">
        <v>8</v>
      </c>
      <c r="B15" s="25">
        <v>8</v>
      </c>
      <c r="C15" s="26">
        <v>45</v>
      </c>
      <c r="D15" s="51">
        <v>8</v>
      </c>
      <c r="E15" s="52">
        <v>55</v>
      </c>
      <c r="F15" s="25">
        <v>8</v>
      </c>
      <c r="G15" s="26">
        <v>57</v>
      </c>
      <c r="H15" s="57">
        <v>8</v>
      </c>
      <c r="I15" s="58">
        <v>62</v>
      </c>
      <c r="J15" s="65">
        <v>10</v>
      </c>
      <c r="K15" s="66">
        <v>60</v>
      </c>
      <c r="L15" s="57">
        <v>10</v>
      </c>
      <c r="M15" s="58">
        <v>61</v>
      </c>
      <c r="N15" s="65">
        <v>10</v>
      </c>
      <c r="O15" s="66">
        <v>69</v>
      </c>
      <c r="P15" s="75">
        <v>10</v>
      </c>
      <c r="Q15" s="166">
        <v>70</v>
      </c>
      <c r="R15" s="172">
        <f>VLOOKUP(A15,[1]List2!$H$2:$J$144,2,FALSE)</f>
        <v>10</v>
      </c>
      <c r="S15" s="173">
        <f>VLOOKUP(A15,[1]List2!$H$3:$J$144,3,FALSE)</f>
        <v>75</v>
      </c>
      <c r="T15" s="170">
        <f>VLOOKUP(A15,[2]List2!$H$2:$J$142,2,FALSE)</f>
        <v>10</v>
      </c>
      <c r="U15" s="179">
        <f>VLOOKUP(A15,[2]List2!$H$2:$J$142,3,FALSE)</f>
        <v>72</v>
      </c>
      <c r="V15" s="183">
        <f>VLOOKUP(A15,[3]List2!$E$5:$H$145,2,FALSE)</f>
        <v>12</v>
      </c>
      <c r="W15" s="184">
        <f>VLOOKUP(A15,[3]List2!$E$5:$G$145,3,FALSE)</f>
        <v>87</v>
      </c>
      <c r="X15" s="191">
        <f>VLOOKUP(A15,[4]List1!$A$3:$B$165,2,FALSE)</f>
        <v>12</v>
      </c>
      <c r="Y15" s="192">
        <f>VLOOKUP(A15,[4]List1!$G$4:$I$167,3,FALSE)</f>
        <v>89</v>
      </c>
      <c r="Z15" s="154">
        <f t="shared" si="0"/>
        <v>101</v>
      </c>
    </row>
    <row r="16" spans="1:26" ht="15.75" thickBot="1" x14ac:dyDescent="0.3">
      <c r="A16" s="9" t="s">
        <v>160</v>
      </c>
      <c r="B16" s="25">
        <v>1</v>
      </c>
      <c r="C16" s="26">
        <v>0</v>
      </c>
      <c r="D16" s="51">
        <v>1</v>
      </c>
      <c r="E16" s="52">
        <v>0</v>
      </c>
      <c r="F16" s="25">
        <v>1</v>
      </c>
      <c r="G16" s="26">
        <v>0</v>
      </c>
      <c r="H16" s="57">
        <v>1</v>
      </c>
      <c r="I16" s="58">
        <v>0</v>
      </c>
      <c r="J16" s="65">
        <v>1</v>
      </c>
      <c r="K16" s="66">
        <v>0</v>
      </c>
      <c r="L16" s="57">
        <v>1</v>
      </c>
      <c r="M16" s="58">
        <v>0</v>
      </c>
      <c r="N16" s="65">
        <v>1</v>
      </c>
      <c r="O16" s="66">
        <v>0</v>
      </c>
      <c r="P16" s="75">
        <v>1</v>
      </c>
      <c r="Q16" s="166">
        <v>0</v>
      </c>
      <c r="R16" s="172">
        <f>VLOOKUP(A16,[1]List2!$H$2:$J$144,2,FALSE)</f>
        <v>1</v>
      </c>
      <c r="S16" s="173">
        <f>VLOOKUP(A16,[1]List2!$H$3:$J$144,3,FALSE)</f>
        <v>0</v>
      </c>
      <c r="T16" s="170">
        <f>VLOOKUP(A16,[2]List2!$H$2:$J$142,2,FALSE)</f>
        <v>1</v>
      </c>
      <c r="U16" s="179">
        <f>VLOOKUP(A16,[2]List2!$H$2:$J$142,3,FALSE)</f>
        <v>0</v>
      </c>
      <c r="V16" s="183">
        <f>VLOOKUP(A16,[3]List2!$E$5:$H$145,2,FALSE)</f>
        <v>1</v>
      </c>
      <c r="W16" s="184">
        <f>VLOOKUP(A16,[3]List2!$E$5:$G$145,3,FALSE)</f>
        <v>0</v>
      </c>
      <c r="X16" s="191">
        <f>VLOOKUP(A16,[4]List1!$A$3:$B$165,2,FALSE)</f>
        <v>1</v>
      </c>
      <c r="Y16" s="192">
        <f>VLOOKUP(A16,[4]List1!$G$4:$I$167,3,FALSE)</f>
        <v>0</v>
      </c>
      <c r="Z16" s="154">
        <f t="shared" si="0"/>
        <v>1</v>
      </c>
    </row>
    <row r="17" spans="1:26" ht="15.75" thickBot="1" x14ac:dyDescent="0.3">
      <c r="A17" s="9" t="s">
        <v>9</v>
      </c>
      <c r="B17" s="25">
        <v>0</v>
      </c>
      <c r="C17" s="26">
        <v>3</v>
      </c>
      <c r="D17" s="51">
        <v>0</v>
      </c>
      <c r="E17" s="52">
        <v>3</v>
      </c>
      <c r="F17" s="25">
        <v>0</v>
      </c>
      <c r="G17" s="26">
        <v>1</v>
      </c>
      <c r="H17" s="57">
        <v>0</v>
      </c>
      <c r="I17" s="58">
        <v>1</v>
      </c>
      <c r="J17" s="65">
        <v>0</v>
      </c>
      <c r="K17" s="66">
        <v>1</v>
      </c>
      <c r="L17" s="57">
        <v>0</v>
      </c>
      <c r="M17" s="58">
        <v>1</v>
      </c>
      <c r="N17" s="65">
        <v>0</v>
      </c>
      <c r="O17" s="66">
        <v>1</v>
      </c>
      <c r="P17" s="75">
        <v>0</v>
      </c>
      <c r="Q17" s="166">
        <v>1</v>
      </c>
      <c r="R17" s="172">
        <f>VLOOKUP(A17,[1]List2!$H$2:$J$144,2,FALSE)</f>
        <v>0</v>
      </c>
      <c r="S17" s="173">
        <f>VLOOKUP(A17,[1]List2!$H$3:$J$144,3,FALSE)</f>
        <v>1</v>
      </c>
      <c r="T17" s="170">
        <f>VLOOKUP(A17,[2]List2!$H$2:$J$142,2,FALSE)</f>
        <v>0</v>
      </c>
      <c r="U17" s="179">
        <f>VLOOKUP(A17,[2]List2!$H$2:$J$142,3,FALSE)</f>
        <v>1</v>
      </c>
      <c r="V17" s="183">
        <f>VLOOKUP(A17,[3]List2!$E$5:$H$145,2,FALSE)</f>
        <v>0</v>
      </c>
      <c r="W17" s="184">
        <f>VLOOKUP(A17,[3]List2!$E$5:$G$145,3,FALSE)</f>
        <v>1</v>
      </c>
      <c r="X17" s="191">
        <f>VLOOKUP(A17,[4]List1!$A$3:$B$165,2,FALSE)</f>
        <v>0</v>
      </c>
      <c r="Y17" s="192">
        <f>VLOOKUP(A17,[4]List1!$G$4:$I$167,3,FALSE)</f>
        <v>1</v>
      </c>
      <c r="Z17" s="154">
        <f t="shared" si="0"/>
        <v>1</v>
      </c>
    </row>
    <row r="18" spans="1:26" ht="15.75" thickBot="1" x14ac:dyDescent="0.3">
      <c r="A18" s="9" t="s">
        <v>10</v>
      </c>
      <c r="B18" s="25">
        <v>107</v>
      </c>
      <c r="C18" s="26">
        <v>102</v>
      </c>
      <c r="D18" s="51">
        <v>106</v>
      </c>
      <c r="E18" s="52">
        <v>103</v>
      </c>
      <c r="F18" s="25">
        <v>107</v>
      </c>
      <c r="G18" s="26">
        <v>100</v>
      </c>
      <c r="H18" s="57">
        <v>108</v>
      </c>
      <c r="I18" s="58">
        <v>106</v>
      </c>
      <c r="J18" s="65">
        <v>108</v>
      </c>
      <c r="K18" s="66">
        <v>109</v>
      </c>
      <c r="L18" s="57">
        <v>110</v>
      </c>
      <c r="M18" s="58">
        <v>113</v>
      </c>
      <c r="N18" s="65">
        <v>110</v>
      </c>
      <c r="O18" s="66">
        <v>122</v>
      </c>
      <c r="P18" s="75">
        <v>110</v>
      </c>
      <c r="Q18" s="166">
        <v>124</v>
      </c>
      <c r="R18" s="172">
        <f>VLOOKUP(A18,[1]List2!$H$2:$J$144,2,FALSE)</f>
        <v>115</v>
      </c>
      <c r="S18" s="173">
        <f>VLOOKUP(A18,[1]List2!$H$3:$J$144,3,FALSE)</f>
        <v>131</v>
      </c>
      <c r="T18" s="170">
        <f>VLOOKUP(A18,[2]List2!$H$2:$J$142,2,FALSE)</f>
        <v>116</v>
      </c>
      <c r="U18" s="179">
        <f>VLOOKUP(A18,[2]List2!$H$2:$J$142,3,FALSE)</f>
        <v>133</v>
      </c>
      <c r="V18" s="183">
        <f>VLOOKUP(A18,[3]List2!$E$5:$H$145,2,FALSE)</f>
        <v>117</v>
      </c>
      <c r="W18" s="184">
        <f>VLOOKUP(A18,[3]List2!$E$5:$G$145,3,FALSE)</f>
        <v>135</v>
      </c>
      <c r="X18" s="191">
        <f>VLOOKUP(A18,[4]List1!$A$3:$B$165,2,FALSE)</f>
        <v>117</v>
      </c>
      <c r="Y18" s="192">
        <f>VLOOKUP(A18,[4]List1!$G$4:$I$167,3,FALSE)</f>
        <v>140</v>
      </c>
      <c r="Z18" s="154">
        <f t="shared" si="0"/>
        <v>257</v>
      </c>
    </row>
    <row r="19" spans="1:26" ht="15.75" thickBot="1" x14ac:dyDescent="0.3">
      <c r="A19" s="9" t="s">
        <v>11</v>
      </c>
      <c r="B19" s="25">
        <v>0</v>
      </c>
      <c r="C19" s="26">
        <v>1</v>
      </c>
      <c r="D19" s="51">
        <v>0</v>
      </c>
      <c r="E19" s="52">
        <v>1</v>
      </c>
      <c r="F19" s="25">
        <v>0</v>
      </c>
      <c r="G19" s="26">
        <v>1</v>
      </c>
      <c r="H19" s="57">
        <v>0</v>
      </c>
      <c r="I19" s="58">
        <v>1</v>
      </c>
      <c r="J19" s="65">
        <v>0</v>
      </c>
      <c r="K19" s="66">
        <v>1</v>
      </c>
      <c r="L19" s="57">
        <v>0</v>
      </c>
      <c r="M19" s="58">
        <v>1</v>
      </c>
      <c r="N19" s="65">
        <v>0</v>
      </c>
      <c r="O19" s="66">
        <v>1</v>
      </c>
      <c r="P19" s="75">
        <v>0</v>
      </c>
      <c r="Q19" s="166">
        <v>1</v>
      </c>
      <c r="R19" s="172">
        <f>VLOOKUP(A19,[1]List2!$H$2:$J$144,2,FALSE)</f>
        <v>0</v>
      </c>
      <c r="S19" s="173">
        <f>VLOOKUP(A19,[1]List2!$H$3:$J$144,3,FALSE)</f>
        <v>1</v>
      </c>
      <c r="T19" s="170">
        <f>VLOOKUP(A19,[2]List2!$H$2:$J$142,2,FALSE)</f>
        <v>0</v>
      </c>
      <c r="U19" s="179">
        <f>VLOOKUP(A19,[2]List2!$H$2:$J$142,3,FALSE)</f>
        <v>1</v>
      </c>
      <c r="V19" s="183">
        <f>VLOOKUP(A19,[3]List2!$E$5:$H$145,2,FALSE)</f>
        <v>0</v>
      </c>
      <c r="W19" s="184">
        <f>VLOOKUP(A19,[3]List2!$E$5:$G$145,3,FALSE)</f>
        <v>1</v>
      </c>
      <c r="X19" s="191">
        <v>0</v>
      </c>
      <c r="Y19" s="192">
        <v>0</v>
      </c>
      <c r="Z19" s="154">
        <f t="shared" si="0"/>
        <v>0</v>
      </c>
    </row>
    <row r="20" spans="1:26" ht="15.75" thickBot="1" x14ac:dyDescent="0.3">
      <c r="A20" s="9" t="s">
        <v>12</v>
      </c>
      <c r="B20" s="25">
        <v>1</v>
      </c>
      <c r="C20" s="26">
        <v>0</v>
      </c>
      <c r="D20" s="51">
        <v>1</v>
      </c>
      <c r="E20" s="52">
        <v>0</v>
      </c>
      <c r="F20" s="25">
        <v>1</v>
      </c>
      <c r="G20" s="26">
        <v>0</v>
      </c>
      <c r="H20" s="57">
        <v>1</v>
      </c>
      <c r="I20" s="58">
        <v>0</v>
      </c>
      <c r="J20" s="65">
        <v>1</v>
      </c>
      <c r="K20" s="66">
        <v>0</v>
      </c>
      <c r="L20" s="57">
        <v>1</v>
      </c>
      <c r="M20" s="58">
        <v>0</v>
      </c>
      <c r="N20" s="65">
        <v>1</v>
      </c>
      <c r="O20" s="66">
        <v>0</v>
      </c>
      <c r="P20" s="75">
        <v>1</v>
      </c>
      <c r="Q20" s="166">
        <v>0</v>
      </c>
      <c r="R20" s="172">
        <f>VLOOKUP(A20,[1]List2!$H$2:$J$144,2,FALSE)</f>
        <v>1</v>
      </c>
      <c r="S20" s="173">
        <f>VLOOKUP(A20,[1]List2!$H$3:$J$144,3,FALSE)</f>
        <v>0</v>
      </c>
      <c r="T20" s="170">
        <f>VLOOKUP(A20,[2]List2!$H$2:$J$142,2,FALSE)</f>
        <v>1</v>
      </c>
      <c r="U20" s="179">
        <f>VLOOKUP(A20,[2]List2!$H$2:$J$142,3,FALSE)</f>
        <v>0</v>
      </c>
      <c r="V20" s="183">
        <f>VLOOKUP(A20,[3]List2!$E$5:$H$145,2,FALSE)</f>
        <v>1</v>
      </c>
      <c r="W20" s="184">
        <f>VLOOKUP(A20,[3]List2!$E$5:$G$145,3,FALSE)</f>
        <v>0</v>
      </c>
      <c r="X20" s="191">
        <f>VLOOKUP(A20,[4]List1!$A$3:$B$165,2,FALSE)</f>
        <v>1</v>
      </c>
      <c r="Y20" s="192">
        <f>VLOOKUP(A20,[4]List1!$G$4:$I$167,3,FALSE)</f>
        <v>0</v>
      </c>
      <c r="Z20" s="154">
        <f t="shared" si="0"/>
        <v>1</v>
      </c>
    </row>
    <row r="21" spans="1:26" ht="15.75" thickBot="1" x14ac:dyDescent="0.3">
      <c r="A21" s="9" t="s">
        <v>13</v>
      </c>
      <c r="B21" s="25">
        <v>2</v>
      </c>
      <c r="C21" s="26">
        <v>2</v>
      </c>
      <c r="D21" s="51">
        <v>2</v>
      </c>
      <c r="E21" s="52">
        <v>3</v>
      </c>
      <c r="F21" s="25">
        <v>2</v>
      </c>
      <c r="G21" s="26">
        <v>3</v>
      </c>
      <c r="H21" s="57">
        <v>2</v>
      </c>
      <c r="I21" s="58">
        <v>3</v>
      </c>
      <c r="J21" s="65">
        <v>2</v>
      </c>
      <c r="K21" s="66">
        <v>3</v>
      </c>
      <c r="L21" s="57">
        <v>2</v>
      </c>
      <c r="M21" s="58">
        <v>3</v>
      </c>
      <c r="N21" s="65">
        <v>2</v>
      </c>
      <c r="O21" s="66">
        <v>3</v>
      </c>
      <c r="P21" s="75">
        <v>2</v>
      </c>
      <c r="Q21" s="166">
        <v>4</v>
      </c>
      <c r="R21" s="172">
        <f>VLOOKUP(A21,[1]List2!$H$2:$J$144,2,FALSE)</f>
        <v>2</v>
      </c>
      <c r="S21" s="173">
        <f>VLOOKUP(A21,[1]List2!$H$3:$J$144,3,FALSE)</f>
        <v>4</v>
      </c>
      <c r="T21" s="170">
        <f>VLOOKUP(A21,[2]List2!$H$2:$J$142,2,FALSE)</f>
        <v>2</v>
      </c>
      <c r="U21" s="179">
        <f>VLOOKUP(A21,[2]List2!$H$2:$J$142,3,FALSE)</f>
        <v>4</v>
      </c>
      <c r="V21" s="183">
        <f>VLOOKUP(A21,[3]List2!$E$5:$H$145,2,FALSE)</f>
        <v>2</v>
      </c>
      <c r="W21" s="184">
        <f>VLOOKUP(A21,[3]List2!$E$5:$G$145,3,FALSE)</f>
        <v>4</v>
      </c>
      <c r="X21" s="191">
        <f>VLOOKUP(A21,[4]List1!$A$3:$B$165,2,FALSE)</f>
        <v>2</v>
      </c>
      <c r="Y21" s="192">
        <f>VLOOKUP(A21,[4]List1!$G$4:$I$167,3,FALSE)</f>
        <v>5</v>
      </c>
      <c r="Z21" s="154">
        <f t="shared" si="0"/>
        <v>7</v>
      </c>
    </row>
    <row r="22" spans="1:26" ht="15.75" thickBot="1" x14ac:dyDescent="0.3">
      <c r="A22" s="9" t="s">
        <v>14</v>
      </c>
      <c r="B22" s="25">
        <v>48955</v>
      </c>
      <c r="C22" s="26">
        <v>42902</v>
      </c>
      <c r="D22" s="51">
        <v>49199</v>
      </c>
      <c r="E22" s="52">
        <v>43433</v>
      </c>
      <c r="F22" s="25">
        <v>49586</v>
      </c>
      <c r="G22" s="26">
        <v>43942</v>
      </c>
      <c r="H22" s="57">
        <v>49783</v>
      </c>
      <c r="I22" s="58">
        <v>43821</v>
      </c>
      <c r="J22" s="65">
        <v>50029</v>
      </c>
      <c r="K22" s="66">
        <v>44529</v>
      </c>
      <c r="L22" s="57">
        <v>50260</v>
      </c>
      <c r="M22" s="58">
        <v>45075</v>
      </c>
      <c r="N22" s="65">
        <v>50454</v>
      </c>
      <c r="O22" s="66">
        <v>45177</v>
      </c>
      <c r="P22" s="75">
        <v>50615</v>
      </c>
      <c r="Q22" s="166">
        <v>45215</v>
      </c>
      <c r="R22" s="172">
        <f>VLOOKUP(A22,[1]List2!$H$2:$J$144,2,FALSE)</f>
        <v>50257</v>
      </c>
      <c r="S22" s="173">
        <f>VLOOKUP(A22,[1]List2!$H$3:$J$144,3,FALSE)</f>
        <v>45201</v>
      </c>
      <c r="T22" s="170">
        <f>VLOOKUP(A22,[2]List2!$H$2:$J$142,2,FALSE)</f>
        <v>50539</v>
      </c>
      <c r="U22" s="179">
        <f>VLOOKUP(A22,[2]List2!$H$2:$J$142,3,FALSE)</f>
        <v>44181</v>
      </c>
      <c r="V22" s="183">
        <f>VLOOKUP(A22,[3]List2!$E$5:$H$145,2,FALSE)</f>
        <v>50779</v>
      </c>
      <c r="W22" s="184">
        <f>VLOOKUP(A22,[3]List2!$E$5:$G$145,3,FALSE)</f>
        <v>44794</v>
      </c>
      <c r="X22" s="191">
        <f>VLOOKUP(A22,[4]List1!$A$3:$B$165,2,FALSE)</f>
        <v>51251</v>
      </c>
      <c r="Y22" s="192">
        <f>VLOOKUP(A22,[4]List1!$G$4:$I$167,3,FALSE)</f>
        <v>45773</v>
      </c>
      <c r="Z22" s="154">
        <f t="shared" si="0"/>
        <v>97024</v>
      </c>
    </row>
    <row r="23" spans="1:26" ht="15.75" thickBot="1" x14ac:dyDescent="0.3">
      <c r="A23" s="9" t="s">
        <v>15</v>
      </c>
      <c r="B23" s="25">
        <v>86</v>
      </c>
      <c r="C23" s="26">
        <v>107</v>
      </c>
      <c r="D23" s="51">
        <v>86</v>
      </c>
      <c r="E23" s="52">
        <v>107</v>
      </c>
      <c r="F23" s="25">
        <v>88</v>
      </c>
      <c r="G23" s="26">
        <v>106</v>
      </c>
      <c r="H23" s="57">
        <v>89</v>
      </c>
      <c r="I23" s="58">
        <v>106</v>
      </c>
      <c r="J23" s="65">
        <v>89</v>
      </c>
      <c r="K23" s="66">
        <v>108</v>
      </c>
      <c r="L23" s="57">
        <v>88</v>
      </c>
      <c r="M23" s="58">
        <v>106</v>
      </c>
      <c r="N23" s="65">
        <v>90</v>
      </c>
      <c r="O23" s="66">
        <v>102</v>
      </c>
      <c r="P23" s="75">
        <v>91</v>
      </c>
      <c r="Q23" s="166">
        <v>103</v>
      </c>
      <c r="R23" s="172">
        <f>VLOOKUP(A23,[1]List2!$H$2:$J$144,2,FALSE)</f>
        <v>93</v>
      </c>
      <c r="S23" s="173">
        <f>VLOOKUP(A23,[1]List2!$H$3:$J$144,3,FALSE)</f>
        <v>103</v>
      </c>
      <c r="T23" s="170">
        <f>VLOOKUP(A23,[2]List2!$H$2:$J$142,2,FALSE)</f>
        <v>93</v>
      </c>
      <c r="U23" s="179">
        <f>VLOOKUP(A23,[2]List2!$H$2:$J$142,3,FALSE)</f>
        <v>101</v>
      </c>
      <c r="V23" s="183">
        <f>VLOOKUP(A23,[3]List2!$E$5:$H$145,2,FALSE)</f>
        <v>94</v>
      </c>
      <c r="W23" s="184">
        <f>VLOOKUP(A23,[3]List2!$E$5:$G$145,3,FALSE)</f>
        <v>102</v>
      </c>
      <c r="X23" s="191">
        <f>VLOOKUP(A23,[4]List1!$A$3:$B$165,2,FALSE)</f>
        <v>96</v>
      </c>
      <c r="Y23" s="192">
        <f>VLOOKUP(A23,[4]List1!$G$4:$I$167,3,FALSE)</f>
        <v>106</v>
      </c>
      <c r="Z23" s="154">
        <f t="shared" si="0"/>
        <v>202</v>
      </c>
    </row>
    <row r="24" spans="1:26" ht="15.75" thickBot="1" x14ac:dyDescent="0.3">
      <c r="A24" s="9" t="s">
        <v>16</v>
      </c>
      <c r="B24" s="25">
        <v>5</v>
      </c>
      <c r="C24" s="26">
        <v>1</v>
      </c>
      <c r="D24" s="51">
        <v>5</v>
      </c>
      <c r="E24" s="52">
        <v>1</v>
      </c>
      <c r="F24" s="25">
        <v>5</v>
      </c>
      <c r="G24" s="26">
        <v>1</v>
      </c>
      <c r="H24" s="57">
        <v>5</v>
      </c>
      <c r="I24" s="58">
        <v>1</v>
      </c>
      <c r="J24" s="65">
        <v>5</v>
      </c>
      <c r="K24" s="66">
        <v>1</v>
      </c>
      <c r="L24" s="57">
        <v>5</v>
      </c>
      <c r="M24" s="58">
        <v>1</v>
      </c>
      <c r="N24" s="65">
        <v>5</v>
      </c>
      <c r="O24" s="66">
        <v>1</v>
      </c>
      <c r="P24" s="75">
        <v>5</v>
      </c>
      <c r="Q24" s="166">
        <v>1</v>
      </c>
      <c r="R24" s="172">
        <f>VLOOKUP(A24,[1]List2!$H$2:$J$144,2,FALSE)</f>
        <v>5</v>
      </c>
      <c r="S24" s="173">
        <f>VLOOKUP(A24,[1]List2!$H$3:$J$144,3,FALSE)</f>
        <v>1</v>
      </c>
      <c r="T24" s="170">
        <f>VLOOKUP(A24,[2]List2!$H$2:$J$142,2,FALSE)</f>
        <v>5</v>
      </c>
      <c r="U24" s="179">
        <f>VLOOKUP(A24,[2]List2!$H$2:$J$142,3,FALSE)</f>
        <v>1</v>
      </c>
      <c r="V24" s="183">
        <f>VLOOKUP(A24,[3]List2!$E$5:$H$145,2,FALSE)</f>
        <v>5</v>
      </c>
      <c r="W24" s="184">
        <f>VLOOKUP(A24,[3]List2!$E$5:$G$145,3,FALSE)</f>
        <v>1</v>
      </c>
      <c r="X24" s="191">
        <f>VLOOKUP(A24,[4]List1!$A$3:$B$165,2,FALSE)</f>
        <v>5</v>
      </c>
      <c r="Y24" s="192">
        <f>VLOOKUP(A24,[4]List1!$G$4:$I$167,3,FALSE)</f>
        <v>1</v>
      </c>
      <c r="Z24" s="154">
        <f t="shared" si="0"/>
        <v>6</v>
      </c>
    </row>
    <row r="25" spans="1:26" ht="15.75" thickBot="1" x14ac:dyDescent="0.3">
      <c r="A25" s="9" t="s">
        <v>157</v>
      </c>
      <c r="B25" s="25">
        <v>0</v>
      </c>
      <c r="C25" s="26">
        <v>1</v>
      </c>
      <c r="D25" s="51">
        <v>0</v>
      </c>
      <c r="E25" s="52">
        <v>1</v>
      </c>
      <c r="F25" s="25">
        <v>0</v>
      </c>
      <c r="G25" s="26">
        <v>1</v>
      </c>
      <c r="H25" s="57">
        <v>0</v>
      </c>
      <c r="I25" s="58">
        <v>1</v>
      </c>
      <c r="J25" s="65">
        <v>0</v>
      </c>
      <c r="K25" s="66">
        <v>1</v>
      </c>
      <c r="L25" s="57">
        <v>0</v>
      </c>
      <c r="M25" s="58">
        <v>1</v>
      </c>
      <c r="N25" s="65">
        <v>0</v>
      </c>
      <c r="O25" s="66">
        <v>1</v>
      </c>
      <c r="P25" s="75">
        <v>0</v>
      </c>
      <c r="Q25" s="166">
        <v>1</v>
      </c>
      <c r="R25" s="172">
        <f>VLOOKUP(A25,[1]List2!$H$2:$J$144,2,FALSE)</f>
        <v>0</v>
      </c>
      <c r="S25" s="173">
        <f>VLOOKUP(A25,[1]List2!$H$3:$J$144,3,FALSE)</f>
        <v>1</v>
      </c>
      <c r="T25" s="170">
        <v>0</v>
      </c>
      <c r="U25" s="179">
        <v>0</v>
      </c>
      <c r="V25" s="183">
        <v>0</v>
      </c>
      <c r="W25" s="184">
        <v>0</v>
      </c>
      <c r="X25" s="191">
        <v>0</v>
      </c>
      <c r="Y25" s="192">
        <v>0</v>
      </c>
      <c r="Z25" s="154">
        <f t="shared" si="0"/>
        <v>0</v>
      </c>
    </row>
    <row r="26" spans="1:26" ht="15.75" thickBot="1" x14ac:dyDescent="0.3">
      <c r="A26" s="9" t="s">
        <v>17</v>
      </c>
      <c r="B26" s="25">
        <v>1</v>
      </c>
      <c r="C26" s="26">
        <v>0</v>
      </c>
      <c r="D26" s="51">
        <v>1</v>
      </c>
      <c r="E26" s="52">
        <v>0</v>
      </c>
      <c r="F26" s="25">
        <v>1</v>
      </c>
      <c r="G26" s="26">
        <v>0</v>
      </c>
      <c r="H26" s="57">
        <v>1</v>
      </c>
      <c r="I26" s="58">
        <v>0</v>
      </c>
      <c r="J26" s="65">
        <v>1</v>
      </c>
      <c r="K26" s="66">
        <v>0</v>
      </c>
      <c r="L26" s="57">
        <v>1</v>
      </c>
      <c r="M26" s="58">
        <v>0</v>
      </c>
      <c r="N26" s="65">
        <v>1</v>
      </c>
      <c r="O26" s="66">
        <v>0</v>
      </c>
      <c r="P26" s="75">
        <v>1</v>
      </c>
      <c r="Q26" s="166">
        <v>0</v>
      </c>
      <c r="R26" s="172">
        <f>VLOOKUP(A26,[1]List2!$H$2:$J$144,2,FALSE)</f>
        <v>1</v>
      </c>
      <c r="S26" s="173">
        <f>VLOOKUP(A26,[1]List2!$H$3:$J$144,3,FALSE)</f>
        <v>0</v>
      </c>
      <c r="T26" s="170">
        <f>VLOOKUP(A26,[2]List2!$H$2:$J$142,2,FALSE)</f>
        <v>1</v>
      </c>
      <c r="U26" s="179">
        <f>VLOOKUP(A26,[2]List2!$H$2:$J$142,3,FALSE)</f>
        <v>0</v>
      </c>
      <c r="V26" s="183">
        <f>VLOOKUP(A26,[3]List2!$E$5:$H$145,2,FALSE)</f>
        <v>1</v>
      </c>
      <c r="W26" s="184">
        <f>VLOOKUP(A26,[3]List2!$E$5:$G$145,3,FALSE)</f>
        <v>0</v>
      </c>
      <c r="X26" s="191">
        <f>VLOOKUP(A26,[4]List1!$A$3:$B$165,2,FALSE)</f>
        <v>1</v>
      </c>
      <c r="Y26" s="192">
        <f>VLOOKUP(A26,[4]List1!$G$4:$I$167,3,FALSE)</f>
        <v>0</v>
      </c>
      <c r="Z26" s="154">
        <f t="shared" si="0"/>
        <v>1</v>
      </c>
    </row>
    <row r="27" spans="1:26" ht="15.75" thickBot="1" x14ac:dyDescent="0.3">
      <c r="A27" s="9" t="s">
        <v>18</v>
      </c>
      <c r="B27" s="25">
        <v>8</v>
      </c>
      <c r="C27" s="26">
        <v>14</v>
      </c>
      <c r="D27" s="51">
        <v>8</v>
      </c>
      <c r="E27" s="52">
        <v>14</v>
      </c>
      <c r="F27" s="25">
        <v>8</v>
      </c>
      <c r="G27" s="26">
        <v>14</v>
      </c>
      <c r="H27" s="57">
        <v>8</v>
      </c>
      <c r="I27" s="58">
        <v>14</v>
      </c>
      <c r="J27" s="65">
        <v>8</v>
      </c>
      <c r="K27" s="66">
        <v>14</v>
      </c>
      <c r="L27" s="57">
        <v>8</v>
      </c>
      <c r="M27" s="58">
        <v>15</v>
      </c>
      <c r="N27" s="65">
        <v>8</v>
      </c>
      <c r="O27" s="66">
        <v>17</v>
      </c>
      <c r="P27" s="75">
        <v>8</v>
      </c>
      <c r="Q27" s="166">
        <v>17</v>
      </c>
      <c r="R27" s="172">
        <f>VLOOKUP(A27,[1]List2!$H$2:$J$144,2,FALSE)</f>
        <v>8</v>
      </c>
      <c r="S27" s="173">
        <f>VLOOKUP(A27,[1]List2!$H$3:$J$144,3,FALSE)</f>
        <v>16</v>
      </c>
      <c r="T27" s="170">
        <f>VLOOKUP(A27,[2]List2!$H$2:$J$142,2,FALSE)</f>
        <v>8</v>
      </c>
      <c r="U27" s="179">
        <f>VLOOKUP(A27,[2]List2!$H$2:$J$142,3,FALSE)</f>
        <v>16</v>
      </c>
      <c r="V27" s="183">
        <f>VLOOKUP(A27,[3]List2!$E$5:$H$145,2,FALSE)</f>
        <v>8</v>
      </c>
      <c r="W27" s="184">
        <f>VLOOKUP(A27,[3]List2!$E$5:$G$145,3,FALSE)</f>
        <v>16</v>
      </c>
      <c r="X27" s="191">
        <f>VLOOKUP(A27,[4]List1!$A$3:$B$165,2,FALSE)</f>
        <v>8</v>
      </c>
      <c r="Y27" s="192">
        <f>VLOOKUP(A27,[4]List1!$G$4:$I$167,3,FALSE)</f>
        <v>16</v>
      </c>
      <c r="Z27" s="154">
        <f t="shared" si="0"/>
        <v>24</v>
      </c>
    </row>
    <row r="28" spans="1:26" ht="15.75" thickBot="1" x14ac:dyDescent="0.3">
      <c r="A28" s="9" t="s">
        <v>19</v>
      </c>
      <c r="B28" s="25">
        <v>684</v>
      </c>
      <c r="C28" s="26">
        <v>457</v>
      </c>
      <c r="D28" s="51">
        <v>682</v>
      </c>
      <c r="E28" s="52">
        <v>459</v>
      </c>
      <c r="F28" s="25">
        <v>685</v>
      </c>
      <c r="G28" s="26">
        <v>469</v>
      </c>
      <c r="H28" s="57">
        <v>684</v>
      </c>
      <c r="I28" s="58">
        <v>469</v>
      </c>
      <c r="J28" s="65">
        <v>686</v>
      </c>
      <c r="K28" s="66">
        <v>483</v>
      </c>
      <c r="L28" s="57">
        <v>691</v>
      </c>
      <c r="M28" s="58">
        <v>494</v>
      </c>
      <c r="N28" s="65">
        <v>693</v>
      </c>
      <c r="O28" s="66">
        <v>514</v>
      </c>
      <c r="P28" s="75">
        <v>695</v>
      </c>
      <c r="Q28" s="166">
        <v>526</v>
      </c>
      <c r="R28" s="172">
        <f>VLOOKUP(A28,[1]List2!$H$2:$J$144,2,FALSE)</f>
        <v>691</v>
      </c>
      <c r="S28" s="173">
        <f>VLOOKUP(A28,[1]List2!$H$3:$J$144,3,FALSE)</f>
        <v>526</v>
      </c>
      <c r="T28" s="170">
        <f>VLOOKUP(A28,[2]List2!$H$2:$J$142,2,FALSE)</f>
        <v>693</v>
      </c>
      <c r="U28" s="179">
        <f>VLOOKUP(A28,[2]List2!$H$2:$J$142,3,FALSE)</f>
        <v>398</v>
      </c>
      <c r="V28" s="183">
        <f>VLOOKUP(A28,[3]List2!$E$5:$H$145,2,FALSE)</f>
        <v>693</v>
      </c>
      <c r="W28" s="184">
        <f>VLOOKUP(A28,[3]List2!$E$5:$G$145,3,FALSE)</f>
        <v>433</v>
      </c>
      <c r="X28" s="191">
        <f>VLOOKUP(A28,[4]List1!$A$3:$B$165,2,FALSE)</f>
        <v>691</v>
      </c>
      <c r="Y28" s="192">
        <f>VLOOKUP(A28,[4]List1!$G$4:$I$167,3,FALSE)</f>
        <v>494</v>
      </c>
      <c r="Z28" s="154">
        <f t="shared" si="0"/>
        <v>1185</v>
      </c>
    </row>
    <row r="29" spans="1:26" ht="15.75" thickBot="1" x14ac:dyDescent="0.3">
      <c r="A29" s="9" t="s">
        <v>193</v>
      </c>
      <c r="B29" s="25">
        <v>157</v>
      </c>
      <c r="C29" s="26">
        <v>26</v>
      </c>
      <c r="D29" s="51">
        <v>157</v>
      </c>
      <c r="E29" s="52">
        <v>27</v>
      </c>
      <c r="F29" s="25">
        <v>157</v>
      </c>
      <c r="G29" s="26">
        <v>28</v>
      </c>
      <c r="H29" s="57">
        <v>157</v>
      </c>
      <c r="I29" s="58">
        <v>27</v>
      </c>
      <c r="J29" s="65">
        <v>157</v>
      </c>
      <c r="K29" s="66">
        <v>26</v>
      </c>
      <c r="L29" s="57">
        <v>159</v>
      </c>
      <c r="M29" s="58">
        <v>24</v>
      </c>
      <c r="N29" s="65">
        <v>159</v>
      </c>
      <c r="O29" s="66">
        <v>25</v>
      </c>
      <c r="P29" s="75">
        <v>158</v>
      </c>
      <c r="Q29" s="166">
        <v>26</v>
      </c>
      <c r="R29" s="172">
        <v>156</v>
      </c>
      <c r="S29" s="173">
        <v>24</v>
      </c>
      <c r="T29" s="170">
        <v>156</v>
      </c>
      <c r="U29" s="179">
        <v>24</v>
      </c>
      <c r="V29" s="183">
        <v>157</v>
      </c>
      <c r="W29" s="184">
        <v>30</v>
      </c>
      <c r="X29" s="191">
        <v>159</v>
      </c>
      <c r="Y29" s="192">
        <v>28</v>
      </c>
      <c r="Z29" s="154">
        <f t="shared" si="0"/>
        <v>187</v>
      </c>
    </row>
    <row r="30" spans="1:26" ht="15.75" thickBot="1" x14ac:dyDescent="0.3">
      <c r="A30" s="9" t="s">
        <v>20</v>
      </c>
      <c r="B30" s="25">
        <v>72</v>
      </c>
      <c r="C30" s="26">
        <v>57</v>
      </c>
      <c r="D30" s="51">
        <v>73</v>
      </c>
      <c r="E30" s="52">
        <v>58</v>
      </c>
      <c r="F30" s="25">
        <v>73</v>
      </c>
      <c r="G30" s="26">
        <v>57</v>
      </c>
      <c r="H30" s="57">
        <v>72</v>
      </c>
      <c r="I30" s="58">
        <v>56</v>
      </c>
      <c r="J30" s="65">
        <v>70</v>
      </c>
      <c r="K30" s="66">
        <v>57</v>
      </c>
      <c r="L30" s="57">
        <v>69</v>
      </c>
      <c r="M30" s="58">
        <v>61</v>
      </c>
      <c r="N30" s="65">
        <v>70</v>
      </c>
      <c r="O30" s="66">
        <v>54</v>
      </c>
      <c r="P30" s="75">
        <v>72</v>
      </c>
      <c r="Q30" s="166">
        <v>61</v>
      </c>
      <c r="R30" s="172">
        <f>VLOOKUP(A30,[1]List2!$H$2:$J$144,2,FALSE)</f>
        <v>72</v>
      </c>
      <c r="S30" s="173">
        <f>VLOOKUP(A30,[1]List2!$H$3:$J$144,3,FALSE)</f>
        <v>69</v>
      </c>
      <c r="T30" s="170">
        <f>VLOOKUP(A30,[2]List2!$H$2:$J$142,2,FALSE)</f>
        <v>73</v>
      </c>
      <c r="U30" s="179">
        <f>VLOOKUP(A30,[2]List2!$H$2:$J$142,3,FALSE)</f>
        <v>71</v>
      </c>
      <c r="V30" s="183">
        <f>VLOOKUP(A30,[3]List2!$E$5:$H$145,2,FALSE)</f>
        <v>74</v>
      </c>
      <c r="W30" s="184">
        <f>VLOOKUP(A30,[3]List2!$E$5:$G$145,3,FALSE)</f>
        <v>77</v>
      </c>
      <c r="X30" s="191">
        <f>VLOOKUP(A30,[4]List1!$A$3:$B$165,2,FALSE)</f>
        <v>75</v>
      </c>
      <c r="Y30" s="192">
        <f>VLOOKUP(A30,[4]List1!$G$4:$I$167,3,FALSE)</f>
        <v>78</v>
      </c>
      <c r="Z30" s="154">
        <f t="shared" si="0"/>
        <v>153</v>
      </c>
    </row>
    <row r="31" spans="1:26" ht="15.75" thickBot="1" x14ac:dyDescent="0.3">
      <c r="A31" s="9" t="s">
        <v>21</v>
      </c>
      <c r="B31" s="25">
        <v>6</v>
      </c>
      <c r="C31" s="26">
        <v>5</v>
      </c>
      <c r="D31" s="51">
        <v>6</v>
      </c>
      <c r="E31" s="52">
        <v>6</v>
      </c>
      <c r="F31" s="25">
        <v>6</v>
      </c>
      <c r="G31" s="26">
        <v>6</v>
      </c>
      <c r="H31" s="57">
        <v>6</v>
      </c>
      <c r="I31" s="58">
        <v>6</v>
      </c>
      <c r="J31" s="65">
        <v>6</v>
      </c>
      <c r="K31" s="66">
        <v>6</v>
      </c>
      <c r="L31" s="57">
        <v>6</v>
      </c>
      <c r="M31" s="58">
        <v>5</v>
      </c>
      <c r="N31" s="65">
        <v>6</v>
      </c>
      <c r="O31" s="66">
        <v>5</v>
      </c>
      <c r="P31" s="75">
        <v>6</v>
      </c>
      <c r="Q31" s="166">
        <v>5</v>
      </c>
      <c r="R31" s="172">
        <v>6</v>
      </c>
      <c r="S31" s="173">
        <v>5</v>
      </c>
      <c r="T31" s="170">
        <v>6</v>
      </c>
      <c r="U31" s="179">
        <v>4</v>
      </c>
      <c r="V31" s="183">
        <v>6</v>
      </c>
      <c r="W31" s="184">
        <v>4</v>
      </c>
      <c r="X31" s="191">
        <v>6</v>
      </c>
      <c r="Y31" s="192">
        <v>4</v>
      </c>
      <c r="Z31" s="154">
        <f t="shared" si="0"/>
        <v>10</v>
      </c>
    </row>
    <row r="32" spans="1:26" ht="15.75" thickBot="1" x14ac:dyDescent="0.3">
      <c r="A32" s="9" t="s">
        <v>171</v>
      </c>
      <c r="B32" s="25">
        <v>30</v>
      </c>
      <c r="C32" s="26">
        <v>0</v>
      </c>
      <c r="D32" s="51">
        <v>30</v>
      </c>
      <c r="E32" s="52">
        <v>0</v>
      </c>
      <c r="F32" s="25">
        <v>30</v>
      </c>
      <c r="G32" s="26">
        <v>0</v>
      </c>
      <c r="H32" s="57">
        <v>37</v>
      </c>
      <c r="I32" s="58">
        <v>0</v>
      </c>
      <c r="J32" s="65">
        <v>37</v>
      </c>
      <c r="K32" s="66">
        <v>0</v>
      </c>
      <c r="L32" s="57">
        <v>39</v>
      </c>
      <c r="M32" s="58">
        <v>0</v>
      </c>
      <c r="N32" s="65">
        <v>39</v>
      </c>
      <c r="O32" s="66">
        <v>0</v>
      </c>
      <c r="P32" s="75">
        <v>40</v>
      </c>
      <c r="Q32" s="166">
        <v>0</v>
      </c>
      <c r="R32" s="172">
        <f>VLOOKUP(A32,[1]List2!$H$2:$J$144,2,FALSE)</f>
        <v>40</v>
      </c>
      <c r="S32" s="173">
        <f>VLOOKUP(A32,[1]List2!$H$3:$J$144,3,FALSE)</f>
        <v>0</v>
      </c>
      <c r="T32" s="170">
        <f>VLOOKUP(A32,[2]List2!$H$2:$J$142,2,FALSE)</f>
        <v>40</v>
      </c>
      <c r="U32" s="179">
        <f>VLOOKUP(A32,[2]List2!$H$2:$J$142,3,FALSE)</f>
        <v>0</v>
      </c>
      <c r="V32" s="183">
        <f>VLOOKUP(A32,[3]List2!$E$5:$H$145,2,FALSE)</f>
        <v>40</v>
      </c>
      <c r="W32" s="184">
        <f>VLOOKUP(A32,[3]List2!$E$5:$G$145,3,FALSE)</f>
        <v>0</v>
      </c>
      <c r="X32" s="191">
        <f>VLOOKUP(A32,[4]List1!$A$3:$B$165,2,FALSE)</f>
        <v>41</v>
      </c>
      <c r="Y32" s="192">
        <f>VLOOKUP(A32,[4]List1!$G$4:$I$167,3,FALSE)</f>
        <v>0</v>
      </c>
      <c r="Z32" s="154">
        <f t="shared" si="0"/>
        <v>41</v>
      </c>
    </row>
    <row r="33" spans="1:26" ht="15.75" thickBot="1" x14ac:dyDescent="0.3">
      <c r="A33" s="9" t="s">
        <v>22</v>
      </c>
      <c r="B33" s="25">
        <v>5</v>
      </c>
      <c r="C33" s="26">
        <v>1</v>
      </c>
      <c r="D33" s="51">
        <v>5</v>
      </c>
      <c r="E33" s="52">
        <v>1</v>
      </c>
      <c r="F33" s="25">
        <v>5</v>
      </c>
      <c r="G33" s="26">
        <v>1</v>
      </c>
      <c r="H33" s="57">
        <v>5</v>
      </c>
      <c r="I33" s="58">
        <v>2</v>
      </c>
      <c r="J33" s="65">
        <v>5</v>
      </c>
      <c r="K33" s="66">
        <v>2</v>
      </c>
      <c r="L33" s="57">
        <v>5</v>
      </c>
      <c r="M33" s="58">
        <v>2</v>
      </c>
      <c r="N33" s="65">
        <v>5</v>
      </c>
      <c r="O33" s="66">
        <v>2</v>
      </c>
      <c r="P33" s="75">
        <v>5</v>
      </c>
      <c r="Q33" s="166">
        <v>2</v>
      </c>
      <c r="R33" s="172">
        <f>VLOOKUP(A33,[1]List2!$H$2:$J$144,2,FALSE)</f>
        <v>5</v>
      </c>
      <c r="S33" s="173">
        <f>VLOOKUP(A33,[1]List2!$H$3:$J$144,3,FALSE)</f>
        <v>2</v>
      </c>
      <c r="T33" s="170">
        <f>VLOOKUP(A33,[2]List2!$H$2:$J$142,2,FALSE)</f>
        <v>5</v>
      </c>
      <c r="U33" s="179">
        <f>VLOOKUP(A33,[2]List2!$H$2:$J$142,3,FALSE)</f>
        <v>1</v>
      </c>
      <c r="V33" s="183">
        <f>VLOOKUP(A33,[3]List2!$E$5:$H$145,2,FALSE)</f>
        <v>5</v>
      </c>
      <c r="W33" s="184">
        <f>VLOOKUP(A33,[3]List2!$E$5:$G$145,3,FALSE)</f>
        <v>1</v>
      </c>
      <c r="X33" s="191">
        <f>VLOOKUP(A33,[4]List1!$A$3:$B$165,2,FALSE)</f>
        <v>5</v>
      </c>
      <c r="Y33" s="192">
        <f>VLOOKUP(A33,[4]List1!$G$4:$I$167,3,FALSE)</f>
        <v>1</v>
      </c>
      <c r="Z33" s="154">
        <f t="shared" si="0"/>
        <v>6</v>
      </c>
    </row>
    <row r="34" spans="1:26" ht="15.75" thickBot="1" x14ac:dyDescent="0.3">
      <c r="A34" s="9" t="s">
        <v>23</v>
      </c>
      <c r="B34" s="25">
        <v>1</v>
      </c>
      <c r="C34" s="26">
        <v>1</v>
      </c>
      <c r="D34" s="51">
        <v>1</v>
      </c>
      <c r="E34" s="52">
        <v>1</v>
      </c>
      <c r="F34" s="25">
        <v>1</v>
      </c>
      <c r="G34" s="26">
        <v>1</v>
      </c>
      <c r="H34" s="57">
        <v>1</v>
      </c>
      <c r="I34" s="58">
        <v>1</v>
      </c>
      <c r="J34" s="65">
        <v>1</v>
      </c>
      <c r="K34" s="66">
        <v>1</v>
      </c>
      <c r="L34" s="57">
        <v>1</v>
      </c>
      <c r="M34" s="58">
        <v>1</v>
      </c>
      <c r="N34" s="65">
        <v>1</v>
      </c>
      <c r="O34" s="66">
        <v>1</v>
      </c>
      <c r="P34" s="75">
        <v>1</v>
      </c>
      <c r="Q34" s="166">
        <v>1</v>
      </c>
      <c r="R34" s="172">
        <f>VLOOKUP(A34,[1]List2!$H$2:$J$144,2,FALSE)</f>
        <v>1</v>
      </c>
      <c r="S34" s="173">
        <f>VLOOKUP(A34,[1]List2!$H$3:$J$144,3,FALSE)</f>
        <v>1</v>
      </c>
      <c r="T34" s="170">
        <f>VLOOKUP(A34,[2]List2!$H$2:$J$142,2,FALSE)</f>
        <v>1</v>
      </c>
      <c r="U34" s="179">
        <f>VLOOKUP(A34,[2]List2!$H$2:$J$142,3,FALSE)</f>
        <v>1</v>
      </c>
      <c r="V34" s="183">
        <f>VLOOKUP(A34,[3]List2!$E$5:$H$145,2,FALSE)</f>
        <v>1</v>
      </c>
      <c r="W34" s="184">
        <f>VLOOKUP(A34,[3]List2!$E$5:$G$145,3,FALSE)</f>
        <v>1</v>
      </c>
      <c r="X34" s="191">
        <f>VLOOKUP(A34,[4]List1!$A$3:$B$165,2,FALSE)</f>
        <v>1</v>
      </c>
      <c r="Y34" s="192">
        <f>VLOOKUP(A34,[4]List1!$G$4:$I$167,3,FALSE)</f>
        <v>0</v>
      </c>
      <c r="Z34" s="154">
        <f t="shared" si="0"/>
        <v>1</v>
      </c>
    </row>
    <row r="35" spans="1:26" ht="15.75" thickBot="1" x14ac:dyDescent="0.3">
      <c r="A35" s="9" t="s">
        <v>24</v>
      </c>
      <c r="B35" s="25">
        <v>106</v>
      </c>
      <c r="C35" s="26">
        <v>80</v>
      </c>
      <c r="D35" s="51">
        <v>108</v>
      </c>
      <c r="E35" s="52">
        <v>79</v>
      </c>
      <c r="F35" s="25">
        <v>110</v>
      </c>
      <c r="G35" s="26">
        <v>83</v>
      </c>
      <c r="H35" s="57">
        <v>111</v>
      </c>
      <c r="I35" s="58">
        <v>81</v>
      </c>
      <c r="J35" s="65">
        <v>114</v>
      </c>
      <c r="K35" s="66">
        <v>77</v>
      </c>
      <c r="L35" s="57">
        <v>114</v>
      </c>
      <c r="M35" s="58">
        <v>76</v>
      </c>
      <c r="N35" s="65">
        <v>114</v>
      </c>
      <c r="O35" s="66">
        <v>78</v>
      </c>
      <c r="P35" s="75">
        <v>114</v>
      </c>
      <c r="Q35" s="166">
        <v>81</v>
      </c>
      <c r="R35" s="172">
        <f>VLOOKUP(A35,[1]List2!$H$2:$J$144,2,FALSE)</f>
        <v>117</v>
      </c>
      <c r="S35" s="173">
        <f>VLOOKUP(A35,[1]List2!$H$3:$J$144,3,FALSE)</f>
        <v>77</v>
      </c>
      <c r="T35" s="170">
        <f>VLOOKUP(A35,[2]List2!$H$2:$J$142,2,FALSE)</f>
        <v>120</v>
      </c>
      <c r="U35" s="179">
        <f>VLOOKUP(A35,[2]List2!$H$2:$J$142,3,FALSE)</f>
        <v>75</v>
      </c>
      <c r="V35" s="183">
        <f>VLOOKUP(A35,[3]List2!$E$5:$H$145,2,FALSE)</f>
        <v>122</v>
      </c>
      <c r="W35" s="184">
        <f>VLOOKUP(A35,[3]List2!$E$5:$G$145,3,FALSE)</f>
        <v>76</v>
      </c>
      <c r="X35" s="191">
        <f>VLOOKUP(A35,[4]List1!$A$3:$B$165,2,FALSE)</f>
        <v>123</v>
      </c>
      <c r="Y35" s="192">
        <f>VLOOKUP(A35,[4]List1!$G$4:$I$167,3,FALSE)</f>
        <v>79</v>
      </c>
      <c r="Z35" s="154">
        <f t="shared" si="0"/>
        <v>202</v>
      </c>
    </row>
    <row r="36" spans="1:26" ht="15.75" thickBot="1" x14ac:dyDescent="0.3">
      <c r="A36" s="9" t="s">
        <v>161</v>
      </c>
      <c r="B36" s="25">
        <v>0</v>
      </c>
      <c r="C36" s="26">
        <v>1</v>
      </c>
      <c r="D36" s="51">
        <v>0</v>
      </c>
      <c r="E36" s="52">
        <v>1</v>
      </c>
      <c r="F36" s="25">
        <v>0</v>
      </c>
      <c r="G36" s="26">
        <v>2</v>
      </c>
      <c r="H36" s="57">
        <v>0</v>
      </c>
      <c r="I36" s="58">
        <v>2</v>
      </c>
      <c r="J36" s="65">
        <v>0</v>
      </c>
      <c r="K36" s="66">
        <v>2</v>
      </c>
      <c r="L36" s="57">
        <v>0</v>
      </c>
      <c r="M36" s="58">
        <v>2</v>
      </c>
      <c r="N36" s="65">
        <v>0</v>
      </c>
      <c r="O36" s="66">
        <v>2</v>
      </c>
      <c r="P36" s="75">
        <v>0</v>
      </c>
      <c r="Q36" s="166">
        <v>2</v>
      </c>
      <c r="R36" s="172">
        <f>VLOOKUP(A36,[1]List2!$H$2:$J$144,2,FALSE)</f>
        <v>0</v>
      </c>
      <c r="S36" s="173">
        <f>VLOOKUP(A36,[1]List2!$H$3:$J$144,3,FALSE)</f>
        <v>2</v>
      </c>
      <c r="T36" s="170">
        <f>VLOOKUP(A36,[2]List2!$H$2:$J$142,2,FALSE)</f>
        <v>0</v>
      </c>
      <c r="U36" s="179">
        <f>VLOOKUP(A36,[2]List2!$H$2:$J$142,3,FALSE)</f>
        <v>2</v>
      </c>
      <c r="V36" s="183">
        <f>VLOOKUP(A36,[3]List2!$E$5:$H$145,2,FALSE)</f>
        <v>0</v>
      </c>
      <c r="W36" s="184">
        <f>VLOOKUP(A36,[3]List2!$E$5:$G$145,3,FALSE)</f>
        <v>2</v>
      </c>
      <c r="X36" s="191">
        <f>VLOOKUP(A36,[4]List1!$A$3:$B$165,2,FALSE)</f>
        <v>0</v>
      </c>
      <c r="Y36" s="192">
        <f>VLOOKUP(A36,[4]List1!$G$4:$I$167,3,FALSE)</f>
        <v>2</v>
      </c>
      <c r="Z36" s="154">
        <f t="shared" si="0"/>
        <v>2</v>
      </c>
    </row>
    <row r="37" spans="1:26" ht="15.75" thickBot="1" x14ac:dyDescent="0.3">
      <c r="A37" s="9" t="s">
        <v>25</v>
      </c>
      <c r="B37" s="25">
        <v>19</v>
      </c>
      <c r="C37" s="26">
        <v>8</v>
      </c>
      <c r="D37" s="51">
        <v>19</v>
      </c>
      <c r="E37" s="52">
        <v>8</v>
      </c>
      <c r="F37" s="25">
        <v>19</v>
      </c>
      <c r="G37" s="26">
        <v>8</v>
      </c>
      <c r="H37" s="57">
        <v>19</v>
      </c>
      <c r="I37" s="58">
        <v>8</v>
      </c>
      <c r="J37" s="65">
        <v>19</v>
      </c>
      <c r="K37" s="66">
        <v>8</v>
      </c>
      <c r="L37" s="57">
        <v>20</v>
      </c>
      <c r="M37" s="58">
        <v>8</v>
      </c>
      <c r="N37" s="65">
        <v>20</v>
      </c>
      <c r="O37" s="66">
        <v>9</v>
      </c>
      <c r="P37" s="75">
        <v>20</v>
      </c>
      <c r="Q37" s="166">
        <v>9</v>
      </c>
      <c r="R37" s="172">
        <f>VLOOKUP(A37,[1]List2!$H$2:$J$144,2,FALSE)</f>
        <v>21</v>
      </c>
      <c r="S37" s="173">
        <f>VLOOKUP(A37,[1]List2!$H$3:$J$144,3,FALSE)</f>
        <v>8</v>
      </c>
      <c r="T37" s="170">
        <f>VLOOKUP(A37,[2]List2!$H$2:$J$142,2,FALSE)</f>
        <v>21</v>
      </c>
      <c r="U37" s="179">
        <f>VLOOKUP(A37,[2]List2!$H$2:$J$142,3,FALSE)</f>
        <v>7</v>
      </c>
      <c r="V37" s="183">
        <f>VLOOKUP(A37,[3]List2!$E$5:$H$145,2,FALSE)</f>
        <v>21</v>
      </c>
      <c r="W37" s="184">
        <f>VLOOKUP(A37,[3]List2!$E$5:$G$145,3,FALSE)</f>
        <v>8</v>
      </c>
      <c r="X37" s="191">
        <f>VLOOKUP(A37,[4]List1!$A$3:$B$165,2,FALSE)</f>
        <v>21</v>
      </c>
      <c r="Y37" s="192">
        <f>VLOOKUP(A37,[4]List1!$G$4:$I$167,3,FALSE)</f>
        <v>8</v>
      </c>
      <c r="Z37" s="154">
        <f t="shared" si="0"/>
        <v>29</v>
      </c>
    </row>
    <row r="38" spans="1:26" ht="15.75" thickBot="1" x14ac:dyDescent="0.3">
      <c r="A38" s="9" t="s">
        <v>26</v>
      </c>
      <c r="B38" s="25">
        <v>15</v>
      </c>
      <c r="C38" s="26">
        <v>6</v>
      </c>
      <c r="D38" s="51">
        <v>15</v>
      </c>
      <c r="E38" s="52">
        <v>7</v>
      </c>
      <c r="F38" s="25">
        <v>15</v>
      </c>
      <c r="G38" s="26">
        <v>8</v>
      </c>
      <c r="H38" s="57">
        <v>15</v>
      </c>
      <c r="I38" s="58">
        <v>9</v>
      </c>
      <c r="J38" s="65">
        <v>15</v>
      </c>
      <c r="K38" s="66">
        <v>10</v>
      </c>
      <c r="L38" s="57">
        <v>16</v>
      </c>
      <c r="M38" s="58">
        <v>9</v>
      </c>
      <c r="N38" s="65">
        <v>16</v>
      </c>
      <c r="O38" s="66">
        <v>8</v>
      </c>
      <c r="P38" s="75">
        <v>16</v>
      </c>
      <c r="Q38" s="166">
        <v>7</v>
      </c>
      <c r="R38" s="172">
        <f>VLOOKUP(A38,[1]List2!$H$2:$J$144,2,FALSE)</f>
        <v>16</v>
      </c>
      <c r="S38" s="173">
        <f>VLOOKUP(A38,[1]List2!$H$3:$J$144,3,FALSE)</f>
        <v>8</v>
      </c>
      <c r="T38" s="170">
        <f>VLOOKUP(A38,[2]List2!$H$2:$J$142,2,FALSE)</f>
        <v>16</v>
      </c>
      <c r="U38" s="179">
        <f>VLOOKUP(A38,[2]List2!$H$2:$J$142,3,FALSE)</f>
        <v>6</v>
      </c>
      <c r="V38" s="183">
        <f>VLOOKUP(A38,[3]List2!$E$5:$H$145,2,FALSE)</f>
        <v>16</v>
      </c>
      <c r="W38" s="184">
        <f>VLOOKUP(A38,[3]List2!$E$5:$G$145,3,FALSE)</f>
        <v>8</v>
      </c>
      <c r="X38" s="191">
        <f>VLOOKUP(A38,[4]List1!$A$3:$B$165,2,FALSE)</f>
        <v>16</v>
      </c>
      <c r="Y38" s="192">
        <f>VLOOKUP(A38,[4]List1!$G$4:$I$167,3,FALSE)</f>
        <v>10</v>
      </c>
      <c r="Z38" s="154">
        <f t="shared" si="0"/>
        <v>26</v>
      </c>
    </row>
    <row r="39" spans="1:26" ht="15.75" thickBot="1" x14ac:dyDescent="0.3">
      <c r="A39" s="9" t="s">
        <v>27</v>
      </c>
      <c r="B39" s="25">
        <v>6</v>
      </c>
      <c r="C39" s="26">
        <v>9</v>
      </c>
      <c r="D39" s="51">
        <v>6</v>
      </c>
      <c r="E39" s="52">
        <v>9</v>
      </c>
      <c r="F39" s="25">
        <v>6</v>
      </c>
      <c r="G39" s="26">
        <v>9</v>
      </c>
      <c r="H39" s="57">
        <v>6</v>
      </c>
      <c r="I39" s="58">
        <v>10</v>
      </c>
      <c r="J39" s="65">
        <v>6</v>
      </c>
      <c r="K39" s="66">
        <v>10</v>
      </c>
      <c r="L39" s="57">
        <v>6</v>
      </c>
      <c r="M39" s="58">
        <v>10</v>
      </c>
      <c r="N39" s="65">
        <v>6</v>
      </c>
      <c r="O39" s="66">
        <v>10</v>
      </c>
      <c r="P39" s="75">
        <v>6</v>
      </c>
      <c r="Q39" s="166">
        <v>9</v>
      </c>
      <c r="R39" s="172">
        <v>6</v>
      </c>
      <c r="S39" s="173">
        <v>11</v>
      </c>
      <c r="T39" s="170">
        <v>7</v>
      </c>
      <c r="U39" s="179">
        <v>10</v>
      </c>
      <c r="V39" s="183">
        <v>7</v>
      </c>
      <c r="W39" s="184">
        <v>10</v>
      </c>
      <c r="X39" s="191">
        <v>7</v>
      </c>
      <c r="Y39" s="192">
        <v>10</v>
      </c>
      <c r="Z39" s="154">
        <f t="shared" si="0"/>
        <v>17</v>
      </c>
    </row>
    <row r="40" spans="1:26" ht="15.75" thickBot="1" x14ac:dyDescent="0.3">
      <c r="A40" s="9" t="s">
        <v>28</v>
      </c>
      <c r="B40" s="25">
        <v>1</v>
      </c>
      <c r="C40" s="26">
        <v>0</v>
      </c>
      <c r="D40" s="51">
        <v>1</v>
      </c>
      <c r="E40" s="52">
        <v>0</v>
      </c>
      <c r="F40" s="25">
        <v>1</v>
      </c>
      <c r="G40" s="26">
        <v>0</v>
      </c>
      <c r="H40" s="57">
        <v>1</v>
      </c>
      <c r="I40" s="58">
        <v>0</v>
      </c>
      <c r="J40" s="65">
        <v>1</v>
      </c>
      <c r="K40" s="66">
        <v>0</v>
      </c>
      <c r="L40" s="57">
        <v>1</v>
      </c>
      <c r="M40" s="58">
        <v>0</v>
      </c>
      <c r="N40" s="65">
        <v>1</v>
      </c>
      <c r="O40" s="66">
        <v>0</v>
      </c>
      <c r="P40" s="75">
        <v>0</v>
      </c>
      <c r="Q40" s="166">
        <v>0</v>
      </c>
      <c r="R40" s="172">
        <v>0</v>
      </c>
      <c r="S40" s="173">
        <v>0</v>
      </c>
      <c r="T40" s="170">
        <v>0</v>
      </c>
      <c r="U40" s="179">
        <v>0</v>
      </c>
      <c r="V40" s="183">
        <v>0</v>
      </c>
      <c r="W40" s="184">
        <v>0</v>
      </c>
      <c r="X40" s="191">
        <v>0</v>
      </c>
      <c r="Y40" s="192">
        <v>0</v>
      </c>
      <c r="Z40" s="154">
        <f t="shared" si="0"/>
        <v>0</v>
      </c>
    </row>
    <row r="41" spans="1:26" ht="15.75" thickBot="1" x14ac:dyDescent="0.3">
      <c r="A41" s="9" t="s">
        <v>166</v>
      </c>
      <c r="B41" s="25">
        <v>1</v>
      </c>
      <c r="C41" s="26">
        <v>8</v>
      </c>
      <c r="D41" s="51">
        <v>1</v>
      </c>
      <c r="E41" s="52">
        <v>8</v>
      </c>
      <c r="F41" s="25">
        <v>1</v>
      </c>
      <c r="G41" s="26">
        <v>9</v>
      </c>
      <c r="H41" s="57">
        <v>1</v>
      </c>
      <c r="I41" s="58">
        <v>9</v>
      </c>
      <c r="J41" s="65">
        <v>1</v>
      </c>
      <c r="K41" s="66">
        <v>9</v>
      </c>
      <c r="L41" s="57">
        <v>1</v>
      </c>
      <c r="M41" s="58">
        <v>9</v>
      </c>
      <c r="N41" s="65">
        <v>1</v>
      </c>
      <c r="O41" s="66">
        <v>9</v>
      </c>
      <c r="P41" s="75">
        <v>1</v>
      </c>
      <c r="Q41" s="166">
        <v>9</v>
      </c>
      <c r="R41" s="172">
        <f>VLOOKUP(A41,[1]List2!$H$2:$J$144,2,FALSE)</f>
        <v>1</v>
      </c>
      <c r="S41" s="173">
        <f>VLOOKUP(A41,[1]List2!$H$3:$J$144,3,FALSE)</f>
        <v>9</v>
      </c>
      <c r="T41" s="170">
        <f>VLOOKUP(A41,[2]List2!$H$2:$J$142,2,FALSE)</f>
        <v>1</v>
      </c>
      <c r="U41" s="179">
        <f>VLOOKUP(A41,[2]List2!$H$2:$J$142,3,FALSE)</f>
        <v>7</v>
      </c>
      <c r="V41" s="183">
        <f>VLOOKUP(A41,[3]List2!$E$5:$H$145,2,FALSE)</f>
        <v>1</v>
      </c>
      <c r="W41" s="184">
        <f>VLOOKUP(A41,[3]List2!$E$5:$G$145,3,FALSE)</f>
        <v>7</v>
      </c>
      <c r="X41" s="191">
        <f>VLOOKUP(A41,[4]List1!$A$3:$B$165,2,FALSE)</f>
        <v>1</v>
      </c>
      <c r="Y41" s="192">
        <f>VLOOKUP(A41,[4]List1!$G$4:$I$167,3,FALSE)</f>
        <v>8</v>
      </c>
      <c r="Z41" s="154">
        <f t="shared" si="0"/>
        <v>9</v>
      </c>
    </row>
    <row r="42" spans="1:26" ht="15.75" thickBot="1" x14ac:dyDescent="0.3">
      <c r="A42" s="9" t="s">
        <v>29</v>
      </c>
      <c r="B42" s="25">
        <v>3</v>
      </c>
      <c r="C42" s="26">
        <v>0</v>
      </c>
      <c r="D42" s="51">
        <v>3</v>
      </c>
      <c r="E42" s="52">
        <v>0</v>
      </c>
      <c r="F42" s="25">
        <v>3</v>
      </c>
      <c r="G42" s="26">
        <v>0</v>
      </c>
      <c r="H42" s="57">
        <v>3</v>
      </c>
      <c r="I42" s="58">
        <v>1</v>
      </c>
      <c r="J42" s="65">
        <v>3</v>
      </c>
      <c r="K42" s="66">
        <v>1</v>
      </c>
      <c r="L42" s="57">
        <v>3</v>
      </c>
      <c r="M42" s="58">
        <v>1</v>
      </c>
      <c r="N42" s="65">
        <v>3</v>
      </c>
      <c r="O42" s="66">
        <v>1</v>
      </c>
      <c r="P42" s="75">
        <v>3</v>
      </c>
      <c r="Q42" s="166">
        <v>1</v>
      </c>
      <c r="R42" s="172">
        <f>VLOOKUP(A42,[1]List2!$H$2:$J$144,2,FALSE)</f>
        <v>3</v>
      </c>
      <c r="S42" s="173">
        <f>VLOOKUP(A42,[1]List2!$H$3:$J$144,3,FALSE)</f>
        <v>1</v>
      </c>
      <c r="T42" s="170">
        <f>VLOOKUP(A42,[2]List2!$H$2:$J$142,2,FALSE)</f>
        <v>3</v>
      </c>
      <c r="U42" s="179">
        <f>VLOOKUP(A42,[2]List2!$H$2:$J$142,3,FALSE)</f>
        <v>0</v>
      </c>
      <c r="V42" s="183">
        <f>VLOOKUP(A42,[3]List2!$E$5:$H$145,2,FALSE)</f>
        <v>3</v>
      </c>
      <c r="W42" s="184">
        <f>VLOOKUP(A42,[3]List2!$E$5:$G$145,3,FALSE)</f>
        <v>0</v>
      </c>
      <c r="X42" s="191">
        <f>VLOOKUP(A42,[4]List1!$A$3:$B$165,2,FALSE)</f>
        <v>3</v>
      </c>
      <c r="Y42" s="192">
        <f>VLOOKUP(A42,[4]List1!$G$4:$I$167,3,FALSE)</f>
        <v>0</v>
      </c>
      <c r="Z42" s="154">
        <f t="shared" si="0"/>
        <v>3</v>
      </c>
    </row>
    <row r="43" spans="1:26" ht="15.75" thickBot="1" x14ac:dyDescent="0.3">
      <c r="A43" s="9" t="s">
        <v>30</v>
      </c>
      <c r="B43" s="25">
        <v>1</v>
      </c>
      <c r="C43" s="26">
        <v>1</v>
      </c>
      <c r="D43" s="51">
        <v>1</v>
      </c>
      <c r="E43" s="52">
        <v>1</v>
      </c>
      <c r="F43" s="25">
        <v>1</v>
      </c>
      <c r="G43" s="26">
        <v>1</v>
      </c>
      <c r="H43" s="57">
        <v>1</v>
      </c>
      <c r="I43" s="58">
        <v>1</v>
      </c>
      <c r="J43" s="65">
        <v>1</v>
      </c>
      <c r="K43" s="66">
        <v>1</v>
      </c>
      <c r="L43" s="57">
        <v>1</v>
      </c>
      <c r="M43" s="58">
        <v>2</v>
      </c>
      <c r="N43" s="65">
        <v>1</v>
      </c>
      <c r="O43" s="66">
        <v>2</v>
      </c>
      <c r="P43" s="75">
        <v>1</v>
      </c>
      <c r="Q43" s="166">
        <v>2</v>
      </c>
      <c r="R43" s="172">
        <f>VLOOKUP(A43,[1]List2!$H$2:$J$144,2,FALSE)</f>
        <v>1</v>
      </c>
      <c r="S43" s="173">
        <f>VLOOKUP(A43,[1]List2!$H$3:$J$144,3,FALSE)</f>
        <v>2</v>
      </c>
      <c r="T43" s="170">
        <f>VLOOKUP(A43,[2]List2!$H$2:$J$142,2,FALSE)</f>
        <v>1</v>
      </c>
      <c r="U43" s="179">
        <f>VLOOKUP(A43,[2]List2!$H$2:$J$142,3,FALSE)</f>
        <v>2</v>
      </c>
      <c r="V43" s="183">
        <f>VLOOKUP(A43,[3]List2!$E$5:$H$145,2,FALSE)</f>
        <v>1</v>
      </c>
      <c r="W43" s="184">
        <f>VLOOKUP(A43,[3]List2!$E$5:$G$145,3,FALSE)</f>
        <v>2</v>
      </c>
      <c r="X43" s="191">
        <f>VLOOKUP(A43,[4]List1!$A$3:$B$165,2,FALSE)</f>
        <v>1</v>
      </c>
      <c r="Y43" s="192">
        <f>VLOOKUP(A43,[4]List1!$G$4:$I$167,3,FALSE)</f>
        <v>2</v>
      </c>
      <c r="Z43" s="154">
        <f t="shared" si="0"/>
        <v>3</v>
      </c>
    </row>
    <row r="44" spans="1:26" ht="15.75" thickBot="1" x14ac:dyDescent="0.3">
      <c r="A44" s="9" t="s">
        <v>31</v>
      </c>
      <c r="B44" s="25">
        <v>2</v>
      </c>
      <c r="C44" s="26">
        <v>1</v>
      </c>
      <c r="D44" s="51">
        <v>2</v>
      </c>
      <c r="E44" s="52">
        <v>1</v>
      </c>
      <c r="F44" s="25">
        <v>2</v>
      </c>
      <c r="G44" s="26">
        <v>1</v>
      </c>
      <c r="H44" s="57">
        <v>2</v>
      </c>
      <c r="I44" s="58">
        <v>1</v>
      </c>
      <c r="J44" s="65">
        <v>2</v>
      </c>
      <c r="K44" s="66">
        <v>1</v>
      </c>
      <c r="L44" s="57">
        <v>2</v>
      </c>
      <c r="M44" s="58">
        <v>1</v>
      </c>
      <c r="N44" s="65">
        <v>2</v>
      </c>
      <c r="O44" s="66">
        <v>1</v>
      </c>
      <c r="P44" s="75">
        <v>2</v>
      </c>
      <c r="Q44" s="166">
        <v>1</v>
      </c>
      <c r="R44" s="172">
        <f>VLOOKUP(A44,[1]List2!$H$2:$J$144,2,FALSE)</f>
        <v>2</v>
      </c>
      <c r="S44" s="173">
        <f>VLOOKUP(A44,[1]List2!$H$3:$J$144,3,FALSE)</f>
        <v>1</v>
      </c>
      <c r="T44" s="170">
        <f>VLOOKUP(A44,[2]List2!$H$2:$J$142,2,FALSE)</f>
        <v>2</v>
      </c>
      <c r="U44" s="179">
        <f>VLOOKUP(A44,[2]List2!$H$2:$J$142,3,FALSE)</f>
        <v>1</v>
      </c>
      <c r="V44" s="183">
        <f>VLOOKUP(A44,[3]List2!$E$5:$H$145,2,FALSE)</f>
        <v>2</v>
      </c>
      <c r="W44" s="184">
        <f>VLOOKUP(A44,[3]List2!$E$5:$G$145,3,FALSE)</f>
        <v>1</v>
      </c>
      <c r="X44" s="191">
        <f>VLOOKUP(A44,[4]List1!$A$3:$B$165,2,FALSE)</f>
        <v>2</v>
      </c>
      <c r="Y44" s="192">
        <f>VLOOKUP(A44,[4]List1!$G$4:$I$167,3,FALSE)</f>
        <v>1</v>
      </c>
      <c r="Z44" s="154">
        <f t="shared" si="0"/>
        <v>3</v>
      </c>
    </row>
    <row r="45" spans="1:26" ht="15.75" thickBot="1" x14ac:dyDescent="0.3">
      <c r="A45" s="9" t="s">
        <v>32</v>
      </c>
      <c r="B45" s="25">
        <v>2</v>
      </c>
      <c r="C45" s="26">
        <v>1</v>
      </c>
      <c r="D45" s="51">
        <v>2</v>
      </c>
      <c r="E45" s="52">
        <v>1</v>
      </c>
      <c r="F45" s="25">
        <v>2</v>
      </c>
      <c r="G45" s="26">
        <v>1</v>
      </c>
      <c r="H45" s="57">
        <v>2</v>
      </c>
      <c r="I45" s="58">
        <v>1</v>
      </c>
      <c r="J45" s="65">
        <v>2</v>
      </c>
      <c r="K45" s="66">
        <v>1</v>
      </c>
      <c r="L45" s="57">
        <v>2</v>
      </c>
      <c r="M45" s="58">
        <v>1</v>
      </c>
      <c r="N45" s="65">
        <v>2</v>
      </c>
      <c r="O45" s="66">
        <v>1</v>
      </c>
      <c r="P45" s="75">
        <v>2</v>
      </c>
      <c r="Q45" s="166">
        <v>1</v>
      </c>
      <c r="R45" s="172">
        <f>VLOOKUP(A45,[1]List2!$H$2:$J$144,2,FALSE)</f>
        <v>2</v>
      </c>
      <c r="S45" s="173">
        <f>VLOOKUP(A45,[1]List2!$H$3:$J$144,3,FALSE)</f>
        <v>1</v>
      </c>
      <c r="T45" s="170">
        <f>VLOOKUP(A45,[2]List2!$H$2:$J$142,2,FALSE)</f>
        <v>2</v>
      </c>
      <c r="U45" s="179">
        <f>VLOOKUP(A45,[2]List2!$H$2:$J$142,3,FALSE)</f>
        <v>1</v>
      </c>
      <c r="V45" s="183">
        <f>VLOOKUP(A45,[3]List2!$E$5:$H$145,2,FALSE)</f>
        <v>2</v>
      </c>
      <c r="W45" s="184">
        <f>VLOOKUP(A45,[3]List2!$E$5:$G$145,3,FALSE)</f>
        <v>0</v>
      </c>
      <c r="X45" s="191">
        <f>VLOOKUP(A45,[4]List1!$A$3:$B$165,2,FALSE)</f>
        <v>2</v>
      </c>
      <c r="Y45" s="192">
        <f>VLOOKUP(A45,[4]List1!$G$4:$I$167,3,FALSE)</f>
        <v>0</v>
      </c>
      <c r="Z45" s="154">
        <f t="shared" si="0"/>
        <v>2</v>
      </c>
    </row>
    <row r="46" spans="1:26" ht="15.75" thickBot="1" x14ac:dyDescent="0.3">
      <c r="A46" s="9" t="s">
        <v>150</v>
      </c>
      <c r="B46" s="25">
        <v>0</v>
      </c>
      <c r="C46" s="26">
        <v>9</v>
      </c>
      <c r="D46" s="51">
        <v>0</v>
      </c>
      <c r="E46" s="52">
        <v>9</v>
      </c>
      <c r="F46" s="25">
        <v>0</v>
      </c>
      <c r="G46" s="26">
        <v>12</v>
      </c>
      <c r="H46" s="57">
        <v>0</v>
      </c>
      <c r="I46" s="58">
        <v>12</v>
      </c>
      <c r="J46" s="65">
        <v>0</v>
      </c>
      <c r="K46" s="66">
        <v>12</v>
      </c>
      <c r="L46" s="57">
        <v>0</v>
      </c>
      <c r="M46" s="58">
        <v>12</v>
      </c>
      <c r="N46" s="65">
        <v>2</v>
      </c>
      <c r="O46" s="66">
        <v>12</v>
      </c>
      <c r="P46" s="75">
        <v>2</v>
      </c>
      <c r="Q46" s="166">
        <v>11</v>
      </c>
      <c r="R46" s="172">
        <v>2</v>
      </c>
      <c r="S46" s="173">
        <v>8</v>
      </c>
      <c r="T46" s="170">
        <v>2</v>
      </c>
      <c r="U46" s="179">
        <v>6</v>
      </c>
      <c r="V46" s="183">
        <v>2</v>
      </c>
      <c r="W46" s="184">
        <v>8</v>
      </c>
      <c r="X46" s="191">
        <v>2</v>
      </c>
      <c r="Y46" s="192">
        <v>12</v>
      </c>
      <c r="Z46" s="154">
        <f t="shared" si="0"/>
        <v>14</v>
      </c>
    </row>
    <row r="47" spans="1:26" ht="15.75" thickBot="1" x14ac:dyDescent="0.3">
      <c r="A47" s="9" t="s">
        <v>33</v>
      </c>
      <c r="B47" s="25">
        <v>114</v>
      </c>
      <c r="C47" s="26">
        <v>204</v>
      </c>
      <c r="D47" s="51">
        <v>115</v>
      </c>
      <c r="E47" s="52">
        <v>212</v>
      </c>
      <c r="F47" s="25">
        <v>117</v>
      </c>
      <c r="G47" s="26">
        <v>221</v>
      </c>
      <c r="H47" s="57">
        <v>119</v>
      </c>
      <c r="I47" s="58">
        <v>233</v>
      </c>
      <c r="J47" s="65">
        <v>124</v>
      </c>
      <c r="K47" s="66">
        <v>231</v>
      </c>
      <c r="L47" s="57">
        <v>125</v>
      </c>
      <c r="M47" s="58">
        <v>250</v>
      </c>
      <c r="N47" s="65">
        <v>125</v>
      </c>
      <c r="O47" s="66">
        <v>259</v>
      </c>
      <c r="P47" s="75">
        <v>129</v>
      </c>
      <c r="Q47" s="166">
        <v>266</v>
      </c>
      <c r="R47" s="172">
        <f>VLOOKUP(A47,[1]List2!$H$2:$J$144,2,FALSE)</f>
        <v>128</v>
      </c>
      <c r="S47" s="173">
        <f>VLOOKUP(A47,[1]List2!$H$3:$J$144,3,FALSE)</f>
        <v>259</v>
      </c>
      <c r="T47" s="170">
        <f>VLOOKUP(A47,[2]List2!$H$2:$J$142,2,FALSE)</f>
        <v>131</v>
      </c>
      <c r="U47" s="179">
        <f>VLOOKUP(A47,[2]List2!$H$2:$J$142,3,FALSE)</f>
        <v>209</v>
      </c>
      <c r="V47" s="183">
        <f>VLOOKUP(A47,[3]List2!$E$5:$H$145,2,FALSE)</f>
        <v>132</v>
      </c>
      <c r="W47" s="184">
        <f>VLOOKUP(A47,[3]List2!$E$5:$G$145,3,FALSE)</f>
        <v>212</v>
      </c>
      <c r="X47" s="191">
        <f>VLOOKUP(A47,[4]List1!$A$3:$B$165,2,FALSE)</f>
        <v>133</v>
      </c>
      <c r="Y47" s="192">
        <f>VLOOKUP(A47,[4]List1!$G$4:$I$167,3,FALSE)</f>
        <v>232</v>
      </c>
      <c r="Z47" s="154">
        <f t="shared" si="0"/>
        <v>365</v>
      </c>
    </row>
    <row r="48" spans="1:26" ht="15.75" thickBot="1" x14ac:dyDescent="0.3">
      <c r="A48" s="9" t="s">
        <v>34</v>
      </c>
      <c r="B48" s="25">
        <v>33</v>
      </c>
      <c r="C48" s="26">
        <v>26</v>
      </c>
      <c r="D48" s="51">
        <v>34</v>
      </c>
      <c r="E48" s="52">
        <v>25</v>
      </c>
      <c r="F48" s="25">
        <v>35</v>
      </c>
      <c r="G48" s="26">
        <v>24</v>
      </c>
      <c r="H48" s="57">
        <v>36</v>
      </c>
      <c r="I48" s="58">
        <v>25</v>
      </c>
      <c r="J48" s="65">
        <v>37</v>
      </c>
      <c r="K48" s="66">
        <v>26</v>
      </c>
      <c r="L48" s="57">
        <v>37</v>
      </c>
      <c r="M48" s="58">
        <v>26</v>
      </c>
      <c r="N48" s="65">
        <v>37</v>
      </c>
      <c r="O48" s="66">
        <v>27</v>
      </c>
      <c r="P48" s="75">
        <v>37</v>
      </c>
      <c r="Q48" s="166">
        <v>29</v>
      </c>
      <c r="R48" s="172">
        <f>VLOOKUP(A48,[1]List2!$H$2:$J$144,2,FALSE)</f>
        <v>39</v>
      </c>
      <c r="S48" s="173">
        <f>VLOOKUP(A48,[1]List2!$H$3:$J$144,3,FALSE)</f>
        <v>27</v>
      </c>
      <c r="T48" s="170">
        <f>VLOOKUP(A48,[2]List2!$H$2:$J$142,2,FALSE)</f>
        <v>39</v>
      </c>
      <c r="U48" s="179">
        <f>VLOOKUP(A48,[2]List2!$H$2:$J$142,3,FALSE)</f>
        <v>24</v>
      </c>
      <c r="V48" s="183">
        <f>VLOOKUP(A48,[3]List2!$E$5:$H$145,2,FALSE)</f>
        <v>39</v>
      </c>
      <c r="W48" s="184">
        <f>VLOOKUP(A48,[3]List2!$E$5:$G$145,3,FALSE)</f>
        <v>26</v>
      </c>
      <c r="X48" s="191">
        <f>VLOOKUP(A48,[4]List1!$A$3:$B$165,2,FALSE)</f>
        <v>39</v>
      </c>
      <c r="Y48" s="192">
        <f>VLOOKUP(A48,[4]List1!$G$4:$I$167,3,FALSE)</f>
        <v>26</v>
      </c>
      <c r="Z48" s="154">
        <f t="shared" si="0"/>
        <v>65</v>
      </c>
    </row>
    <row r="49" spans="1:26" ht="15.75" thickBot="1" x14ac:dyDescent="0.3">
      <c r="A49" s="9" t="s">
        <v>35</v>
      </c>
      <c r="B49" s="25">
        <v>20</v>
      </c>
      <c r="C49" s="26">
        <v>5</v>
      </c>
      <c r="D49" s="51">
        <v>20</v>
      </c>
      <c r="E49" s="52">
        <v>5</v>
      </c>
      <c r="F49" s="25">
        <v>20</v>
      </c>
      <c r="G49" s="26">
        <v>5</v>
      </c>
      <c r="H49" s="57">
        <v>20</v>
      </c>
      <c r="I49" s="58">
        <v>5</v>
      </c>
      <c r="J49" s="65">
        <v>20</v>
      </c>
      <c r="K49" s="66">
        <v>5</v>
      </c>
      <c r="L49" s="57">
        <v>20</v>
      </c>
      <c r="M49" s="58">
        <v>5</v>
      </c>
      <c r="N49" s="65">
        <v>20</v>
      </c>
      <c r="O49" s="66">
        <v>6</v>
      </c>
      <c r="P49" s="75">
        <v>20</v>
      </c>
      <c r="Q49" s="166">
        <v>6</v>
      </c>
      <c r="R49" s="172">
        <f>VLOOKUP(A49,[1]List2!$H$2:$J$144,2,FALSE)</f>
        <v>20</v>
      </c>
      <c r="S49" s="173">
        <f>VLOOKUP(A49,[1]List2!$H$3:$J$144,3,FALSE)</f>
        <v>6</v>
      </c>
      <c r="T49" s="170">
        <f>VLOOKUP(A49,[2]List2!$H$2:$J$142,2,FALSE)</f>
        <v>20</v>
      </c>
      <c r="U49" s="179">
        <f>VLOOKUP(A49,[2]List2!$H$2:$J$142,3,FALSE)</f>
        <v>6</v>
      </c>
      <c r="V49" s="183">
        <f>VLOOKUP(A49,[3]List2!$E$5:$H$145,2,FALSE)</f>
        <v>20</v>
      </c>
      <c r="W49" s="184">
        <f>VLOOKUP(A49,[3]List2!$E$5:$G$145,3,FALSE)</f>
        <v>6</v>
      </c>
      <c r="X49" s="191">
        <f>VLOOKUP(A49,[4]List1!$A$3:$B$165,2,FALSE)</f>
        <v>21</v>
      </c>
      <c r="Y49" s="192">
        <f>VLOOKUP(A49,[4]List1!$G$4:$I$167,3,FALSE)</f>
        <v>4</v>
      </c>
      <c r="Z49" s="154">
        <f t="shared" si="0"/>
        <v>25</v>
      </c>
    </row>
    <row r="50" spans="1:26" ht="15.75" thickBot="1" x14ac:dyDescent="0.3">
      <c r="A50" s="9" t="s">
        <v>36</v>
      </c>
      <c r="B50" s="25">
        <v>34</v>
      </c>
      <c r="C50" s="26">
        <v>99</v>
      </c>
      <c r="D50" s="51">
        <v>34</v>
      </c>
      <c r="E50" s="52">
        <v>102</v>
      </c>
      <c r="F50" s="25">
        <v>34</v>
      </c>
      <c r="G50" s="26">
        <v>108</v>
      </c>
      <c r="H50" s="57">
        <v>34</v>
      </c>
      <c r="I50" s="58">
        <v>113</v>
      </c>
      <c r="J50" s="65">
        <v>37</v>
      </c>
      <c r="K50" s="66">
        <v>115</v>
      </c>
      <c r="L50" s="57">
        <v>40</v>
      </c>
      <c r="M50" s="58">
        <v>111</v>
      </c>
      <c r="N50" s="65">
        <v>40</v>
      </c>
      <c r="O50" s="66">
        <v>108</v>
      </c>
      <c r="P50" s="75">
        <v>40</v>
      </c>
      <c r="Q50" s="166">
        <v>108</v>
      </c>
      <c r="R50" s="172">
        <v>41</v>
      </c>
      <c r="S50" s="173">
        <v>111</v>
      </c>
      <c r="T50" s="170">
        <v>41</v>
      </c>
      <c r="U50" s="179">
        <v>88</v>
      </c>
      <c r="V50" s="183">
        <v>41</v>
      </c>
      <c r="W50" s="184">
        <v>91</v>
      </c>
      <c r="X50" s="191">
        <v>42</v>
      </c>
      <c r="Y50" s="192">
        <v>96</v>
      </c>
      <c r="Z50" s="154">
        <f t="shared" si="0"/>
        <v>138</v>
      </c>
    </row>
    <row r="51" spans="1:26" ht="15.75" thickBot="1" x14ac:dyDescent="0.3">
      <c r="A51" s="9" t="s">
        <v>37</v>
      </c>
      <c r="B51" s="25">
        <v>21</v>
      </c>
      <c r="C51" s="26">
        <v>42</v>
      </c>
      <c r="D51" s="51">
        <v>21</v>
      </c>
      <c r="E51" s="52">
        <v>43</v>
      </c>
      <c r="F51" s="25">
        <v>22</v>
      </c>
      <c r="G51" s="26">
        <v>47</v>
      </c>
      <c r="H51" s="57">
        <v>26</v>
      </c>
      <c r="I51" s="58">
        <v>43</v>
      </c>
      <c r="J51" s="65">
        <v>26</v>
      </c>
      <c r="K51" s="66">
        <v>41</v>
      </c>
      <c r="L51" s="57">
        <v>26</v>
      </c>
      <c r="M51" s="58">
        <v>42</v>
      </c>
      <c r="N51" s="65">
        <v>26</v>
      </c>
      <c r="O51" s="66">
        <v>41</v>
      </c>
      <c r="P51" s="75">
        <v>26</v>
      </c>
      <c r="Q51" s="166">
        <v>40</v>
      </c>
      <c r="R51" s="172">
        <f>VLOOKUP(A51,[1]List2!$H$2:$J$144,2,FALSE)</f>
        <v>26</v>
      </c>
      <c r="S51" s="173">
        <f>VLOOKUP(A51,[1]List2!$H$3:$J$144,3,FALSE)</f>
        <v>44</v>
      </c>
      <c r="T51" s="170">
        <f>VLOOKUP(A51,[2]List2!$H$2:$J$142,2,FALSE)</f>
        <v>29</v>
      </c>
      <c r="U51" s="179">
        <f>VLOOKUP(A51,[2]List2!$H$2:$J$142,3,FALSE)</f>
        <v>37</v>
      </c>
      <c r="V51" s="183">
        <f>VLOOKUP(A51,[3]List2!$E$5:$H$145,2,FALSE)</f>
        <v>30</v>
      </c>
      <c r="W51" s="184">
        <f>VLOOKUP(A51,[3]List2!$E$5:$G$145,3,FALSE)</f>
        <v>40</v>
      </c>
      <c r="X51" s="191">
        <f>VLOOKUP(A51,[4]List1!$A$3:$B$165,2,FALSE)</f>
        <v>29</v>
      </c>
      <c r="Y51" s="192">
        <f>VLOOKUP(A51,[4]List1!$G$4:$I$167,3,FALSE)</f>
        <v>42</v>
      </c>
      <c r="Z51" s="154">
        <f t="shared" si="0"/>
        <v>71</v>
      </c>
    </row>
    <row r="52" spans="1:26" ht="15.75" thickBot="1" x14ac:dyDescent="0.3">
      <c r="A52" s="9" t="s">
        <v>38</v>
      </c>
      <c r="B52" s="25">
        <v>6</v>
      </c>
      <c r="C52" s="26">
        <v>2</v>
      </c>
      <c r="D52" s="51">
        <v>6</v>
      </c>
      <c r="E52" s="52">
        <v>1</v>
      </c>
      <c r="F52" s="25">
        <v>6</v>
      </c>
      <c r="G52" s="26">
        <v>1</v>
      </c>
      <c r="H52" s="57">
        <v>6</v>
      </c>
      <c r="I52" s="58">
        <v>1</v>
      </c>
      <c r="J52" s="65">
        <v>6</v>
      </c>
      <c r="K52" s="66">
        <v>1</v>
      </c>
      <c r="L52" s="57">
        <v>6</v>
      </c>
      <c r="M52" s="58">
        <v>2</v>
      </c>
      <c r="N52" s="65">
        <v>6</v>
      </c>
      <c r="O52" s="66">
        <v>2</v>
      </c>
      <c r="P52" s="75">
        <v>6</v>
      </c>
      <c r="Q52" s="166">
        <v>1</v>
      </c>
      <c r="R52" s="172">
        <f>VLOOKUP(A52,[1]List2!$H$2:$J$144,2,FALSE)</f>
        <v>6</v>
      </c>
      <c r="S52" s="173">
        <f>VLOOKUP(A52,[1]List2!$H$3:$J$144,3,FALSE)</f>
        <v>1</v>
      </c>
      <c r="T52" s="170">
        <f>VLOOKUP(A52,[2]List2!$H$2:$J$142,2,FALSE)</f>
        <v>6</v>
      </c>
      <c r="U52" s="179">
        <f>VLOOKUP(A52,[2]List2!$H$2:$J$142,3,FALSE)</f>
        <v>2</v>
      </c>
      <c r="V52" s="183">
        <f>VLOOKUP(A52,[3]List2!$E$5:$H$145,2,FALSE)</f>
        <v>6</v>
      </c>
      <c r="W52" s="184">
        <f>VLOOKUP(A52,[3]List2!$E$5:$G$145,3,FALSE)</f>
        <v>2</v>
      </c>
      <c r="X52" s="191">
        <f>VLOOKUP(A52,[4]List1!$A$3:$B$165,2,FALSE)</f>
        <v>6</v>
      </c>
      <c r="Y52" s="192">
        <f>VLOOKUP(A52,[4]List1!$G$4:$I$167,3,FALSE)</f>
        <v>2</v>
      </c>
      <c r="Z52" s="154">
        <f t="shared" si="0"/>
        <v>8</v>
      </c>
    </row>
    <row r="53" spans="1:26" ht="15.75" thickBot="1" x14ac:dyDescent="0.3">
      <c r="A53" s="9" t="s">
        <v>39</v>
      </c>
      <c r="B53" s="25">
        <v>58</v>
      </c>
      <c r="C53" s="26">
        <v>43</v>
      </c>
      <c r="D53" s="51">
        <v>58</v>
      </c>
      <c r="E53" s="52">
        <v>43</v>
      </c>
      <c r="F53" s="25">
        <v>58</v>
      </c>
      <c r="G53" s="26">
        <v>38</v>
      </c>
      <c r="H53" s="57">
        <v>59</v>
      </c>
      <c r="I53" s="58">
        <v>35</v>
      </c>
      <c r="J53" s="65">
        <v>59</v>
      </c>
      <c r="K53" s="66">
        <v>33</v>
      </c>
      <c r="L53" s="57">
        <v>60</v>
      </c>
      <c r="M53" s="58">
        <v>35</v>
      </c>
      <c r="N53" s="65">
        <v>60</v>
      </c>
      <c r="O53" s="66">
        <v>41</v>
      </c>
      <c r="P53" s="75">
        <v>61</v>
      </c>
      <c r="Q53" s="166">
        <v>38</v>
      </c>
      <c r="R53" s="172">
        <f>VLOOKUP(A53,[1]List2!$H$2:$J$144,2,FALSE)</f>
        <v>61</v>
      </c>
      <c r="S53" s="173">
        <f>VLOOKUP(A53,[1]List2!$H$3:$J$144,3,FALSE)</f>
        <v>37</v>
      </c>
      <c r="T53" s="170">
        <f>VLOOKUP(A53,[2]List2!$H$2:$J$142,2,FALSE)</f>
        <v>61</v>
      </c>
      <c r="U53" s="179">
        <f>VLOOKUP(A53,[2]List2!$H$2:$J$142,3,FALSE)</f>
        <v>36</v>
      </c>
      <c r="V53" s="183">
        <f>VLOOKUP(A53,[3]List2!$E$5:$H$145,2,FALSE)</f>
        <v>61</v>
      </c>
      <c r="W53" s="184">
        <f>VLOOKUP(A53,[3]List2!$E$5:$G$145,3,FALSE)</f>
        <v>36</v>
      </c>
      <c r="X53" s="191">
        <f>VLOOKUP(A53,[4]List1!$A$3:$B$165,2,FALSE)</f>
        <v>61</v>
      </c>
      <c r="Y53" s="192">
        <f>VLOOKUP(A53,[4]List1!$G$4:$I$167,3,FALSE)</f>
        <v>35</v>
      </c>
      <c r="Z53" s="154">
        <f t="shared" si="0"/>
        <v>96</v>
      </c>
    </row>
    <row r="54" spans="1:26" ht="15.75" thickBot="1" x14ac:dyDescent="0.3">
      <c r="A54" s="9" t="s">
        <v>40</v>
      </c>
      <c r="B54" s="25">
        <v>3</v>
      </c>
      <c r="C54" s="26">
        <v>4</v>
      </c>
      <c r="D54" s="51">
        <v>3</v>
      </c>
      <c r="E54" s="52">
        <v>4</v>
      </c>
      <c r="F54" s="25">
        <v>3</v>
      </c>
      <c r="G54" s="26">
        <v>3</v>
      </c>
      <c r="H54" s="57">
        <v>3</v>
      </c>
      <c r="I54" s="58">
        <v>3</v>
      </c>
      <c r="J54" s="65">
        <v>3</v>
      </c>
      <c r="K54" s="66">
        <v>2</v>
      </c>
      <c r="L54" s="57">
        <v>3</v>
      </c>
      <c r="M54" s="58">
        <v>2</v>
      </c>
      <c r="N54" s="65">
        <v>3</v>
      </c>
      <c r="O54" s="66">
        <v>2</v>
      </c>
      <c r="P54" s="75">
        <v>3</v>
      </c>
      <c r="Q54" s="166">
        <v>3</v>
      </c>
      <c r="R54" s="172">
        <f>VLOOKUP(A54,[1]List2!$H$2:$J$144,2,FALSE)</f>
        <v>3</v>
      </c>
      <c r="S54" s="173">
        <f>VLOOKUP(A54,[1]List2!$H$3:$J$144,3,FALSE)</f>
        <v>4</v>
      </c>
      <c r="T54" s="170">
        <f>VLOOKUP(A54,[2]List2!$H$2:$J$142,2,FALSE)</f>
        <v>4</v>
      </c>
      <c r="U54" s="179">
        <f>VLOOKUP(A54,[2]List2!$H$2:$J$142,3,FALSE)</f>
        <v>3</v>
      </c>
      <c r="V54" s="183">
        <f>VLOOKUP(A54,[3]List2!$E$5:$H$145,2,FALSE)</f>
        <v>4</v>
      </c>
      <c r="W54" s="184">
        <f>VLOOKUP(A54,[3]List2!$E$5:$G$145,3,FALSE)</f>
        <v>3</v>
      </c>
      <c r="X54" s="191">
        <f>VLOOKUP(A54,[4]List1!$A$3:$B$165,2,FALSE)</f>
        <v>4</v>
      </c>
      <c r="Y54" s="192">
        <f>VLOOKUP(A54,[4]List1!$G$4:$I$167,3,FALSE)</f>
        <v>2</v>
      </c>
      <c r="Z54" s="154">
        <f t="shared" si="0"/>
        <v>6</v>
      </c>
    </row>
    <row r="55" spans="1:26" ht="15.75" thickBot="1" x14ac:dyDescent="0.3">
      <c r="A55" s="9" t="s">
        <v>41</v>
      </c>
      <c r="B55" s="25">
        <v>14</v>
      </c>
      <c r="C55" s="26">
        <v>13</v>
      </c>
      <c r="D55" s="51">
        <v>14</v>
      </c>
      <c r="E55" s="52">
        <v>14</v>
      </c>
      <c r="F55" s="25">
        <v>14</v>
      </c>
      <c r="G55" s="26">
        <v>16</v>
      </c>
      <c r="H55" s="57">
        <v>14</v>
      </c>
      <c r="I55" s="58">
        <v>16</v>
      </c>
      <c r="J55" s="65">
        <v>14</v>
      </c>
      <c r="K55" s="66">
        <v>16</v>
      </c>
      <c r="L55" s="57">
        <v>14</v>
      </c>
      <c r="M55" s="58">
        <v>17</v>
      </c>
      <c r="N55" s="65">
        <v>15</v>
      </c>
      <c r="O55" s="66">
        <v>16</v>
      </c>
      <c r="P55" s="75">
        <v>15</v>
      </c>
      <c r="Q55" s="166">
        <v>17</v>
      </c>
      <c r="R55" s="172">
        <f>VLOOKUP(A55,[1]List2!$H$2:$J$144,2,FALSE)</f>
        <v>16</v>
      </c>
      <c r="S55" s="173">
        <f>VLOOKUP(A55,[1]List2!$H$3:$J$144,3,FALSE)</f>
        <v>15</v>
      </c>
      <c r="T55" s="170">
        <f>VLOOKUP(A55,[2]List2!$H$2:$J$142,2,FALSE)</f>
        <v>16</v>
      </c>
      <c r="U55" s="179">
        <f>VLOOKUP(A55,[2]List2!$H$2:$J$142,3,FALSE)</f>
        <v>10</v>
      </c>
      <c r="V55" s="183">
        <f>VLOOKUP(A55,[3]List2!$E$5:$H$145,2,FALSE)</f>
        <v>16</v>
      </c>
      <c r="W55" s="184">
        <f>VLOOKUP(A55,[3]List2!$E$5:$G$145,3,FALSE)</f>
        <v>9</v>
      </c>
      <c r="X55" s="191">
        <f>VLOOKUP(A55,[4]List1!$A$3:$B$165,2,FALSE)</f>
        <v>16</v>
      </c>
      <c r="Y55" s="192">
        <f>VLOOKUP(A55,[4]List1!$G$4:$I$167,3,FALSE)</f>
        <v>11</v>
      </c>
      <c r="Z55" s="154">
        <f t="shared" si="0"/>
        <v>27</v>
      </c>
    </row>
    <row r="56" spans="1:26" ht="15.75" thickBot="1" x14ac:dyDescent="0.3">
      <c r="A56" s="89" t="s">
        <v>178</v>
      </c>
      <c r="B56" s="90">
        <v>24</v>
      </c>
      <c r="C56" s="91">
        <v>1</v>
      </c>
      <c r="D56" s="92">
        <v>24</v>
      </c>
      <c r="E56" s="93">
        <v>1</v>
      </c>
      <c r="F56" s="90">
        <v>24</v>
      </c>
      <c r="G56" s="91">
        <v>1</v>
      </c>
      <c r="H56" s="94">
        <v>24</v>
      </c>
      <c r="I56" s="95">
        <v>1</v>
      </c>
      <c r="J56" s="96">
        <v>24</v>
      </c>
      <c r="K56" s="97">
        <v>1</v>
      </c>
      <c r="L56" s="94">
        <v>23</v>
      </c>
      <c r="M56" s="95">
        <v>1</v>
      </c>
      <c r="N56" s="96">
        <v>23</v>
      </c>
      <c r="O56" s="97">
        <v>1</v>
      </c>
      <c r="P56" s="98">
        <v>22</v>
      </c>
      <c r="Q56" s="167">
        <v>1</v>
      </c>
      <c r="R56" s="172">
        <f>VLOOKUP(A56,[1]List2!$H$2:$J$144,2,FALSE)</f>
        <v>22</v>
      </c>
      <c r="S56" s="173">
        <f>VLOOKUP(A56,[1]List2!$H$3:$J$144,3,FALSE)</f>
        <v>0</v>
      </c>
      <c r="T56" s="170">
        <f>VLOOKUP(A56,[2]List2!$H$2:$J$142,2,FALSE)</f>
        <v>22</v>
      </c>
      <c r="U56" s="179">
        <f>VLOOKUP(A56,[2]List2!$H$2:$J$142,3,FALSE)</f>
        <v>0</v>
      </c>
      <c r="V56" s="183">
        <f>VLOOKUP(A56,[3]List2!$E$5:$H$145,2,FALSE)</f>
        <v>22</v>
      </c>
      <c r="W56" s="184">
        <f>VLOOKUP(A56,[3]List2!$E$5:$G$145,3,FALSE)</f>
        <v>0</v>
      </c>
      <c r="X56" s="191">
        <f>VLOOKUP(A56,[4]List1!$A$3:$B$165,2,FALSE)</f>
        <v>22</v>
      </c>
      <c r="Y56" s="192">
        <f>VLOOKUP(A56,[4]List1!$G$4:$I$167,3,FALSE)</f>
        <v>0</v>
      </c>
      <c r="Z56" s="154">
        <f t="shared" si="0"/>
        <v>22</v>
      </c>
    </row>
    <row r="57" spans="1:26" ht="15.75" thickBot="1" x14ac:dyDescent="0.3">
      <c r="A57" s="9" t="s">
        <v>42</v>
      </c>
      <c r="B57" s="25">
        <v>9</v>
      </c>
      <c r="C57" s="26">
        <v>53</v>
      </c>
      <c r="D57" s="51">
        <v>9</v>
      </c>
      <c r="E57" s="52">
        <v>53</v>
      </c>
      <c r="F57" s="25">
        <v>9</v>
      </c>
      <c r="G57" s="26">
        <v>52</v>
      </c>
      <c r="H57" s="57">
        <v>9</v>
      </c>
      <c r="I57" s="58">
        <v>55</v>
      </c>
      <c r="J57" s="65">
        <v>9</v>
      </c>
      <c r="K57" s="66">
        <v>58</v>
      </c>
      <c r="L57" s="57">
        <v>8</v>
      </c>
      <c r="M57" s="58">
        <v>56</v>
      </c>
      <c r="N57" s="65">
        <v>8</v>
      </c>
      <c r="O57" s="66">
        <v>54</v>
      </c>
      <c r="P57" s="75">
        <v>9</v>
      </c>
      <c r="Q57" s="166">
        <v>55</v>
      </c>
      <c r="R57" s="172">
        <f>VLOOKUP(A57,[1]List2!$H$2:$J$144,2,FALSE)</f>
        <v>9</v>
      </c>
      <c r="S57" s="173">
        <f>VLOOKUP(A57,[1]List2!$H$3:$J$144,3,FALSE)</f>
        <v>60</v>
      </c>
      <c r="T57" s="170">
        <f>VLOOKUP(A57,[2]List2!$H$2:$J$142,2,FALSE)</f>
        <v>9</v>
      </c>
      <c r="U57" s="179">
        <f>VLOOKUP(A57,[2]List2!$H$2:$J$142,3,FALSE)</f>
        <v>58</v>
      </c>
      <c r="V57" s="183">
        <f>VLOOKUP(A57,[3]List2!$E$5:$H$145,2,FALSE)</f>
        <v>9</v>
      </c>
      <c r="W57" s="184">
        <f>VLOOKUP(A57,[3]List2!$E$5:$G$145,3,FALSE)</f>
        <v>62</v>
      </c>
      <c r="X57" s="191">
        <f>VLOOKUP(A57,[4]List1!$A$3:$B$165,2,FALSE)</f>
        <v>9</v>
      </c>
      <c r="Y57" s="192">
        <f>VLOOKUP(A57,[4]List1!$G$4:$I$167,3,FALSE)</f>
        <v>59</v>
      </c>
      <c r="Z57" s="154">
        <f t="shared" si="0"/>
        <v>68</v>
      </c>
    </row>
    <row r="58" spans="1:26" ht="15.75" thickBot="1" x14ac:dyDescent="0.3">
      <c r="A58" s="9" t="s">
        <v>43</v>
      </c>
      <c r="B58" s="25">
        <v>3</v>
      </c>
      <c r="C58" s="26">
        <v>0</v>
      </c>
      <c r="D58" s="51">
        <v>3</v>
      </c>
      <c r="E58" s="52">
        <v>0</v>
      </c>
      <c r="F58" s="25">
        <v>3</v>
      </c>
      <c r="G58" s="26">
        <v>0</v>
      </c>
      <c r="H58" s="57">
        <v>3</v>
      </c>
      <c r="I58" s="58">
        <v>0</v>
      </c>
      <c r="J58" s="65">
        <v>3</v>
      </c>
      <c r="K58" s="66">
        <v>0</v>
      </c>
      <c r="L58" s="57">
        <v>3</v>
      </c>
      <c r="M58" s="58">
        <v>0</v>
      </c>
      <c r="N58" s="65">
        <v>3</v>
      </c>
      <c r="O58" s="66">
        <v>0</v>
      </c>
      <c r="P58" s="75">
        <v>3</v>
      </c>
      <c r="Q58" s="166">
        <v>0</v>
      </c>
      <c r="R58" s="172">
        <f>VLOOKUP(A58,[1]List2!$H$2:$J$144,2,FALSE)</f>
        <v>3</v>
      </c>
      <c r="S58" s="173">
        <f>VLOOKUP(A58,[1]List2!$H$3:$J$144,3,FALSE)</f>
        <v>0</v>
      </c>
      <c r="T58" s="170">
        <f>VLOOKUP(A58,[2]List2!$H$2:$J$142,2,FALSE)</f>
        <v>3</v>
      </c>
      <c r="U58" s="179">
        <f>VLOOKUP(A58,[2]List2!$H$2:$J$142,3,FALSE)</f>
        <v>0</v>
      </c>
      <c r="V58" s="183">
        <f>VLOOKUP(A58,[3]List2!$E$5:$H$145,2,FALSE)</f>
        <v>3</v>
      </c>
      <c r="W58" s="184">
        <f>VLOOKUP(A58,[3]List2!$E$5:$G$145,3,FALSE)</f>
        <v>0</v>
      </c>
      <c r="X58" s="191">
        <f>VLOOKUP(A58,[4]List1!$A$3:$B$165,2,FALSE)</f>
        <v>3</v>
      </c>
      <c r="Y58" s="192">
        <f>VLOOKUP(A58,[4]List1!$G$4:$I$167,3,FALSE)</f>
        <v>0</v>
      </c>
      <c r="Z58" s="154">
        <f t="shared" si="0"/>
        <v>3</v>
      </c>
    </row>
    <row r="59" spans="1:26" ht="15.75" thickBot="1" x14ac:dyDescent="0.3">
      <c r="A59" s="9" t="s">
        <v>44</v>
      </c>
      <c r="B59" s="25">
        <v>10</v>
      </c>
      <c r="C59" s="26">
        <v>5</v>
      </c>
      <c r="D59" s="51">
        <v>10</v>
      </c>
      <c r="E59" s="52">
        <v>5</v>
      </c>
      <c r="F59" s="25">
        <v>10</v>
      </c>
      <c r="G59" s="26">
        <v>5</v>
      </c>
      <c r="H59" s="57">
        <v>10</v>
      </c>
      <c r="I59" s="58">
        <v>5</v>
      </c>
      <c r="J59" s="65">
        <v>10</v>
      </c>
      <c r="K59" s="66">
        <v>5</v>
      </c>
      <c r="L59" s="57">
        <v>10</v>
      </c>
      <c r="M59" s="58">
        <v>6</v>
      </c>
      <c r="N59" s="65">
        <v>10</v>
      </c>
      <c r="O59" s="66">
        <v>5</v>
      </c>
      <c r="P59" s="75">
        <v>10</v>
      </c>
      <c r="Q59" s="166">
        <v>6</v>
      </c>
      <c r="R59" s="172">
        <f>VLOOKUP(A59,[1]List2!$H$2:$J$144,2,FALSE)</f>
        <v>10</v>
      </c>
      <c r="S59" s="173">
        <f>VLOOKUP(A59,[1]List2!$H$3:$J$144,3,FALSE)</f>
        <v>6</v>
      </c>
      <c r="T59" s="170">
        <f>VLOOKUP(A59,[2]List2!$H$2:$J$142,2,FALSE)</f>
        <v>10</v>
      </c>
      <c r="U59" s="179">
        <f>VLOOKUP(A59,[2]List2!$H$2:$J$142,3,FALSE)</f>
        <v>6</v>
      </c>
      <c r="V59" s="183">
        <f>VLOOKUP(A59,[3]List2!$E$5:$H$145,2,FALSE)</f>
        <v>10</v>
      </c>
      <c r="W59" s="184">
        <f>VLOOKUP(A59,[3]List2!$E$5:$G$145,3,FALSE)</f>
        <v>6</v>
      </c>
      <c r="X59" s="191">
        <f>VLOOKUP(A59,[4]List1!$A$3:$B$165,2,FALSE)</f>
        <v>11</v>
      </c>
      <c r="Y59" s="192">
        <f>VLOOKUP(A59,[4]List1!$G$4:$I$167,3,FALSE)</f>
        <v>6</v>
      </c>
      <c r="Z59" s="154">
        <f t="shared" si="0"/>
        <v>17</v>
      </c>
    </row>
    <row r="60" spans="1:26" ht="15.75" thickBot="1" x14ac:dyDescent="0.3">
      <c r="A60" s="9" t="s">
        <v>45</v>
      </c>
      <c r="B60" s="25">
        <v>50</v>
      </c>
      <c r="C60" s="26">
        <v>54</v>
      </c>
      <c r="D60" s="51">
        <v>50</v>
      </c>
      <c r="E60" s="52">
        <v>54</v>
      </c>
      <c r="F60" s="25">
        <v>50</v>
      </c>
      <c r="G60" s="26">
        <v>53</v>
      </c>
      <c r="H60" s="57">
        <v>50</v>
      </c>
      <c r="I60" s="58">
        <v>56</v>
      </c>
      <c r="J60" s="65">
        <v>50</v>
      </c>
      <c r="K60" s="66">
        <v>55</v>
      </c>
      <c r="L60" s="57">
        <v>50</v>
      </c>
      <c r="M60" s="58">
        <v>55</v>
      </c>
      <c r="N60" s="65">
        <v>50</v>
      </c>
      <c r="O60" s="66">
        <v>55</v>
      </c>
      <c r="P60" s="75">
        <v>50</v>
      </c>
      <c r="Q60" s="166">
        <v>51</v>
      </c>
      <c r="R60" s="172">
        <f>VLOOKUP(A60,[1]List2!$H$2:$J$144,2,FALSE)</f>
        <v>51</v>
      </c>
      <c r="S60" s="173">
        <f>VLOOKUP(A60,[1]List2!$H$3:$J$144,3,FALSE)</f>
        <v>51</v>
      </c>
      <c r="T60" s="170">
        <f>VLOOKUP(A60,[2]List2!$H$2:$J$142,2,FALSE)</f>
        <v>51</v>
      </c>
      <c r="U60" s="179">
        <f>VLOOKUP(A60,[2]List2!$H$2:$J$142,3,FALSE)</f>
        <v>53</v>
      </c>
      <c r="V60" s="183">
        <f>VLOOKUP(A60,[3]List2!$E$5:$H$145,2,FALSE)</f>
        <v>52</v>
      </c>
      <c r="W60" s="184">
        <f>VLOOKUP(A60,[3]List2!$E$5:$G$145,3,FALSE)</f>
        <v>55</v>
      </c>
      <c r="X60" s="191">
        <f>VLOOKUP(A60,[4]List1!$A$3:$B$165,2,FALSE)</f>
        <v>53</v>
      </c>
      <c r="Y60" s="192">
        <f>VLOOKUP(A60,[4]List1!$G$4:$I$167,3,FALSE)</f>
        <v>56</v>
      </c>
      <c r="Z60" s="154">
        <f t="shared" si="0"/>
        <v>109</v>
      </c>
    </row>
    <row r="61" spans="1:26" ht="15.75" thickBot="1" x14ac:dyDescent="0.3">
      <c r="A61" s="9" t="s">
        <v>46</v>
      </c>
      <c r="B61" s="25">
        <v>82</v>
      </c>
      <c r="C61" s="26">
        <v>97</v>
      </c>
      <c r="D61" s="51">
        <v>82</v>
      </c>
      <c r="E61" s="52">
        <v>96</v>
      </c>
      <c r="F61" s="25">
        <v>84</v>
      </c>
      <c r="G61" s="26">
        <v>105</v>
      </c>
      <c r="H61" s="57">
        <v>85</v>
      </c>
      <c r="I61" s="58">
        <v>108</v>
      </c>
      <c r="J61" s="65">
        <v>86</v>
      </c>
      <c r="K61" s="66">
        <v>111</v>
      </c>
      <c r="L61" s="57">
        <v>87</v>
      </c>
      <c r="M61" s="58">
        <v>115</v>
      </c>
      <c r="N61" s="65">
        <v>88</v>
      </c>
      <c r="O61" s="66">
        <v>118</v>
      </c>
      <c r="P61" s="75">
        <v>88</v>
      </c>
      <c r="Q61" s="166">
        <v>110</v>
      </c>
      <c r="R61" s="172">
        <f>VLOOKUP(A61,[1]List2!$H$2:$J$144,2,FALSE)</f>
        <v>89</v>
      </c>
      <c r="S61" s="173">
        <f>VLOOKUP(A61,[1]List2!$H$3:$J$144,3,FALSE)</f>
        <v>97</v>
      </c>
      <c r="T61" s="170">
        <f>VLOOKUP(A61,[2]List2!$H$2:$J$142,2,FALSE)</f>
        <v>89</v>
      </c>
      <c r="U61" s="179">
        <f>VLOOKUP(A61,[2]List2!$H$2:$J$142,3,FALSE)</f>
        <v>99</v>
      </c>
      <c r="V61" s="183">
        <f>VLOOKUP(A61,[3]List2!$E$5:$H$145,2,FALSE)</f>
        <v>90</v>
      </c>
      <c r="W61" s="184">
        <f>VLOOKUP(A61,[3]List2!$E$5:$G$145,3,FALSE)</f>
        <v>112</v>
      </c>
      <c r="X61" s="191">
        <f>VLOOKUP(A61,[4]List1!$A$3:$B$165,2,FALSE)</f>
        <v>91</v>
      </c>
      <c r="Y61" s="192">
        <f>VLOOKUP(A61,[4]List1!$G$4:$I$167,3,FALSE)</f>
        <v>120</v>
      </c>
      <c r="Z61" s="154">
        <f t="shared" si="0"/>
        <v>211</v>
      </c>
    </row>
    <row r="62" spans="1:26" ht="15.75" thickBot="1" x14ac:dyDescent="0.3">
      <c r="A62" s="9" t="s">
        <v>47</v>
      </c>
      <c r="B62" s="25">
        <v>16</v>
      </c>
      <c r="C62" s="26">
        <v>6</v>
      </c>
      <c r="D62" s="51">
        <v>16</v>
      </c>
      <c r="E62" s="52">
        <v>6</v>
      </c>
      <c r="F62" s="25">
        <v>17</v>
      </c>
      <c r="G62" s="26">
        <v>7</v>
      </c>
      <c r="H62" s="57">
        <v>17</v>
      </c>
      <c r="I62" s="58">
        <v>6</v>
      </c>
      <c r="J62" s="65">
        <v>17</v>
      </c>
      <c r="K62" s="66">
        <v>7</v>
      </c>
      <c r="L62" s="57">
        <v>17</v>
      </c>
      <c r="M62" s="58">
        <v>7</v>
      </c>
      <c r="N62" s="65">
        <v>17</v>
      </c>
      <c r="O62" s="66">
        <v>8</v>
      </c>
      <c r="P62" s="75">
        <v>18</v>
      </c>
      <c r="Q62" s="166">
        <v>7</v>
      </c>
      <c r="R62" s="172">
        <f>VLOOKUP(A62,[1]List2!$H$2:$J$144,2,FALSE)</f>
        <v>17</v>
      </c>
      <c r="S62" s="173">
        <f>VLOOKUP(A62,[1]List2!$H$3:$J$144,3,FALSE)</f>
        <v>7</v>
      </c>
      <c r="T62" s="170">
        <f>VLOOKUP(A62,[2]List2!$H$2:$J$142,2,FALSE)</f>
        <v>17</v>
      </c>
      <c r="U62" s="179">
        <f>VLOOKUP(A62,[2]List2!$H$2:$J$142,3,FALSE)</f>
        <v>6</v>
      </c>
      <c r="V62" s="183">
        <f>VLOOKUP(A62,[3]List2!$E$5:$H$145,2,FALSE)</f>
        <v>17</v>
      </c>
      <c r="W62" s="184">
        <f>VLOOKUP(A62,[3]List2!$E$5:$G$145,3,FALSE)</f>
        <v>6</v>
      </c>
      <c r="X62" s="191">
        <f>VLOOKUP(A62,[4]List1!$A$3:$B$165,2,FALSE)</f>
        <v>18</v>
      </c>
      <c r="Y62" s="192">
        <f>VLOOKUP(A62,[4]List1!$G$4:$I$167,3,FALSE)</f>
        <v>7</v>
      </c>
      <c r="Z62" s="154">
        <f t="shared" si="0"/>
        <v>25</v>
      </c>
    </row>
    <row r="63" spans="1:26" ht="15.75" thickBot="1" x14ac:dyDescent="0.3">
      <c r="A63" s="9" t="s">
        <v>48</v>
      </c>
      <c r="B63" s="25">
        <v>8</v>
      </c>
      <c r="C63" s="26">
        <v>4</v>
      </c>
      <c r="D63" s="51">
        <v>8</v>
      </c>
      <c r="E63" s="52">
        <v>4</v>
      </c>
      <c r="F63" s="25">
        <v>8</v>
      </c>
      <c r="G63" s="26">
        <v>10</v>
      </c>
      <c r="H63" s="57">
        <v>9</v>
      </c>
      <c r="I63" s="58">
        <v>9</v>
      </c>
      <c r="J63" s="65">
        <v>9</v>
      </c>
      <c r="K63" s="66">
        <v>9</v>
      </c>
      <c r="L63" s="57">
        <v>9</v>
      </c>
      <c r="M63" s="58">
        <v>10</v>
      </c>
      <c r="N63" s="65">
        <v>9</v>
      </c>
      <c r="O63" s="66">
        <v>10</v>
      </c>
      <c r="P63" s="75">
        <v>9</v>
      </c>
      <c r="Q63" s="166">
        <v>11</v>
      </c>
      <c r="R63" s="172">
        <f>VLOOKUP(A63,[1]List2!$H$2:$J$144,2,FALSE)</f>
        <v>9</v>
      </c>
      <c r="S63" s="173">
        <f>VLOOKUP(A63,[1]List2!$H$3:$J$144,3,FALSE)</f>
        <v>7</v>
      </c>
      <c r="T63" s="170">
        <f>VLOOKUP(A63,[2]List2!$H$2:$J$142,2,FALSE)</f>
        <v>9</v>
      </c>
      <c r="U63" s="179">
        <f>VLOOKUP(A63,[2]List2!$H$2:$J$142,3,FALSE)</f>
        <v>8</v>
      </c>
      <c r="V63" s="183">
        <f>VLOOKUP(A63,[3]List2!$E$5:$H$145,2,FALSE)</f>
        <v>9</v>
      </c>
      <c r="W63" s="184">
        <f>VLOOKUP(A63,[3]List2!$E$5:$G$145,3,FALSE)</f>
        <v>12</v>
      </c>
      <c r="X63" s="191">
        <f>VLOOKUP(A63,[4]List1!$A$3:$B$165,2,FALSE)</f>
        <v>9</v>
      </c>
      <c r="Y63" s="192">
        <f>VLOOKUP(A63,[4]List1!$G$4:$I$167,3,FALSE)</f>
        <v>12</v>
      </c>
      <c r="Z63" s="154">
        <f t="shared" si="0"/>
        <v>21</v>
      </c>
    </row>
    <row r="64" spans="1:26" ht="15.75" thickBot="1" x14ac:dyDescent="0.3">
      <c r="A64" s="9" t="s">
        <v>49</v>
      </c>
      <c r="B64" s="25">
        <v>1047</v>
      </c>
      <c r="C64" s="26">
        <v>455</v>
      </c>
      <c r="D64" s="51">
        <v>1051</v>
      </c>
      <c r="E64" s="52">
        <v>462</v>
      </c>
      <c r="F64" s="25">
        <v>1061</v>
      </c>
      <c r="G64" s="26">
        <v>490</v>
      </c>
      <c r="H64" s="57">
        <v>1063</v>
      </c>
      <c r="I64" s="58">
        <v>491</v>
      </c>
      <c r="J64" s="65">
        <v>1065</v>
      </c>
      <c r="K64" s="66">
        <v>499</v>
      </c>
      <c r="L64" s="57">
        <v>1068</v>
      </c>
      <c r="M64" s="58">
        <v>487</v>
      </c>
      <c r="N64" s="65">
        <v>1072</v>
      </c>
      <c r="O64" s="66">
        <v>477</v>
      </c>
      <c r="P64" s="75">
        <v>1073</v>
      </c>
      <c r="Q64" s="166">
        <v>455</v>
      </c>
      <c r="R64" s="172">
        <f>VLOOKUP(A64,[1]List2!$H$2:$J$144,2,FALSE)</f>
        <v>1077</v>
      </c>
      <c r="S64" s="173">
        <f>VLOOKUP(A64,[1]List2!$H$3:$J$144,3,FALSE)</f>
        <v>426</v>
      </c>
      <c r="T64" s="170">
        <f>VLOOKUP(A64,[2]List2!$H$2:$J$142,2,FALSE)</f>
        <v>1083</v>
      </c>
      <c r="U64" s="179">
        <f>VLOOKUP(A64,[2]List2!$H$2:$J$142,3,FALSE)</f>
        <v>407</v>
      </c>
      <c r="V64" s="183">
        <f>VLOOKUP(A64,[3]List2!$E$5:$H$145,2,FALSE)</f>
        <v>1084</v>
      </c>
      <c r="W64" s="184">
        <f>VLOOKUP(A64,[3]List2!$E$5:$G$145,3,FALSE)</f>
        <v>416</v>
      </c>
      <c r="X64" s="191">
        <f>VLOOKUP(A64,[4]List1!$A$3:$B$165,2,FALSE)</f>
        <v>1090</v>
      </c>
      <c r="Y64" s="192">
        <f>VLOOKUP(A64,[4]List1!$G$4:$I$167,3,FALSE)</f>
        <v>415</v>
      </c>
      <c r="Z64" s="154">
        <f t="shared" si="0"/>
        <v>1505</v>
      </c>
    </row>
    <row r="65" spans="1:26" ht="15.75" thickBot="1" x14ac:dyDescent="0.3">
      <c r="A65" s="9" t="s">
        <v>50</v>
      </c>
      <c r="B65" s="25">
        <v>34</v>
      </c>
      <c r="C65" s="26">
        <v>29</v>
      </c>
      <c r="D65" s="51">
        <v>33</v>
      </c>
      <c r="E65" s="52">
        <v>30</v>
      </c>
      <c r="F65" s="25">
        <v>33</v>
      </c>
      <c r="G65" s="26">
        <v>33</v>
      </c>
      <c r="H65" s="57">
        <v>34</v>
      </c>
      <c r="I65" s="58">
        <v>33</v>
      </c>
      <c r="J65" s="65">
        <v>34</v>
      </c>
      <c r="K65" s="66">
        <v>34</v>
      </c>
      <c r="L65" s="57">
        <v>34</v>
      </c>
      <c r="M65" s="58">
        <v>36</v>
      </c>
      <c r="N65" s="65">
        <v>34</v>
      </c>
      <c r="O65" s="66">
        <v>36</v>
      </c>
      <c r="P65" s="75">
        <v>34</v>
      </c>
      <c r="Q65" s="166">
        <v>36</v>
      </c>
      <c r="R65" s="172">
        <f>VLOOKUP(A65,[1]List2!$H$2:$J$144,2,FALSE)</f>
        <v>34</v>
      </c>
      <c r="S65" s="173">
        <f>VLOOKUP(A65,[1]List2!$H$3:$J$144,3,FALSE)</f>
        <v>34</v>
      </c>
      <c r="T65" s="170">
        <f>VLOOKUP(A65,[2]List2!$H$2:$J$142,2,FALSE)</f>
        <v>35</v>
      </c>
      <c r="U65" s="179">
        <f>VLOOKUP(A65,[2]List2!$H$2:$J$142,3,FALSE)</f>
        <v>33</v>
      </c>
      <c r="V65" s="183">
        <f>VLOOKUP(A65,[3]List2!$E$5:$H$145,2,FALSE)</f>
        <v>35</v>
      </c>
      <c r="W65" s="184">
        <f>VLOOKUP(A65,[3]List2!$E$5:$G$145,3,FALSE)</f>
        <v>35</v>
      </c>
      <c r="X65" s="191">
        <f>VLOOKUP(A65,[4]List1!$A$3:$B$165,2,FALSE)</f>
        <v>36</v>
      </c>
      <c r="Y65" s="192">
        <f>VLOOKUP(A65,[4]List1!$G$4:$I$167,3,FALSE)</f>
        <v>36</v>
      </c>
      <c r="Z65" s="154">
        <f t="shared" si="0"/>
        <v>72</v>
      </c>
    </row>
    <row r="66" spans="1:26" ht="15.75" thickBot="1" x14ac:dyDescent="0.3">
      <c r="A66" s="9" t="s">
        <v>51</v>
      </c>
      <c r="B66" s="25">
        <v>1</v>
      </c>
      <c r="C66" s="26">
        <v>0</v>
      </c>
      <c r="D66" s="51">
        <v>1</v>
      </c>
      <c r="E66" s="52">
        <v>0</v>
      </c>
      <c r="F66" s="25">
        <v>1</v>
      </c>
      <c r="G66" s="26">
        <v>0</v>
      </c>
      <c r="H66" s="57">
        <v>1</v>
      </c>
      <c r="I66" s="58">
        <v>0</v>
      </c>
      <c r="J66" s="65">
        <v>1</v>
      </c>
      <c r="K66" s="66">
        <v>0</v>
      </c>
      <c r="L66" s="57">
        <v>1</v>
      </c>
      <c r="M66" s="58">
        <v>0</v>
      </c>
      <c r="N66" s="65">
        <v>1</v>
      </c>
      <c r="O66" s="66">
        <v>0</v>
      </c>
      <c r="P66" s="75">
        <v>1</v>
      </c>
      <c r="Q66" s="166">
        <v>0</v>
      </c>
      <c r="R66" s="172">
        <f>VLOOKUP(A66,[1]List2!$H$2:$J$144,2,FALSE)</f>
        <v>1</v>
      </c>
      <c r="S66" s="173">
        <f>VLOOKUP(A66,[1]List2!$H$3:$J$144,3,FALSE)</f>
        <v>0</v>
      </c>
      <c r="T66" s="170">
        <f>VLOOKUP(A66,[2]List2!$H$2:$J$142,2,FALSE)</f>
        <v>1</v>
      </c>
      <c r="U66" s="179">
        <f>VLOOKUP(A66,[2]List2!$H$2:$J$142,3,FALSE)</f>
        <v>0</v>
      </c>
      <c r="V66" s="183">
        <f>VLOOKUP(A66,[3]List2!$E$5:$H$145,2,FALSE)</f>
        <v>1</v>
      </c>
      <c r="W66" s="184">
        <f>VLOOKUP(A66,[3]List2!$E$5:$G$145,3,FALSE)</f>
        <v>0</v>
      </c>
      <c r="X66" s="191">
        <f>VLOOKUP(A66,[4]List1!$A$3:$B$165,2,FALSE)</f>
        <v>1</v>
      </c>
      <c r="Y66" s="192">
        <f>VLOOKUP(A66,[4]List1!$G$4:$I$167,3,FALSE)</f>
        <v>0</v>
      </c>
      <c r="Z66" s="154">
        <f t="shared" si="0"/>
        <v>1</v>
      </c>
    </row>
    <row r="67" spans="1:26" ht="15.75" thickBot="1" x14ac:dyDescent="0.3">
      <c r="A67" s="9" t="s">
        <v>173</v>
      </c>
      <c r="B67" s="25">
        <v>0</v>
      </c>
      <c r="C67" s="26">
        <v>0</v>
      </c>
      <c r="D67" s="51">
        <v>0</v>
      </c>
      <c r="E67" s="52">
        <v>0</v>
      </c>
      <c r="F67" s="25">
        <v>0</v>
      </c>
      <c r="G67" s="26">
        <v>0</v>
      </c>
      <c r="H67" s="57">
        <v>0</v>
      </c>
      <c r="I67" s="58">
        <v>0</v>
      </c>
      <c r="J67" s="65">
        <v>0</v>
      </c>
      <c r="K67" s="66">
        <v>0</v>
      </c>
      <c r="L67" s="57">
        <v>0</v>
      </c>
      <c r="M67" s="58">
        <v>0</v>
      </c>
      <c r="N67" s="65">
        <v>0</v>
      </c>
      <c r="O67" s="66">
        <v>0</v>
      </c>
      <c r="P67" s="75">
        <v>0</v>
      </c>
      <c r="Q67" s="166">
        <v>0</v>
      </c>
      <c r="R67" s="172">
        <v>0</v>
      </c>
      <c r="S67" s="173">
        <v>0</v>
      </c>
      <c r="T67" s="170">
        <v>0</v>
      </c>
      <c r="U67" s="179">
        <v>0</v>
      </c>
      <c r="V67" s="183">
        <v>0</v>
      </c>
      <c r="W67" s="184">
        <v>0</v>
      </c>
      <c r="X67" s="191">
        <v>0</v>
      </c>
      <c r="Y67" s="192">
        <v>0</v>
      </c>
      <c r="Z67" s="154">
        <f t="shared" si="0"/>
        <v>0</v>
      </c>
    </row>
    <row r="68" spans="1:26" ht="15.75" thickBot="1" x14ac:dyDescent="0.3">
      <c r="A68" s="9" t="s">
        <v>52</v>
      </c>
      <c r="B68" s="25">
        <v>7</v>
      </c>
      <c r="C68" s="26">
        <v>3</v>
      </c>
      <c r="D68" s="51">
        <v>7</v>
      </c>
      <c r="E68" s="52">
        <v>3</v>
      </c>
      <c r="F68" s="25">
        <v>7</v>
      </c>
      <c r="G68" s="26">
        <v>3</v>
      </c>
      <c r="H68" s="57">
        <v>7</v>
      </c>
      <c r="I68" s="58">
        <v>3</v>
      </c>
      <c r="J68" s="65">
        <v>7</v>
      </c>
      <c r="K68" s="66">
        <v>3</v>
      </c>
      <c r="L68" s="57">
        <v>7</v>
      </c>
      <c r="M68" s="58">
        <v>2</v>
      </c>
      <c r="N68" s="65">
        <v>7</v>
      </c>
      <c r="O68" s="66">
        <v>2</v>
      </c>
      <c r="P68" s="75">
        <v>7</v>
      </c>
      <c r="Q68" s="166">
        <v>2</v>
      </c>
      <c r="R68" s="172">
        <v>7</v>
      </c>
      <c r="S68" s="173">
        <v>2</v>
      </c>
      <c r="T68" s="170">
        <v>7</v>
      </c>
      <c r="U68" s="179">
        <v>2</v>
      </c>
      <c r="V68" s="183">
        <v>7</v>
      </c>
      <c r="W68" s="184">
        <v>2</v>
      </c>
      <c r="X68" s="191">
        <v>7</v>
      </c>
      <c r="Y68" s="192">
        <v>2</v>
      </c>
      <c r="Z68" s="154">
        <f t="shared" si="0"/>
        <v>9</v>
      </c>
    </row>
    <row r="69" spans="1:26" ht="15.75" thickBot="1" x14ac:dyDescent="0.3">
      <c r="A69" s="9" t="s">
        <v>53</v>
      </c>
      <c r="B69" s="25">
        <v>17</v>
      </c>
      <c r="C69" s="26">
        <v>36</v>
      </c>
      <c r="D69" s="51">
        <v>17</v>
      </c>
      <c r="E69" s="52">
        <v>39</v>
      </c>
      <c r="F69" s="25">
        <v>17</v>
      </c>
      <c r="G69" s="26">
        <v>36</v>
      </c>
      <c r="H69" s="57">
        <v>17</v>
      </c>
      <c r="I69" s="58">
        <v>34</v>
      </c>
      <c r="J69" s="65">
        <v>18</v>
      </c>
      <c r="K69" s="66">
        <v>39</v>
      </c>
      <c r="L69" s="57">
        <v>18</v>
      </c>
      <c r="M69" s="58">
        <v>38</v>
      </c>
      <c r="N69" s="65">
        <v>18</v>
      </c>
      <c r="O69" s="66">
        <v>37</v>
      </c>
      <c r="P69" s="75">
        <v>18</v>
      </c>
      <c r="Q69" s="166">
        <v>35</v>
      </c>
      <c r="R69" s="172">
        <v>18</v>
      </c>
      <c r="S69" s="173">
        <v>36</v>
      </c>
      <c r="T69" s="170">
        <v>18</v>
      </c>
      <c r="U69" s="179">
        <v>37</v>
      </c>
      <c r="V69" s="183">
        <v>18</v>
      </c>
      <c r="W69" s="184">
        <v>38</v>
      </c>
      <c r="X69" s="191">
        <v>18</v>
      </c>
      <c r="Y69" s="192">
        <v>38</v>
      </c>
      <c r="Z69" s="154">
        <f t="shared" si="0"/>
        <v>56</v>
      </c>
    </row>
    <row r="70" spans="1:26" ht="15.75" thickBot="1" x14ac:dyDescent="0.3">
      <c r="A70" s="9" t="s">
        <v>190</v>
      </c>
      <c r="B70" s="25">
        <v>0</v>
      </c>
      <c r="C70" s="26">
        <v>0</v>
      </c>
      <c r="D70" s="51">
        <v>0</v>
      </c>
      <c r="E70" s="52">
        <v>0</v>
      </c>
      <c r="F70" s="25">
        <v>0</v>
      </c>
      <c r="G70" s="26">
        <v>0</v>
      </c>
      <c r="H70" s="57">
        <v>0</v>
      </c>
      <c r="I70" s="58">
        <v>0</v>
      </c>
      <c r="J70" s="65">
        <v>0</v>
      </c>
      <c r="K70" s="66">
        <v>0</v>
      </c>
      <c r="L70" s="57">
        <v>0</v>
      </c>
      <c r="M70" s="58">
        <v>0</v>
      </c>
      <c r="N70" s="65">
        <v>0</v>
      </c>
      <c r="O70" s="66">
        <v>0</v>
      </c>
      <c r="P70" s="75">
        <v>0</v>
      </c>
      <c r="Q70" s="166">
        <v>0</v>
      </c>
      <c r="R70" s="172">
        <f>VLOOKUP(A70,[1]List2!$H$2:$J$144,2,FALSE)</f>
        <v>0</v>
      </c>
      <c r="S70" s="173">
        <f>VLOOKUP(A70,[1]List2!$H$3:$J$144,3,FALSE)</f>
        <v>1</v>
      </c>
      <c r="T70" s="170">
        <f>VLOOKUP(A70,[2]List2!$H$2:$J$142,2,FALSE)</f>
        <v>0</v>
      </c>
      <c r="U70" s="179">
        <f>VLOOKUP(A70,[2]List2!$H$2:$J$142,3,FALSE)</f>
        <v>1</v>
      </c>
      <c r="V70" s="183">
        <f>VLOOKUP(A70,[3]List2!$E$5:$H$145,2,FALSE)</f>
        <v>0</v>
      </c>
      <c r="W70" s="184">
        <f>VLOOKUP(A70,[3]List2!$E$5:$G$145,3,FALSE)</f>
        <v>1</v>
      </c>
      <c r="X70" s="191">
        <v>0</v>
      </c>
      <c r="Y70" s="192">
        <v>1</v>
      </c>
      <c r="Z70" s="154">
        <f t="shared" si="0"/>
        <v>1</v>
      </c>
    </row>
    <row r="71" spans="1:26" ht="15.75" thickBot="1" x14ac:dyDescent="0.3">
      <c r="A71" s="9" t="s">
        <v>54</v>
      </c>
      <c r="B71" s="25">
        <v>16793</v>
      </c>
      <c r="C71" s="26">
        <v>11871</v>
      </c>
      <c r="D71" s="51">
        <v>16826</v>
      </c>
      <c r="E71" s="52">
        <v>12142</v>
      </c>
      <c r="F71" s="25">
        <v>16885</v>
      </c>
      <c r="G71" s="26">
        <v>12625</v>
      </c>
      <c r="H71" s="57">
        <v>16929</v>
      </c>
      <c r="I71" s="58">
        <v>12773</v>
      </c>
      <c r="J71" s="65">
        <v>16998</v>
      </c>
      <c r="K71" s="66">
        <v>13194</v>
      </c>
      <c r="L71" s="57">
        <v>17073</v>
      </c>
      <c r="M71" s="58">
        <v>13791</v>
      </c>
      <c r="N71" s="65">
        <v>17138</v>
      </c>
      <c r="O71" s="66">
        <v>14209</v>
      </c>
      <c r="P71" s="75">
        <v>17173</v>
      </c>
      <c r="Q71" s="166">
        <v>14786</v>
      </c>
      <c r="R71" s="172">
        <f>VLOOKUP(A71,[1]List2!$H$2:$J$144,2,FALSE)</f>
        <v>17168</v>
      </c>
      <c r="S71" s="173">
        <f>VLOOKUP(A71,[1]List2!$H$3:$J$144,3,FALSE)</f>
        <v>14916</v>
      </c>
      <c r="T71" s="170">
        <f>VLOOKUP(A71,[2]List2!$H$2:$J$142,2,FALSE)</f>
        <v>17208</v>
      </c>
      <c r="U71" s="179">
        <f>VLOOKUP(A71,[2]List2!$H$2:$J$142,3,FALSE)</f>
        <v>15127</v>
      </c>
      <c r="V71" s="183">
        <f>VLOOKUP(A71,[3]List2!$E$5:$H$145,2,FALSE)</f>
        <v>17263</v>
      </c>
      <c r="W71" s="184">
        <f>VLOOKUP(A71,[3]List2!$E$5:$G$145,3,FALSE)</f>
        <v>15616</v>
      </c>
      <c r="X71" s="191">
        <f>VLOOKUP(A71,[4]List1!$A$3:$B$165,2,FALSE)</f>
        <v>17349</v>
      </c>
      <c r="Y71" s="192">
        <f>VLOOKUP(A71,[4]List1!$G$4:$I$167,3,FALSE)</f>
        <v>16298</v>
      </c>
      <c r="Z71" s="154">
        <f t="shared" si="0"/>
        <v>33647</v>
      </c>
    </row>
    <row r="72" spans="1:26" ht="15.75" thickBot="1" x14ac:dyDescent="0.3">
      <c r="A72" s="9" t="s">
        <v>55</v>
      </c>
      <c r="B72" s="25">
        <v>3</v>
      </c>
      <c r="C72" s="26">
        <v>8</v>
      </c>
      <c r="D72" s="51">
        <v>3</v>
      </c>
      <c r="E72" s="52">
        <v>8</v>
      </c>
      <c r="F72" s="25">
        <v>3</v>
      </c>
      <c r="G72" s="26">
        <v>8</v>
      </c>
      <c r="H72" s="57">
        <v>3</v>
      </c>
      <c r="I72" s="58">
        <v>8</v>
      </c>
      <c r="J72" s="65">
        <v>3</v>
      </c>
      <c r="K72" s="66">
        <v>9</v>
      </c>
      <c r="L72" s="57">
        <v>3</v>
      </c>
      <c r="M72" s="58">
        <v>10</v>
      </c>
      <c r="N72" s="65">
        <v>3</v>
      </c>
      <c r="O72" s="66">
        <v>10</v>
      </c>
      <c r="P72" s="75">
        <v>3</v>
      </c>
      <c r="Q72" s="166">
        <v>9</v>
      </c>
      <c r="R72" s="172">
        <f>VLOOKUP(A72,[1]List2!$H$2:$J$144,2,FALSE)</f>
        <v>3</v>
      </c>
      <c r="S72" s="173">
        <f>VLOOKUP(A72,[1]List2!$H$3:$J$144,3,FALSE)</f>
        <v>9</v>
      </c>
      <c r="T72" s="170">
        <f>VLOOKUP(A72,[2]List2!$H$2:$J$142,2,FALSE)</f>
        <v>3</v>
      </c>
      <c r="U72" s="179">
        <f>VLOOKUP(A72,[2]List2!$H$2:$J$142,3,FALSE)</f>
        <v>9</v>
      </c>
      <c r="V72" s="183">
        <f>VLOOKUP(A72,[3]List2!$E$5:$H$145,2,FALSE)</f>
        <v>3</v>
      </c>
      <c r="W72" s="184">
        <f>VLOOKUP(A72,[3]List2!$E$5:$G$145,3,FALSE)</f>
        <v>10</v>
      </c>
      <c r="X72" s="191">
        <f>VLOOKUP(A72,[4]List1!$A$3:$B$165,2,FALSE)</f>
        <v>3</v>
      </c>
      <c r="Y72" s="192">
        <f>VLOOKUP(A72,[4]List1!$G$4:$I$167,3,FALSE)</f>
        <v>10</v>
      </c>
      <c r="Z72" s="154">
        <f t="shared" ref="Z72:Z136" si="1">X72+Y72</f>
        <v>13</v>
      </c>
    </row>
    <row r="73" spans="1:26" ht="15.75" thickBot="1" x14ac:dyDescent="0.3">
      <c r="A73" s="9" t="s">
        <v>56</v>
      </c>
      <c r="B73" s="25">
        <v>51</v>
      </c>
      <c r="C73" s="26">
        <v>26</v>
      </c>
      <c r="D73" s="51">
        <v>52</v>
      </c>
      <c r="E73" s="52">
        <v>25</v>
      </c>
      <c r="F73" s="25">
        <v>53</v>
      </c>
      <c r="G73" s="26">
        <v>27</v>
      </c>
      <c r="H73" s="57">
        <v>54</v>
      </c>
      <c r="I73" s="58">
        <v>28</v>
      </c>
      <c r="J73" s="65">
        <v>54</v>
      </c>
      <c r="K73" s="66">
        <v>29</v>
      </c>
      <c r="L73" s="57">
        <v>54</v>
      </c>
      <c r="M73" s="58">
        <v>29</v>
      </c>
      <c r="N73" s="65">
        <v>54</v>
      </c>
      <c r="O73" s="66">
        <v>29</v>
      </c>
      <c r="P73" s="75">
        <v>54</v>
      </c>
      <c r="Q73" s="166">
        <v>29</v>
      </c>
      <c r="R73" s="172">
        <f>VLOOKUP(A73,[1]List2!$H$2:$J$144,2,FALSE)</f>
        <v>53</v>
      </c>
      <c r="S73" s="173">
        <f>VLOOKUP(A73,[1]List2!$H$3:$J$144,3,FALSE)</f>
        <v>28</v>
      </c>
      <c r="T73" s="170">
        <f>VLOOKUP(A73,[2]List2!$H$2:$J$142,2,FALSE)</f>
        <v>53</v>
      </c>
      <c r="U73" s="179">
        <f>VLOOKUP(A73,[2]List2!$H$2:$J$142,3,FALSE)</f>
        <v>29</v>
      </c>
      <c r="V73" s="183">
        <f>VLOOKUP(A73,[3]List2!$E$5:$H$145,2,FALSE)</f>
        <v>53</v>
      </c>
      <c r="W73" s="184">
        <f>VLOOKUP(A73,[3]List2!$E$5:$G$145,3,FALSE)</f>
        <v>28</v>
      </c>
      <c r="X73" s="191">
        <f>VLOOKUP(A73,[4]List1!$A$3:$B$165,2,FALSE)</f>
        <v>53</v>
      </c>
      <c r="Y73" s="192">
        <f>VLOOKUP(A73,[4]List1!$G$4:$I$167,3,FALSE)</f>
        <v>29</v>
      </c>
      <c r="Z73" s="154">
        <f t="shared" si="1"/>
        <v>82</v>
      </c>
    </row>
    <row r="74" spans="1:26" ht="15.75" thickBot="1" x14ac:dyDescent="0.3">
      <c r="A74" s="9" t="s">
        <v>155</v>
      </c>
      <c r="B74" s="25">
        <v>0</v>
      </c>
      <c r="C74" s="26">
        <v>1</v>
      </c>
      <c r="D74" s="51">
        <v>0</v>
      </c>
      <c r="E74" s="52">
        <v>1</v>
      </c>
      <c r="F74" s="25">
        <v>0</v>
      </c>
      <c r="G74" s="26">
        <v>1</v>
      </c>
      <c r="H74" s="57">
        <v>0</v>
      </c>
      <c r="I74" s="58">
        <v>1</v>
      </c>
      <c r="J74" s="65">
        <v>0</v>
      </c>
      <c r="K74" s="66">
        <v>1</v>
      </c>
      <c r="L74" s="57">
        <v>0</v>
      </c>
      <c r="M74" s="58">
        <v>1</v>
      </c>
      <c r="N74" s="65">
        <v>0</v>
      </c>
      <c r="O74" s="66">
        <v>1</v>
      </c>
      <c r="P74" s="75">
        <v>0</v>
      </c>
      <c r="Q74" s="166">
        <v>1</v>
      </c>
      <c r="R74" s="172">
        <f>VLOOKUP(A74,[1]List2!$H$2:$J$144,2,FALSE)</f>
        <v>0</v>
      </c>
      <c r="S74" s="173">
        <f>VLOOKUP(A74,[1]List2!$H$3:$J$144,3,FALSE)</f>
        <v>1</v>
      </c>
      <c r="T74" s="170">
        <f>VLOOKUP(A74,[2]List2!$H$2:$J$142,2,FALSE)</f>
        <v>0</v>
      </c>
      <c r="U74" s="179">
        <f>VLOOKUP(A74,[2]List2!$H$2:$J$142,3,FALSE)</f>
        <v>1</v>
      </c>
      <c r="V74" s="183">
        <f>VLOOKUP(A74,[3]List2!$E$5:$H$145,2,FALSE)</f>
        <v>0</v>
      </c>
      <c r="W74" s="184">
        <f>VLOOKUP(A74,[3]List2!$E$5:$G$145,3,FALSE)</f>
        <v>1</v>
      </c>
      <c r="X74" s="191">
        <f>VLOOKUP(A74,[4]List1!$A$3:$B$165,2,FALSE)</f>
        <v>0</v>
      </c>
      <c r="Y74" s="192">
        <f>VLOOKUP(A74,[4]List1!$G$4:$I$167,3,FALSE)</f>
        <v>1</v>
      </c>
      <c r="Z74" s="154">
        <f t="shared" si="1"/>
        <v>1</v>
      </c>
    </row>
    <row r="75" spans="1:26" ht="15.75" thickBot="1" x14ac:dyDescent="0.3">
      <c r="A75" s="9" t="s">
        <v>57</v>
      </c>
      <c r="B75" s="25">
        <v>2</v>
      </c>
      <c r="C75" s="26">
        <v>1</v>
      </c>
      <c r="D75" s="51">
        <v>2</v>
      </c>
      <c r="E75" s="52">
        <v>1</v>
      </c>
      <c r="F75" s="25">
        <v>2</v>
      </c>
      <c r="G75" s="26">
        <v>1</v>
      </c>
      <c r="H75" s="57">
        <v>2</v>
      </c>
      <c r="I75" s="58">
        <v>1</v>
      </c>
      <c r="J75" s="65">
        <v>3</v>
      </c>
      <c r="K75" s="66">
        <v>0</v>
      </c>
      <c r="L75" s="57">
        <v>3</v>
      </c>
      <c r="M75" s="58">
        <v>0</v>
      </c>
      <c r="N75" s="65">
        <v>3</v>
      </c>
      <c r="O75" s="66">
        <v>0</v>
      </c>
      <c r="P75" s="75">
        <v>3</v>
      </c>
      <c r="Q75" s="166">
        <v>0</v>
      </c>
      <c r="R75" s="172">
        <v>3</v>
      </c>
      <c r="S75" s="173">
        <v>0</v>
      </c>
      <c r="T75" s="170">
        <v>3</v>
      </c>
      <c r="U75" s="179">
        <v>0</v>
      </c>
      <c r="V75" s="183">
        <v>3</v>
      </c>
      <c r="W75" s="184">
        <v>0</v>
      </c>
      <c r="X75" s="191">
        <v>3</v>
      </c>
      <c r="Y75" s="192">
        <v>0</v>
      </c>
      <c r="Z75" s="154">
        <f t="shared" si="1"/>
        <v>3</v>
      </c>
    </row>
    <row r="76" spans="1:26" ht="15.75" thickBot="1" x14ac:dyDescent="0.3">
      <c r="A76" s="9" t="s">
        <v>58</v>
      </c>
      <c r="B76" s="25">
        <v>7</v>
      </c>
      <c r="C76" s="26">
        <v>11</v>
      </c>
      <c r="D76" s="51">
        <v>7</v>
      </c>
      <c r="E76" s="52">
        <v>11</v>
      </c>
      <c r="F76" s="25">
        <v>7</v>
      </c>
      <c r="G76" s="26">
        <v>12</v>
      </c>
      <c r="H76" s="57">
        <v>7</v>
      </c>
      <c r="I76" s="58">
        <v>13</v>
      </c>
      <c r="J76" s="65">
        <v>7</v>
      </c>
      <c r="K76" s="66">
        <v>14</v>
      </c>
      <c r="L76" s="57">
        <v>7</v>
      </c>
      <c r="M76" s="58">
        <v>14</v>
      </c>
      <c r="N76" s="65">
        <v>7</v>
      </c>
      <c r="O76" s="66">
        <v>15</v>
      </c>
      <c r="P76" s="75">
        <v>7</v>
      </c>
      <c r="Q76" s="166">
        <v>19</v>
      </c>
      <c r="R76" s="172">
        <f>VLOOKUP(A76,[1]List2!$H$2:$J$144,2,FALSE)</f>
        <v>8</v>
      </c>
      <c r="S76" s="173">
        <f>VLOOKUP(A76,[1]List2!$H$3:$J$144,3,FALSE)</f>
        <v>18</v>
      </c>
      <c r="T76" s="170">
        <f>VLOOKUP(A76,[2]List2!$H$2:$J$142,2,FALSE)</f>
        <v>9</v>
      </c>
      <c r="U76" s="179">
        <f>VLOOKUP(A76,[2]List2!$H$2:$J$142,3,FALSE)</f>
        <v>15</v>
      </c>
      <c r="V76" s="183">
        <f>VLOOKUP(A76,[3]List2!$E$5:$H$145,2,FALSE)</f>
        <v>9</v>
      </c>
      <c r="W76" s="184">
        <f>VLOOKUP(A76,[3]List2!$E$5:$G$145,3,FALSE)</f>
        <v>17</v>
      </c>
      <c r="X76" s="191">
        <f>VLOOKUP(A76,[4]List1!$A$3:$B$165,2,FALSE)</f>
        <v>9</v>
      </c>
      <c r="Y76" s="192">
        <f>VLOOKUP(A76,[4]List1!$G$4:$I$167,3,FALSE)</f>
        <v>19</v>
      </c>
      <c r="Z76" s="154">
        <f t="shared" si="1"/>
        <v>28</v>
      </c>
    </row>
    <row r="77" spans="1:26" ht="15.75" thickBot="1" x14ac:dyDescent="0.3">
      <c r="A77" s="9" t="s">
        <v>59</v>
      </c>
      <c r="B77" s="25">
        <v>1</v>
      </c>
      <c r="C77" s="26">
        <v>1</v>
      </c>
      <c r="D77" s="51">
        <v>1</v>
      </c>
      <c r="E77" s="52">
        <v>1</v>
      </c>
      <c r="F77" s="25">
        <v>1</v>
      </c>
      <c r="G77" s="26">
        <v>1</v>
      </c>
      <c r="H77" s="57">
        <v>1</v>
      </c>
      <c r="I77" s="58">
        <v>1</v>
      </c>
      <c r="J77" s="65">
        <v>1</v>
      </c>
      <c r="K77" s="66">
        <v>1</v>
      </c>
      <c r="L77" s="57">
        <v>1</v>
      </c>
      <c r="M77" s="58">
        <v>1</v>
      </c>
      <c r="N77" s="65">
        <v>1</v>
      </c>
      <c r="O77" s="66">
        <v>1</v>
      </c>
      <c r="P77" s="75">
        <v>1</v>
      </c>
      <c r="Q77" s="166">
        <v>1</v>
      </c>
      <c r="R77" s="172">
        <f>VLOOKUP(A77,[1]List2!$H$2:$J$144,2,FALSE)</f>
        <v>1</v>
      </c>
      <c r="S77" s="173">
        <f>VLOOKUP(A77,[1]List2!$H$3:$J$144,3,FALSE)</f>
        <v>1</v>
      </c>
      <c r="T77" s="170">
        <f>VLOOKUP(A77,[2]List2!$H$2:$J$142,2,FALSE)</f>
        <v>1</v>
      </c>
      <c r="U77" s="179">
        <f>VLOOKUP(A77,[2]List2!$H$2:$J$142,3,FALSE)</f>
        <v>0</v>
      </c>
      <c r="V77" s="183">
        <f>VLOOKUP(A77,[3]List2!$E$5:$H$145,2,FALSE)</f>
        <v>1</v>
      </c>
      <c r="W77" s="184">
        <f>VLOOKUP(A77,[3]List2!$E$5:$G$145,3,FALSE)</f>
        <v>0</v>
      </c>
      <c r="X77" s="191">
        <f>VLOOKUP(A77,[4]List1!$A$3:$B$165,2,FALSE)</f>
        <v>1</v>
      </c>
      <c r="Y77" s="192">
        <f>VLOOKUP(A77,[4]List1!$G$4:$I$167,3,FALSE)</f>
        <v>0</v>
      </c>
      <c r="Z77" s="154">
        <f t="shared" si="1"/>
        <v>1</v>
      </c>
    </row>
    <row r="78" spans="1:26" ht="15.75" thickBot="1" x14ac:dyDescent="0.3">
      <c r="A78" s="9" t="s">
        <v>60</v>
      </c>
      <c r="B78" s="25">
        <v>4</v>
      </c>
      <c r="C78" s="26">
        <v>10</v>
      </c>
      <c r="D78" s="51">
        <v>4</v>
      </c>
      <c r="E78" s="52">
        <v>10</v>
      </c>
      <c r="F78" s="25">
        <v>4</v>
      </c>
      <c r="G78" s="26">
        <v>9</v>
      </c>
      <c r="H78" s="57">
        <v>4</v>
      </c>
      <c r="I78" s="58">
        <v>8</v>
      </c>
      <c r="J78" s="65">
        <v>4</v>
      </c>
      <c r="K78" s="66">
        <v>10</v>
      </c>
      <c r="L78" s="57">
        <v>4</v>
      </c>
      <c r="M78" s="58">
        <v>9</v>
      </c>
      <c r="N78" s="65">
        <v>4</v>
      </c>
      <c r="O78" s="66">
        <v>8</v>
      </c>
      <c r="P78" s="75">
        <v>4</v>
      </c>
      <c r="Q78" s="166">
        <v>9</v>
      </c>
      <c r="R78" s="172">
        <f>VLOOKUP(A78,[1]List2!$H$2:$J$144,2,FALSE)</f>
        <v>4</v>
      </c>
      <c r="S78" s="173">
        <f>VLOOKUP(A78,[1]List2!$H$3:$J$144,3,FALSE)</f>
        <v>10</v>
      </c>
      <c r="T78" s="170">
        <f>VLOOKUP(A78,[2]List2!$H$2:$J$142,2,FALSE)</f>
        <v>4</v>
      </c>
      <c r="U78" s="179">
        <f>VLOOKUP(A78,[2]List2!$H$2:$J$142,3,FALSE)</f>
        <v>10</v>
      </c>
      <c r="V78" s="183">
        <f>VLOOKUP(A78,[3]List2!$E$5:$H$145,2,FALSE)</f>
        <v>4</v>
      </c>
      <c r="W78" s="184">
        <f>VLOOKUP(A78,[3]List2!$E$5:$G$145,3,FALSE)</f>
        <v>8</v>
      </c>
      <c r="X78" s="191">
        <f>VLOOKUP(A78,[4]List1!$A$3:$B$165,2,FALSE)</f>
        <v>4</v>
      </c>
      <c r="Y78" s="192">
        <f>VLOOKUP(A78,[4]List1!$G$4:$I$167,3,FALSE)</f>
        <v>7</v>
      </c>
      <c r="Z78" s="154">
        <f t="shared" si="1"/>
        <v>11</v>
      </c>
    </row>
    <row r="79" spans="1:26" ht="15.75" thickBot="1" x14ac:dyDescent="0.3">
      <c r="A79" s="9" t="s">
        <v>61</v>
      </c>
      <c r="B79" s="25">
        <v>8</v>
      </c>
      <c r="C79" s="26">
        <v>4</v>
      </c>
      <c r="D79" s="51">
        <v>8</v>
      </c>
      <c r="E79" s="52">
        <v>4</v>
      </c>
      <c r="F79" s="25">
        <v>8</v>
      </c>
      <c r="G79" s="26">
        <v>3</v>
      </c>
      <c r="H79" s="57">
        <v>8</v>
      </c>
      <c r="I79" s="58">
        <v>3</v>
      </c>
      <c r="J79" s="65">
        <v>8</v>
      </c>
      <c r="K79" s="66">
        <v>3</v>
      </c>
      <c r="L79" s="57">
        <v>8</v>
      </c>
      <c r="M79" s="58">
        <v>2</v>
      </c>
      <c r="N79" s="65">
        <v>8</v>
      </c>
      <c r="O79" s="66">
        <v>3</v>
      </c>
      <c r="P79" s="75">
        <v>8</v>
      </c>
      <c r="Q79" s="166">
        <v>5</v>
      </c>
      <c r="R79" s="172">
        <f>VLOOKUP(A79,[1]List2!$H$2:$J$144,2,FALSE)</f>
        <v>8</v>
      </c>
      <c r="S79" s="173">
        <f>VLOOKUP(A79,[1]List2!$H$3:$J$144,3,FALSE)</f>
        <v>5</v>
      </c>
      <c r="T79" s="170">
        <f>VLOOKUP(A79,[2]List2!$H$2:$J$142,2,FALSE)</f>
        <v>8</v>
      </c>
      <c r="U79" s="179">
        <f>VLOOKUP(A79,[2]List2!$H$2:$J$142,3,FALSE)</f>
        <v>5</v>
      </c>
      <c r="V79" s="183">
        <f>VLOOKUP(A79,[3]List2!$E$5:$H$145,2,FALSE)</f>
        <v>9</v>
      </c>
      <c r="W79" s="184">
        <f>VLOOKUP(A79,[3]List2!$E$5:$G$145,3,FALSE)</f>
        <v>4</v>
      </c>
      <c r="X79" s="191">
        <f>VLOOKUP(A79,[4]List1!$A$3:$B$165,2,FALSE)</f>
        <v>9</v>
      </c>
      <c r="Y79" s="192">
        <f>VLOOKUP(A79,[4]List1!$G$4:$I$167,3,FALSE)</f>
        <v>4</v>
      </c>
      <c r="Z79" s="154">
        <f t="shared" si="1"/>
        <v>13</v>
      </c>
    </row>
    <row r="80" spans="1:26" ht="15.75" thickBot="1" x14ac:dyDescent="0.3">
      <c r="A80" s="9" t="s">
        <v>158</v>
      </c>
      <c r="B80" s="25">
        <v>0</v>
      </c>
      <c r="C80" s="26">
        <v>2</v>
      </c>
      <c r="D80" s="51">
        <v>0</v>
      </c>
      <c r="E80" s="52">
        <v>2</v>
      </c>
      <c r="F80" s="25">
        <v>0</v>
      </c>
      <c r="G80" s="26">
        <v>2</v>
      </c>
      <c r="H80" s="57">
        <v>0</v>
      </c>
      <c r="I80" s="58">
        <v>2</v>
      </c>
      <c r="J80" s="65">
        <v>0</v>
      </c>
      <c r="K80" s="66">
        <v>2</v>
      </c>
      <c r="L80" s="57">
        <v>0</v>
      </c>
      <c r="M80" s="58">
        <v>2</v>
      </c>
      <c r="N80" s="65">
        <v>0</v>
      </c>
      <c r="O80" s="66">
        <v>1</v>
      </c>
      <c r="P80" s="75">
        <v>0</v>
      </c>
      <c r="Q80" s="166">
        <v>1</v>
      </c>
      <c r="R80" s="172">
        <f>VLOOKUP(A80,[1]List2!$H$2:$J$144,2,FALSE)</f>
        <v>0</v>
      </c>
      <c r="S80" s="173">
        <f>VLOOKUP(A80,[1]List2!$H$3:$J$144,3,FALSE)</f>
        <v>1</v>
      </c>
      <c r="T80" s="170">
        <f>VLOOKUP(A80,[2]List2!$H$2:$J$142,2,FALSE)</f>
        <v>0</v>
      </c>
      <c r="U80" s="179">
        <f>VLOOKUP(A80,[2]List2!$H$2:$J$142,3,FALSE)</f>
        <v>1</v>
      </c>
      <c r="V80" s="183">
        <f>VLOOKUP(A80,[3]List2!$E$5:$H$145,2,FALSE)</f>
        <v>0</v>
      </c>
      <c r="W80" s="184">
        <f>VLOOKUP(A80,[3]List2!$E$5:$G$145,3,FALSE)</f>
        <v>1</v>
      </c>
      <c r="X80" s="191">
        <f>VLOOKUP(A80,[4]List1!$A$3:$B$165,2,FALSE)</f>
        <v>0</v>
      </c>
      <c r="Y80" s="192">
        <f>VLOOKUP(A80,[4]List1!$G$4:$I$167,3,FALSE)</f>
        <v>1</v>
      </c>
      <c r="Z80" s="154">
        <f t="shared" si="1"/>
        <v>1</v>
      </c>
    </row>
    <row r="81" spans="1:26" ht="15.75" thickBot="1" x14ac:dyDescent="0.3">
      <c r="A81" s="9" t="s">
        <v>62</v>
      </c>
      <c r="B81" s="25">
        <v>0</v>
      </c>
      <c r="C81" s="26">
        <v>11</v>
      </c>
      <c r="D81" s="51">
        <v>0</v>
      </c>
      <c r="E81" s="52">
        <v>8</v>
      </c>
      <c r="F81" s="25">
        <v>0</v>
      </c>
      <c r="G81" s="26">
        <v>9</v>
      </c>
      <c r="H81" s="57">
        <v>0</v>
      </c>
      <c r="I81" s="58">
        <v>9</v>
      </c>
      <c r="J81" s="65">
        <v>0</v>
      </c>
      <c r="K81" s="66">
        <v>10</v>
      </c>
      <c r="L81" s="57">
        <v>0</v>
      </c>
      <c r="M81" s="58">
        <v>10</v>
      </c>
      <c r="N81" s="65">
        <v>0</v>
      </c>
      <c r="O81" s="66">
        <v>10</v>
      </c>
      <c r="P81" s="75">
        <v>0</v>
      </c>
      <c r="Q81" s="166">
        <v>7</v>
      </c>
      <c r="R81" s="172">
        <f>VLOOKUP(A81,[1]List2!$H$2:$J$144,2,FALSE)</f>
        <v>0</v>
      </c>
      <c r="S81" s="173">
        <f>VLOOKUP(A81,[1]List2!$H$3:$J$144,3,FALSE)</f>
        <v>9</v>
      </c>
      <c r="T81" s="170">
        <f>VLOOKUP(A81,[2]List2!$H$2:$J$142,2,FALSE)</f>
        <v>0</v>
      </c>
      <c r="U81" s="179">
        <f>VLOOKUP(A81,[2]List2!$H$2:$J$142,3,FALSE)</f>
        <v>8</v>
      </c>
      <c r="V81" s="183">
        <f>VLOOKUP(A81,[3]List2!$E$5:$H$145,2,FALSE)</f>
        <v>0</v>
      </c>
      <c r="W81" s="184">
        <f>VLOOKUP(A81,[3]List2!$E$5:$G$145,3,FALSE)</f>
        <v>8</v>
      </c>
      <c r="X81" s="191">
        <f>VLOOKUP(A81,[4]List1!$A$3:$B$165,2,FALSE)</f>
        <v>0</v>
      </c>
      <c r="Y81" s="192">
        <f>VLOOKUP(A81,[4]List1!$G$4:$I$167,3,FALSE)</f>
        <v>8</v>
      </c>
      <c r="Z81" s="154">
        <f t="shared" si="1"/>
        <v>8</v>
      </c>
    </row>
    <row r="82" spans="1:26" ht="15.75" thickBot="1" x14ac:dyDescent="0.3">
      <c r="A82" s="9" t="s">
        <v>63</v>
      </c>
      <c r="B82" s="25">
        <v>4</v>
      </c>
      <c r="C82" s="26">
        <v>4</v>
      </c>
      <c r="D82" s="51">
        <v>4</v>
      </c>
      <c r="E82" s="52">
        <v>5</v>
      </c>
      <c r="F82" s="25">
        <v>4</v>
      </c>
      <c r="G82" s="26">
        <v>5</v>
      </c>
      <c r="H82" s="57">
        <v>4</v>
      </c>
      <c r="I82" s="58">
        <v>5</v>
      </c>
      <c r="J82" s="65">
        <v>5</v>
      </c>
      <c r="K82" s="66">
        <v>5</v>
      </c>
      <c r="L82" s="57">
        <v>5</v>
      </c>
      <c r="M82" s="58">
        <v>5</v>
      </c>
      <c r="N82" s="65">
        <v>5</v>
      </c>
      <c r="O82" s="66">
        <v>5</v>
      </c>
      <c r="P82" s="75">
        <v>5</v>
      </c>
      <c r="Q82" s="166">
        <v>5</v>
      </c>
      <c r="R82" s="172">
        <f>VLOOKUP(A82,[1]List2!$H$2:$J$144,2,FALSE)</f>
        <v>5</v>
      </c>
      <c r="S82" s="173">
        <f>VLOOKUP(A82,[1]List2!$H$3:$J$144,3,FALSE)</f>
        <v>5</v>
      </c>
      <c r="T82" s="170">
        <f>VLOOKUP(A82,[2]List2!$H$2:$J$142,2,FALSE)</f>
        <v>5</v>
      </c>
      <c r="U82" s="179">
        <f>VLOOKUP(A82,[2]List2!$H$2:$J$142,3,FALSE)</f>
        <v>4</v>
      </c>
      <c r="V82" s="183">
        <f>VLOOKUP(A82,[3]List2!$E$5:$H$145,2,FALSE)</f>
        <v>5</v>
      </c>
      <c r="W82" s="184">
        <f>VLOOKUP(A82,[3]List2!$E$5:$G$145,3,FALSE)</f>
        <v>4</v>
      </c>
      <c r="X82" s="191">
        <f>VLOOKUP(A82,[4]List1!$A$3:$B$165,2,FALSE)</f>
        <v>5</v>
      </c>
      <c r="Y82" s="192">
        <f>VLOOKUP(A82,[4]List1!$G$4:$I$167,3,FALSE)</f>
        <v>4</v>
      </c>
      <c r="Z82" s="154">
        <f t="shared" si="1"/>
        <v>9</v>
      </c>
    </row>
    <row r="83" spans="1:26" ht="15.75" thickBot="1" x14ac:dyDescent="0.3">
      <c r="A83" s="9" t="s">
        <v>162</v>
      </c>
      <c r="B83" s="25">
        <v>1</v>
      </c>
      <c r="C83" s="26">
        <v>1</v>
      </c>
      <c r="D83" s="51">
        <v>1</v>
      </c>
      <c r="E83" s="52">
        <v>1</v>
      </c>
      <c r="F83" s="25">
        <v>1</v>
      </c>
      <c r="G83" s="26">
        <v>1</v>
      </c>
      <c r="H83" s="57">
        <v>1</v>
      </c>
      <c r="I83" s="58">
        <v>1</v>
      </c>
      <c r="J83" s="65">
        <v>1</v>
      </c>
      <c r="K83" s="66">
        <v>1</v>
      </c>
      <c r="L83" s="57">
        <v>1</v>
      </c>
      <c r="M83" s="58">
        <v>1</v>
      </c>
      <c r="N83" s="65">
        <v>1</v>
      </c>
      <c r="O83" s="66">
        <v>1</v>
      </c>
      <c r="P83" s="75">
        <v>1</v>
      </c>
      <c r="Q83" s="166">
        <v>1</v>
      </c>
      <c r="R83" s="172">
        <f>VLOOKUP(A83,[1]List2!$H$2:$J$144,2,FALSE)</f>
        <v>1</v>
      </c>
      <c r="S83" s="173">
        <f>VLOOKUP(A83,[1]List2!$H$3:$J$144,3,FALSE)</f>
        <v>1</v>
      </c>
      <c r="T83" s="170">
        <f>VLOOKUP(A83,[2]List2!$H$2:$J$142,2,FALSE)</f>
        <v>1</v>
      </c>
      <c r="U83" s="179">
        <f>VLOOKUP(A83,[2]List2!$H$2:$J$142,3,FALSE)</f>
        <v>1</v>
      </c>
      <c r="V83" s="183">
        <f>VLOOKUP(A83,[3]List2!$E$5:$H$145,2,FALSE)</f>
        <v>1</v>
      </c>
      <c r="W83" s="184">
        <f>VLOOKUP(A83,[3]List2!$E$5:$G$145,3,FALSE)</f>
        <v>1</v>
      </c>
      <c r="X83" s="191">
        <f>VLOOKUP(A83,[4]List1!$A$3:$B$165,2,FALSE)</f>
        <v>1</v>
      </c>
      <c r="Y83" s="192">
        <f>VLOOKUP(A83,[4]List1!$G$4:$I$167,3,FALSE)</f>
        <v>1</v>
      </c>
      <c r="Z83" s="154">
        <f t="shared" si="1"/>
        <v>2</v>
      </c>
    </row>
    <row r="84" spans="1:26" ht="15.75" thickBot="1" x14ac:dyDescent="0.3">
      <c r="A84" s="9" t="s">
        <v>64</v>
      </c>
      <c r="B84" s="25">
        <v>19</v>
      </c>
      <c r="C84" s="26">
        <v>18</v>
      </c>
      <c r="D84" s="51">
        <v>19</v>
      </c>
      <c r="E84" s="52">
        <v>19</v>
      </c>
      <c r="F84" s="25">
        <v>20</v>
      </c>
      <c r="G84" s="26">
        <v>18</v>
      </c>
      <c r="H84" s="57">
        <v>20</v>
      </c>
      <c r="I84" s="58">
        <v>18</v>
      </c>
      <c r="J84" s="65">
        <v>20</v>
      </c>
      <c r="K84" s="66">
        <v>19</v>
      </c>
      <c r="L84" s="57">
        <v>21</v>
      </c>
      <c r="M84" s="58">
        <v>18</v>
      </c>
      <c r="N84" s="65">
        <v>21</v>
      </c>
      <c r="O84" s="66">
        <v>18</v>
      </c>
      <c r="P84" s="75">
        <v>23</v>
      </c>
      <c r="Q84" s="166">
        <v>17</v>
      </c>
      <c r="R84" s="172">
        <f>VLOOKUP(A84,[1]List2!$H$2:$J$144,2,FALSE)</f>
        <v>24</v>
      </c>
      <c r="S84" s="173">
        <f>VLOOKUP(A84,[1]List2!$H$3:$J$144,3,FALSE)</f>
        <v>16</v>
      </c>
      <c r="T84" s="170">
        <f>VLOOKUP(A84,[2]List2!$H$2:$J$142,2,FALSE)</f>
        <v>24</v>
      </c>
      <c r="U84" s="179">
        <f>VLOOKUP(A84,[2]List2!$H$2:$J$142,3,FALSE)</f>
        <v>16</v>
      </c>
      <c r="V84" s="183">
        <f>VLOOKUP(A84,[3]List2!$E$5:$H$145,2,FALSE)</f>
        <v>24</v>
      </c>
      <c r="W84" s="184">
        <f>VLOOKUP(A84,[3]List2!$E$5:$G$145,3,FALSE)</f>
        <v>17</v>
      </c>
      <c r="X84" s="191">
        <f>VLOOKUP(A84,[4]List1!$A$3:$B$165,2,FALSE)</f>
        <v>24</v>
      </c>
      <c r="Y84" s="192">
        <f>VLOOKUP(A84,[4]List1!$G$4:$I$167,3,FALSE)</f>
        <v>16</v>
      </c>
      <c r="Z84" s="154">
        <f t="shared" si="1"/>
        <v>40</v>
      </c>
    </row>
    <row r="85" spans="1:26" ht="15.75" thickBot="1" x14ac:dyDescent="0.3">
      <c r="A85" s="9" t="s">
        <v>65</v>
      </c>
      <c r="B85" s="25">
        <v>6</v>
      </c>
      <c r="C85" s="26">
        <v>1</v>
      </c>
      <c r="D85" s="51">
        <v>6</v>
      </c>
      <c r="E85" s="52">
        <v>1</v>
      </c>
      <c r="F85" s="25">
        <v>6</v>
      </c>
      <c r="G85" s="26">
        <v>1</v>
      </c>
      <c r="H85" s="57">
        <v>6</v>
      </c>
      <c r="I85" s="58">
        <v>1</v>
      </c>
      <c r="J85" s="65">
        <v>6</v>
      </c>
      <c r="K85" s="66">
        <v>1</v>
      </c>
      <c r="L85" s="57">
        <v>6</v>
      </c>
      <c r="M85" s="58">
        <v>1</v>
      </c>
      <c r="N85" s="65">
        <v>6</v>
      </c>
      <c r="O85" s="66">
        <v>1</v>
      </c>
      <c r="P85" s="75">
        <v>6</v>
      </c>
      <c r="Q85" s="166">
        <v>1</v>
      </c>
      <c r="R85" s="172">
        <f>VLOOKUP(A85,[1]List2!$H$2:$J$144,2,FALSE)</f>
        <v>6</v>
      </c>
      <c r="S85" s="173">
        <f>VLOOKUP(A85,[1]List2!$H$3:$J$144,3,FALSE)</f>
        <v>2</v>
      </c>
      <c r="T85" s="170">
        <f>VLOOKUP(A85,[2]List2!$H$2:$J$142,2,FALSE)</f>
        <v>6</v>
      </c>
      <c r="U85" s="179">
        <f>VLOOKUP(A85,[2]List2!$H$2:$J$142,3,FALSE)</f>
        <v>2</v>
      </c>
      <c r="V85" s="183">
        <f>VLOOKUP(A85,[3]List2!$E$5:$H$145,2,FALSE)</f>
        <v>6</v>
      </c>
      <c r="W85" s="184">
        <f>VLOOKUP(A85,[3]List2!$E$5:$G$145,3,FALSE)</f>
        <v>2</v>
      </c>
      <c r="X85" s="191">
        <f>VLOOKUP(A85,[4]List1!$A$3:$B$165,2,FALSE)</f>
        <v>6</v>
      </c>
      <c r="Y85" s="192">
        <f>VLOOKUP(A85,[4]List1!$G$4:$I$167,3,FALSE)</f>
        <v>2</v>
      </c>
      <c r="Z85" s="154">
        <f t="shared" si="1"/>
        <v>8</v>
      </c>
    </row>
    <row r="86" spans="1:26" ht="15.75" thickBot="1" x14ac:dyDescent="0.3">
      <c r="A86" s="9" t="s">
        <v>66</v>
      </c>
      <c r="B86" s="25">
        <v>35</v>
      </c>
      <c r="C86" s="26">
        <v>49</v>
      </c>
      <c r="D86" s="51">
        <v>36</v>
      </c>
      <c r="E86" s="52">
        <v>48</v>
      </c>
      <c r="F86" s="25">
        <v>37</v>
      </c>
      <c r="G86" s="26">
        <v>50</v>
      </c>
      <c r="H86" s="57">
        <v>37</v>
      </c>
      <c r="I86" s="58">
        <v>50</v>
      </c>
      <c r="J86" s="65">
        <v>37</v>
      </c>
      <c r="K86" s="66">
        <v>52</v>
      </c>
      <c r="L86" s="57">
        <v>37</v>
      </c>
      <c r="M86" s="58">
        <v>56</v>
      </c>
      <c r="N86" s="65">
        <v>37</v>
      </c>
      <c r="O86" s="66">
        <v>53</v>
      </c>
      <c r="P86" s="75">
        <v>38</v>
      </c>
      <c r="Q86" s="166">
        <v>54</v>
      </c>
      <c r="R86" s="172">
        <f>VLOOKUP(A86,[1]List2!$H$2:$J$144,2,FALSE)</f>
        <v>38</v>
      </c>
      <c r="S86" s="173">
        <f>VLOOKUP(A86,[1]List2!$H$3:$J$144,3,FALSE)</f>
        <v>58</v>
      </c>
      <c r="T86" s="170">
        <f>VLOOKUP(A86,[2]List2!$H$2:$J$142,2,FALSE)</f>
        <v>39</v>
      </c>
      <c r="U86" s="179">
        <f>VLOOKUP(A86,[2]List2!$H$2:$J$142,3,FALSE)</f>
        <v>52</v>
      </c>
      <c r="V86" s="183">
        <f>VLOOKUP(A86,[3]List2!$E$5:$H$145,2,FALSE)</f>
        <v>39</v>
      </c>
      <c r="W86" s="184">
        <f>VLOOKUP(A86,[3]List2!$E$5:$G$145,3,FALSE)</f>
        <v>56</v>
      </c>
      <c r="X86" s="191">
        <f>VLOOKUP(A86,[4]List1!$A$3:$B$165,2,FALSE)</f>
        <v>41</v>
      </c>
      <c r="Y86" s="192">
        <f>VLOOKUP(A86,[4]List1!$G$4:$I$167,3,FALSE)</f>
        <v>56</v>
      </c>
      <c r="Z86" s="154">
        <f t="shared" si="1"/>
        <v>97</v>
      </c>
    </row>
    <row r="87" spans="1:26" ht="15.75" thickBot="1" x14ac:dyDescent="0.3">
      <c r="A87" s="9" t="s">
        <v>159</v>
      </c>
      <c r="B87" s="25">
        <v>0</v>
      </c>
      <c r="C87" s="26">
        <v>0</v>
      </c>
      <c r="D87" s="51">
        <v>0</v>
      </c>
      <c r="E87" s="52">
        <v>0</v>
      </c>
      <c r="F87" s="25">
        <v>0</v>
      </c>
      <c r="G87" s="26">
        <v>0</v>
      </c>
      <c r="H87" s="57">
        <v>0</v>
      </c>
      <c r="I87" s="58">
        <v>0</v>
      </c>
      <c r="J87" s="65">
        <v>0</v>
      </c>
      <c r="K87" s="66">
        <v>0</v>
      </c>
      <c r="L87" s="57">
        <v>0</v>
      </c>
      <c r="M87" s="58">
        <v>0</v>
      </c>
      <c r="N87" s="65">
        <v>0</v>
      </c>
      <c r="O87" s="66">
        <v>0</v>
      </c>
      <c r="P87" s="75">
        <v>0</v>
      </c>
      <c r="Q87" s="166">
        <v>0</v>
      </c>
      <c r="R87" s="172">
        <v>0</v>
      </c>
      <c r="S87" s="173">
        <v>0</v>
      </c>
      <c r="T87" s="170">
        <v>0</v>
      </c>
      <c r="U87" s="179">
        <v>0</v>
      </c>
      <c r="V87" s="183">
        <v>0</v>
      </c>
      <c r="W87" s="184">
        <v>0</v>
      </c>
      <c r="X87" s="191">
        <v>0</v>
      </c>
      <c r="Y87" s="192">
        <v>0</v>
      </c>
      <c r="Z87" s="154">
        <f t="shared" si="1"/>
        <v>0</v>
      </c>
    </row>
    <row r="88" spans="1:26" ht="15.75" thickBot="1" x14ac:dyDescent="0.3">
      <c r="A88" s="9" t="s">
        <v>67</v>
      </c>
      <c r="B88" s="25">
        <v>218</v>
      </c>
      <c r="C88" s="26">
        <v>41</v>
      </c>
      <c r="D88" s="51">
        <v>219</v>
      </c>
      <c r="E88" s="52">
        <v>39</v>
      </c>
      <c r="F88" s="25">
        <v>217</v>
      </c>
      <c r="G88" s="26">
        <v>41</v>
      </c>
      <c r="H88" s="57">
        <v>218</v>
      </c>
      <c r="I88" s="58">
        <v>46</v>
      </c>
      <c r="J88" s="65">
        <v>219</v>
      </c>
      <c r="K88" s="66">
        <v>45</v>
      </c>
      <c r="L88" s="57">
        <v>220</v>
      </c>
      <c r="M88" s="58">
        <v>46</v>
      </c>
      <c r="N88" s="65">
        <v>220</v>
      </c>
      <c r="O88" s="66">
        <v>44</v>
      </c>
      <c r="P88" s="75">
        <v>220</v>
      </c>
      <c r="Q88" s="166">
        <v>47</v>
      </c>
      <c r="R88" s="172">
        <v>214</v>
      </c>
      <c r="S88" s="173">
        <v>48</v>
      </c>
      <c r="T88" s="170">
        <v>214</v>
      </c>
      <c r="U88" s="179">
        <v>45</v>
      </c>
      <c r="V88" s="183">
        <v>216</v>
      </c>
      <c r="W88" s="184">
        <v>38</v>
      </c>
      <c r="X88" s="191">
        <v>218</v>
      </c>
      <c r="Y88" s="192">
        <v>47</v>
      </c>
      <c r="Z88" s="154">
        <f t="shared" si="1"/>
        <v>265</v>
      </c>
    </row>
    <row r="89" spans="1:26" ht="15.75" thickBot="1" x14ac:dyDescent="0.3">
      <c r="A89" s="9" t="s">
        <v>175</v>
      </c>
      <c r="B89" s="25">
        <v>0</v>
      </c>
      <c r="C89" s="26">
        <v>0</v>
      </c>
      <c r="D89" s="51">
        <v>0</v>
      </c>
      <c r="E89" s="52">
        <v>0</v>
      </c>
      <c r="F89" s="25">
        <v>0</v>
      </c>
      <c r="G89" s="26">
        <v>0</v>
      </c>
      <c r="H89" s="57">
        <v>0</v>
      </c>
      <c r="I89" s="58">
        <v>0</v>
      </c>
      <c r="J89" s="65">
        <v>0</v>
      </c>
      <c r="K89" s="66">
        <v>0</v>
      </c>
      <c r="L89" s="57">
        <v>0</v>
      </c>
      <c r="M89" s="58">
        <v>0</v>
      </c>
      <c r="N89" s="65">
        <v>0</v>
      </c>
      <c r="O89" s="66">
        <v>0</v>
      </c>
      <c r="P89" s="75">
        <v>0</v>
      </c>
      <c r="Q89" s="166">
        <v>0</v>
      </c>
      <c r="R89" s="172">
        <v>0</v>
      </c>
      <c r="S89" s="173">
        <v>0</v>
      </c>
      <c r="T89" s="170">
        <v>0</v>
      </c>
      <c r="U89" s="179">
        <v>0</v>
      </c>
      <c r="V89" s="183">
        <v>0</v>
      </c>
      <c r="W89" s="184">
        <v>0</v>
      </c>
      <c r="X89" s="191">
        <v>0</v>
      </c>
      <c r="Y89" s="192">
        <v>0</v>
      </c>
      <c r="Z89" s="154">
        <f t="shared" si="1"/>
        <v>0</v>
      </c>
    </row>
    <row r="90" spans="1:26" ht="15.75" thickBot="1" x14ac:dyDescent="0.3">
      <c r="A90" s="9" t="s">
        <v>68</v>
      </c>
      <c r="B90" s="25">
        <v>1</v>
      </c>
      <c r="C90" s="26">
        <v>0</v>
      </c>
      <c r="D90" s="51">
        <v>1</v>
      </c>
      <c r="E90" s="52">
        <v>0</v>
      </c>
      <c r="F90" s="25">
        <v>1</v>
      </c>
      <c r="G90" s="26">
        <v>0</v>
      </c>
      <c r="H90" s="57">
        <v>1</v>
      </c>
      <c r="I90" s="58">
        <v>0</v>
      </c>
      <c r="J90" s="65">
        <v>1</v>
      </c>
      <c r="K90" s="66">
        <v>0</v>
      </c>
      <c r="L90" s="57">
        <v>1</v>
      </c>
      <c r="M90" s="58">
        <v>0</v>
      </c>
      <c r="N90" s="65">
        <v>1</v>
      </c>
      <c r="O90" s="66">
        <v>0</v>
      </c>
      <c r="P90" s="75">
        <v>1</v>
      </c>
      <c r="Q90" s="166">
        <v>0</v>
      </c>
      <c r="R90" s="172">
        <f>VLOOKUP(A90,[1]List2!$H$2:$J$144,2,FALSE)</f>
        <v>1</v>
      </c>
      <c r="S90" s="173">
        <f>VLOOKUP(A90,[1]List2!$H$3:$J$144,3,FALSE)</f>
        <v>0</v>
      </c>
      <c r="T90" s="170">
        <f>VLOOKUP(A90,[2]List2!$H$2:$J$142,2,FALSE)</f>
        <v>1</v>
      </c>
      <c r="U90" s="179">
        <f>VLOOKUP(A90,[2]List2!$H$2:$J$142,3,FALSE)</f>
        <v>0</v>
      </c>
      <c r="V90" s="183">
        <f>VLOOKUP(A90,[3]List2!$E$5:$H$145,2,FALSE)</f>
        <v>1</v>
      </c>
      <c r="W90" s="184">
        <f>VLOOKUP(A90,[3]List2!$E$5:$G$145,3,FALSE)</f>
        <v>0</v>
      </c>
      <c r="X90" s="191">
        <f>VLOOKUP(A90,[4]List1!$A$3:$B$165,2,FALSE)</f>
        <v>1</v>
      </c>
      <c r="Y90" s="192">
        <f>VLOOKUP(A90,[4]List1!$G$4:$I$167,3,FALSE)</f>
        <v>0</v>
      </c>
      <c r="Z90" s="154">
        <f t="shared" si="1"/>
        <v>1</v>
      </c>
    </row>
    <row r="91" spans="1:26" ht="15.75" thickBot="1" x14ac:dyDescent="0.3">
      <c r="A91" s="9" t="s">
        <v>69</v>
      </c>
      <c r="B91" s="25">
        <v>3</v>
      </c>
      <c r="C91" s="26">
        <v>0</v>
      </c>
      <c r="D91" s="51">
        <v>3</v>
      </c>
      <c r="E91" s="52">
        <v>0</v>
      </c>
      <c r="F91" s="25">
        <v>3</v>
      </c>
      <c r="G91" s="26">
        <v>0</v>
      </c>
      <c r="H91" s="57">
        <v>3</v>
      </c>
      <c r="I91" s="58">
        <v>0</v>
      </c>
      <c r="J91" s="65">
        <v>3</v>
      </c>
      <c r="K91" s="66">
        <v>0</v>
      </c>
      <c r="L91" s="57">
        <v>3</v>
      </c>
      <c r="M91" s="58">
        <v>0</v>
      </c>
      <c r="N91" s="65">
        <v>3</v>
      </c>
      <c r="O91" s="66">
        <v>0</v>
      </c>
      <c r="P91" s="75">
        <v>3</v>
      </c>
      <c r="Q91" s="166">
        <v>0</v>
      </c>
      <c r="R91" s="172">
        <f>VLOOKUP(A91,[1]List2!$H$2:$J$144,2,FALSE)</f>
        <v>3</v>
      </c>
      <c r="S91" s="173">
        <f>VLOOKUP(A91,[1]List2!$H$3:$J$144,3,FALSE)</f>
        <v>0</v>
      </c>
      <c r="T91" s="170">
        <f>VLOOKUP(A91,[2]List2!$H$2:$J$142,2,FALSE)</f>
        <v>3</v>
      </c>
      <c r="U91" s="179">
        <f>VLOOKUP(A91,[2]List2!$H$2:$J$142,3,FALSE)</f>
        <v>0</v>
      </c>
      <c r="V91" s="183">
        <f>VLOOKUP(A91,[3]List2!$E$5:$H$145,2,FALSE)</f>
        <v>3</v>
      </c>
      <c r="W91" s="184">
        <f>VLOOKUP(A91,[3]List2!$E$5:$G$145,3,FALSE)</f>
        <v>0</v>
      </c>
      <c r="X91" s="191">
        <f>VLOOKUP(A91,[4]List1!$A$3:$B$165,2,FALSE)</f>
        <v>3</v>
      </c>
      <c r="Y91" s="192">
        <f>VLOOKUP(A91,[4]List1!$G$4:$I$167,3,FALSE)</f>
        <v>0</v>
      </c>
      <c r="Z91" s="154">
        <f t="shared" si="1"/>
        <v>3</v>
      </c>
    </row>
    <row r="92" spans="1:26" ht="15.75" thickBot="1" x14ac:dyDescent="0.3">
      <c r="A92" s="9" t="s">
        <v>146</v>
      </c>
      <c r="B92" s="25">
        <v>0</v>
      </c>
      <c r="C92" s="26">
        <v>1</v>
      </c>
      <c r="D92" s="51">
        <v>0</v>
      </c>
      <c r="E92" s="52">
        <v>1</v>
      </c>
      <c r="F92" s="25">
        <v>0</v>
      </c>
      <c r="G92" s="26">
        <v>1</v>
      </c>
      <c r="H92" s="57">
        <v>0</v>
      </c>
      <c r="I92" s="58">
        <v>1</v>
      </c>
      <c r="J92" s="65">
        <v>0</v>
      </c>
      <c r="K92" s="66">
        <v>1</v>
      </c>
      <c r="L92" s="57">
        <v>0</v>
      </c>
      <c r="M92" s="58">
        <v>1</v>
      </c>
      <c r="N92" s="65">
        <v>0</v>
      </c>
      <c r="O92" s="66">
        <v>1</v>
      </c>
      <c r="P92" s="75">
        <v>0</v>
      </c>
      <c r="Q92" s="166">
        <v>1</v>
      </c>
      <c r="R92" s="172">
        <f>VLOOKUP(A92,[1]List2!$H$2:$J$144,2,FALSE)</f>
        <v>0</v>
      </c>
      <c r="S92" s="173">
        <f>VLOOKUP(A92,[1]List2!$H$3:$J$144,3,FALSE)</f>
        <v>1</v>
      </c>
      <c r="T92" s="170">
        <f>VLOOKUP(A92,[2]List2!$H$2:$J$142,2,FALSE)</f>
        <v>0</v>
      </c>
      <c r="U92" s="179">
        <f>VLOOKUP(A92,[2]List2!$H$2:$J$142,3,FALSE)</f>
        <v>1</v>
      </c>
      <c r="V92" s="183">
        <f>VLOOKUP(A92,[3]List2!$E$5:$H$145,2,FALSE)</f>
        <v>0</v>
      </c>
      <c r="W92" s="184">
        <f>VLOOKUP(A92,[3]List2!$E$5:$G$145,3,FALSE)</f>
        <v>1</v>
      </c>
      <c r="X92" s="191">
        <f>VLOOKUP(A92,[4]List1!$A$3:$B$165,2,FALSE)</f>
        <v>0</v>
      </c>
      <c r="Y92" s="192">
        <f>VLOOKUP(A92,[4]List1!$G$4:$I$167,3,FALSE)</f>
        <v>1</v>
      </c>
      <c r="Z92" s="154">
        <f t="shared" si="1"/>
        <v>1</v>
      </c>
    </row>
    <row r="93" spans="1:26" ht="15.75" thickBot="1" x14ac:dyDescent="0.3">
      <c r="A93" s="9" t="s">
        <v>70</v>
      </c>
      <c r="B93" s="25">
        <v>6</v>
      </c>
      <c r="C93" s="26">
        <v>18</v>
      </c>
      <c r="D93" s="51">
        <v>6</v>
      </c>
      <c r="E93" s="52">
        <v>18</v>
      </c>
      <c r="F93" s="25">
        <v>6</v>
      </c>
      <c r="G93" s="26">
        <v>18</v>
      </c>
      <c r="H93" s="57">
        <v>6</v>
      </c>
      <c r="I93" s="58">
        <v>19</v>
      </c>
      <c r="J93" s="65">
        <v>6</v>
      </c>
      <c r="K93" s="66">
        <v>21</v>
      </c>
      <c r="L93" s="57">
        <v>7</v>
      </c>
      <c r="M93" s="58">
        <v>20</v>
      </c>
      <c r="N93" s="65">
        <v>7</v>
      </c>
      <c r="O93" s="66">
        <v>20</v>
      </c>
      <c r="P93" s="75">
        <v>7</v>
      </c>
      <c r="Q93" s="166">
        <v>16</v>
      </c>
      <c r="R93" s="172">
        <f>VLOOKUP(A93,[1]List2!$H$2:$J$144,2,FALSE)</f>
        <v>7</v>
      </c>
      <c r="S93" s="173">
        <f>VLOOKUP(A93,[1]List2!$H$3:$J$144,3,FALSE)</f>
        <v>18</v>
      </c>
      <c r="T93" s="170">
        <f>VLOOKUP(A93,[2]List2!$H$2:$J$142,2,FALSE)</f>
        <v>7</v>
      </c>
      <c r="U93" s="179">
        <f>VLOOKUP(A93,[2]List2!$H$2:$J$142,3,FALSE)</f>
        <v>15</v>
      </c>
      <c r="V93" s="183">
        <f>VLOOKUP(A93,[3]List2!$E$5:$H$145,2,FALSE)</f>
        <v>7</v>
      </c>
      <c r="W93" s="184">
        <f>VLOOKUP(A93,[3]List2!$E$5:$G$145,3,FALSE)</f>
        <v>15</v>
      </c>
      <c r="X93" s="191">
        <f>VLOOKUP(A93,[4]List1!$A$3:$B$165,2,FALSE)</f>
        <v>7</v>
      </c>
      <c r="Y93" s="192">
        <f>VLOOKUP(A93,[4]List1!$G$4:$I$167,3,FALSE)</f>
        <v>21</v>
      </c>
      <c r="Z93" s="154">
        <f t="shared" si="1"/>
        <v>28</v>
      </c>
    </row>
    <row r="94" spans="1:26" ht="15.75" thickBot="1" x14ac:dyDescent="0.3">
      <c r="A94" s="9" t="s">
        <v>168</v>
      </c>
      <c r="B94" s="25">
        <v>0</v>
      </c>
      <c r="C94" s="26">
        <v>0</v>
      </c>
      <c r="D94" s="51">
        <v>0</v>
      </c>
      <c r="E94" s="52">
        <v>0</v>
      </c>
      <c r="F94" s="25">
        <v>0</v>
      </c>
      <c r="G94" s="26">
        <v>0</v>
      </c>
      <c r="H94" s="57">
        <v>0</v>
      </c>
      <c r="I94" s="58">
        <v>0</v>
      </c>
      <c r="J94" s="65">
        <v>0</v>
      </c>
      <c r="K94" s="66">
        <v>0</v>
      </c>
      <c r="L94" s="57">
        <v>0</v>
      </c>
      <c r="M94" s="58">
        <v>0</v>
      </c>
      <c r="N94" s="65">
        <v>0</v>
      </c>
      <c r="O94" s="66">
        <v>0</v>
      </c>
      <c r="P94" s="75">
        <v>0</v>
      </c>
      <c r="Q94" s="166">
        <v>0</v>
      </c>
      <c r="R94" s="172">
        <v>0</v>
      </c>
      <c r="S94" s="173">
        <v>0</v>
      </c>
      <c r="T94" s="170">
        <v>0</v>
      </c>
      <c r="U94" s="179">
        <v>0</v>
      </c>
      <c r="V94" s="183">
        <v>0</v>
      </c>
      <c r="W94" s="184">
        <v>0</v>
      </c>
      <c r="X94" s="191">
        <v>0</v>
      </c>
      <c r="Y94" s="192">
        <v>0</v>
      </c>
      <c r="Z94" s="154">
        <f t="shared" si="1"/>
        <v>0</v>
      </c>
    </row>
    <row r="95" spans="1:26" ht="15.75" thickBot="1" x14ac:dyDescent="0.3">
      <c r="A95" s="9" t="s">
        <v>71</v>
      </c>
      <c r="B95" s="25">
        <v>57</v>
      </c>
      <c r="C95" s="26">
        <v>29</v>
      </c>
      <c r="D95" s="51">
        <v>57</v>
      </c>
      <c r="E95" s="52">
        <v>30</v>
      </c>
      <c r="F95" s="25">
        <v>57</v>
      </c>
      <c r="G95" s="26">
        <v>33</v>
      </c>
      <c r="H95" s="57">
        <v>57</v>
      </c>
      <c r="I95" s="58">
        <v>33</v>
      </c>
      <c r="J95" s="65">
        <v>57</v>
      </c>
      <c r="K95" s="66">
        <v>32</v>
      </c>
      <c r="L95" s="57">
        <v>60</v>
      </c>
      <c r="M95" s="58">
        <v>31</v>
      </c>
      <c r="N95" s="65">
        <v>61</v>
      </c>
      <c r="O95" s="66">
        <v>28</v>
      </c>
      <c r="P95" s="75">
        <v>61</v>
      </c>
      <c r="Q95" s="166">
        <v>29</v>
      </c>
      <c r="R95" s="172">
        <f>VLOOKUP(A95,[1]List2!$H$2:$J$144,2,FALSE)</f>
        <v>61</v>
      </c>
      <c r="S95" s="173">
        <f>VLOOKUP(A95,[1]List2!$H$3:$J$144,3,FALSE)</f>
        <v>32</v>
      </c>
      <c r="T95" s="170">
        <f>VLOOKUP(A95,[2]List2!$H$2:$J$142,2,FALSE)</f>
        <v>61</v>
      </c>
      <c r="U95" s="179">
        <f>VLOOKUP(A95,[2]List2!$H$2:$J$142,3,FALSE)</f>
        <v>28</v>
      </c>
      <c r="V95" s="183">
        <f>VLOOKUP(A95,[3]List2!$E$5:$H$145,2,FALSE)</f>
        <v>61</v>
      </c>
      <c r="W95" s="184">
        <f>VLOOKUP(A95,[3]List2!$E$5:$G$145,3,FALSE)</f>
        <v>29</v>
      </c>
      <c r="X95" s="191">
        <f>VLOOKUP(A95,[4]List1!$A$3:$B$165,2,FALSE)</f>
        <v>61</v>
      </c>
      <c r="Y95" s="192">
        <f>VLOOKUP(A95,[4]List1!$G$4:$I$167,3,FALSE)</f>
        <v>32</v>
      </c>
      <c r="Z95" s="154">
        <f t="shared" si="1"/>
        <v>93</v>
      </c>
    </row>
    <row r="96" spans="1:26" ht="15.75" thickBot="1" x14ac:dyDescent="0.3">
      <c r="A96" s="9" t="s">
        <v>72</v>
      </c>
      <c r="B96" s="25">
        <v>1</v>
      </c>
      <c r="C96" s="26">
        <v>6</v>
      </c>
      <c r="D96" s="51">
        <v>1</v>
      </c>
      <c r="E96" s="52">
        <v>6</v>
      </c>
      <c r="F96" s="25">
        <v>1</v>
      </c>
      <c r="G96" s="26">
        <v>6</v>
      </c>
      <c r="H96" s="57">
        <v>1</v>
      </c>
      <c r="I96" s="58">
        <v>6</v>
      </c>
      <c r="J96" s="65">
        <v>1</v>
      </c>
      <c r="K96" s="66">
        <v>5</v>
      </c>
      <c r="L96" s="57">
        <v>1</v>
      </c>
      <c r="M96" s="58">
        <v>5</v>
      </c>
      <c r="N96" s="65">
        <v>1</v>
      </c>
      <c r="O96" s="66">
        <v>5</v>
      </c>
      <c r="P96" s="75">
        <v>1</v>
      </c>
      <c r="Q96" s="166">
        <v>5</v>
      </c>
      <c r="R96" s="172">
        <f>VLOOKUP(A96,[1]List2!$H$2:$J$144,2,FALSE)</f>
        <v>1</v>
      </c>
      <c r="S96" s="173">
        <f>VLOOKUP(A96,[1]List2!$H$3:$J$144,3,FALSE)</f>
        <v>4</v>
      </c>
      <c r="T96" s="170">
        <f>VLOOKUP(A96,[2]List2!$H$2:$J$142,2,FALSE)</f>
        <v>1</v>
      </c>
      <c r="U96" s="179">
        <f>VLOOKUP(A96,[2]List2!$H$2:$J$142,3,FALSE)</f>
        <v>5</v>
      </c>
      <c r="V96" s="183">
        <f>VLOOKUP(A96,[3]List2!$E$5:$H$145,2,FALSE)</f>
        <v>1</v>
      </c>
      <c r="W96" s="184">
        <f>VLOOKUP(A96,[3]List2!$E$5:$G$145,3,FALSE)</f>
        <v>5</v>
      </c>
      <c r="X96" s="191">
        <f>VLOOKUP(A96,[4]List1!$A$3:$B$165,2,FALSE)</f>
        <v>1</v>
      </c>
      <c r="Y96" s="192">
        <f>VLOOKUP(A96,[4]List1!$G$4:$I$167,3,FALSE)</f>
        <v>6</v>
      </c>
      <c r="Z96" s="154">
        <f t="shared" si="1"/>
        <v>7</v>
      </c>
    </row>
    <row r="97" spans="1:29" ht="15.75" thickBot="1" x14ac:dyDescent="0.3">
      <c r="A97" s="9" t="s">
        <v>73</v>
      </c>
      <c r="B97" s="25">
        <v>11</v>
      </c>
      <c r="C97" s="26">
        <v>8</v>
      </c>
      <c r="D97" s="51">
        <v>11</v>
      </c>
      <c r="E97" s="52">
        <v>8</v>
      </c>
      <c r="F97" s="25">
        <v>11</v>
      </c>
      <c r="G97" s="26">
        <v>8</v>
      </c>
      <c r="H97" s="57">
        <v>11</v>
      </c>
      <c r="I97" s="58">
        <v>7</v>
      </c>
      <c r="J97" s="65">
        <v>11</v>
      </c>
      <c r="K97" s="66">
        <v>7</v>
      </c>
      <c r="L97" s="57">
        <v>11</v>
      </c>
      <c r="M97" s="58">
        <v>7</v>
      </c>
      <c r="N97" s="65">
        <v>11</v>
      </c>
      <c r="O97" s="66">
        <v>7</v>
      </c>
      <c r="P97" s="75">
        <v>11</v>
      </c>
      <c r="Q97" s="166">
        <v>7</v>
      </c>
      <c r="R97" s="172">
        <f>VLOOKUP(A97,[1]List2!$H$2:$J$144,2,FALSE)</f>
        <v>11</v>
      </c>
      <c r="S97" s="173">
        <f>VLOOKUP(A97,[1]List2!$H$3:$J$144,3,FALSE)</f>
        <v>7</v>
      </c>
      <c r="T97" s="170">
        <f>VLOOKUP(A97,[2]List2!$H$2:$J$142,2,FALSE)</f>
        <v>11</v>
      </c>
      <c r="U97" s="179">
        <f>VLOOKUP(A97,[2]List2!$H$2:$J$142,3,FALSE)</f>
        <v>7</v>
      </c>
      <c r="V97" s="183">
        <f>VLOOKUP(A97,[3]List2!$E$5:$H$145,2,FALSE)</f>
        <v>11</v>
      </c>
      <c r="W97" s="184">
        <f>VLOOKUP(A97,[3]List2!$E$5:$G$145,3,FALSE)</f>
        <v>7</v>
      </c>
      <c r="X97" s="191">
        <f>VLOOKUP(A97,[4]List1!$A$3:$B$165,2,FALSE)</f>
        <v>11</v>
      </c>
      <c r="Y97" s="192">
        <f>VLOOKUP(A97,[4]List1!$G$4:$I$167,3,FALSE)</f>
        <v>8</v>
      </c>
      <c r="Z97" s="154">
        <f t="shared" si="1"/>
        <v>19</v>
      </c>
    </row>
    <row r="98" spans="1:29" ht="15.75" thickBot="1" x14ac:dyDescent="0.3">
      <c r="A98" s="9" t="s">
        <v>74</v>
      </c>
      <c r="B98" s="25">
        <v>1</v>
      </c>
      <c r="C98" s="26">
        <v>0</v>
      </c>
      <c r="D98" s="51">
        <v>1</v>
      </c>
      <c r="E98" s="52">
        <v>0</v>
      </c>
      <c r="F98" s="25">
        <v>1</v>
      </c>
      <c r="G98" s="26">
        <v>0</v>
      </c>
      <c r="H98" s="57">
        <v>1</v>
      </c>
      <c r="I98" s="58">
        <v>0</v>
      </c>
      <c r="J98" s="65">
        <v>1</v>
      </c>
      <c r="K98" s="66">
        <v>0</v>
      </c>
      <c r="L98" s="57">
        <v>1</v>
      </c>
      <c r="M98" s="58">
        <v>0</v>
      </c>
      <c r="N98" s="65">
        <v>1</v>
      </c>
      <c r="O98" s="66">
        <v>0</v>
      </c>
      <c r="P98" s="75">
        <v>1</v>
      </c>
      <c r="Q98" s="166">
        <v>0</v>
      </c>
      <c r="R98" s="172">
        <f>VLOOKUP(A98,[1]List2!$H$2:$J$144,2,FALSE)</f>
        <v>1</v>
      </c>
      <c r="S98" s="173">
        <f>VLOOKUP(A98,[1]List2!$H$3:$J$144,3,FALSE)</f>
        <v>0</v>
      </c>
      <c r="T98" s="170">
        <f>VLOOKUP(A98,[2]List2!$H$2:$J$142,2,FALSE)</f>
        <v>1</v>
      </c>
      <c r="U98" s="179">
        <f>VLOOKUP(A98,[2]List2!$H$2:$J$142,3,FALSE)</f>
        <v>0</v>
      </c>
      <c r="V98" s="183">
        <f>VLOOKUP(A98,[3]List2!$E$5:$H$145,2,FALSE)</f>
        <v>1</v>
      </c>
      <c r="W98" s="184">
        <f>VLOOKUP(A98,[3]List2!$E$5:$G$145,3,FALSE)</f>
        <v>0</v>
      </c>
      <c r="X98" s="191">
        <f>VLOOKUP(A98,[4]List1!$A$3:$B$165,2,FALSE)</f>
        <v>1</v>
      </c>
      <c r="Y98" s="192">
        <f>VLOOKUP(A98,[4]List1!$G$4:$I$167,3,FALSE)</f>
        <v>0</v>
      </c>
      <c r="Z98" s="154">
        <f t="shared" si="1"/>
        <v>1</v>
      </c>
    </row>
    <row r="99" spans="1:29" ht="15.75" thickBot="1" x14ac:dyDescent="0.3">
      <c r="A99" s="9" t="s">
        <v>75</v>
      </c>
      <c r="B99" s="25">
        <v>14</v>
      </c>
      <c r="C99" s="26">
        <v>23</v>
      </c>
      <c r="D99" s="51">
        <v>14</v>
      </c>
      <c r="E99" s="52">
        <v>24</v>
      </c>
      <c r="F99" s="25">
        <v>14</v>
      </c>
      <c r="G99" s="26">
        <v>26</v>
      </c>
      <c r="H99" s="57">
        <v>14</v>
      </c>
      <c r="I99" s="58">
        <v>24</v>
      </c>
      <c r="J99" s="65">
        <v>15</v>
      </c>
      <c r="K99" s="66">
        <v>23</v>
      </c>
      <c r="L99" s="57">
        <v>19</v>
      </c>
      <c r="M99" s="58">
        <v>27</v>
      </c>
      <c r="N99" s="65">
        <v>19</v>
      </c>
      <c r="O99" s="66">
        <v>26</v>
      </c>
      <c r="P99" s="75">
        <v>19</v>
      </c>
      <c r="Q99" s="166">
        <v>22</v>
      </c>
      <c r="R99" s="172">
        <f>VLOOKUP(A99,[1]List2!$H$2:$J$144,2,FALSE)</f>
        <v>18</v>
      </c>
      <c r="S99" s="173">
        <f>VLOOKUP(A99,[1]List2!$H$3:$J$144,3,FALSE)</f>
        <v>22</v>
      </c>
      <c r="T99" s="170">
        <f>VLOOKUP(A99,[2]List2!$H$2:$J$142,2,FALSE)</f>
        <v>18</v>
      </c>
      <c r="U99" s="179">
        <f>VLOOKUP(A99,[2]List2!$H$2:$J$142,3,FALSE)</f>
        <v>16</v>
      </c>
      <c r="V99" s="183">
        <f>VLOOKUP(A99,[3]List2!$E$5:$H$145,2,FALSE)</f>
        <v>18</v>
      </c>
      <c r="W99" s="184">
        <f>VLOOKUP(A99,[3]List2!$E$5:$G$145,3,FALSE)</f>
        <v>19</v>
      </c>
      <c r="X99" s="191">
        <f>VLOOKUP(A99,[4]List1!$A$3:$B$165,2,FALSE)</f>
        <v>19</v>
      </c>
      <c r="Y99" s="192">
        <f>VLOOKUP(A99,[4]List1!$G$4:$I$167,3,FALSE)</f>
        <v>19</v>
      </c>
      <c r="Z99" s="154">
        <f t="shared" si="1"/>
        <v>38</v>
      </c>
    </row>
    <row r="100" spans="1:29" ht="15.75" thickBot="1" x14ac:dyDescent="0.3">
      <c r="A100" s="9" t="s">
        <v>76</v>
      </c>
      <c r="B100" s="25">
        <v>14</v>
      </c>
      <c r="C100" s="26">
        <v>7</v>
      </c>
      <c r="D100" s="51">
        <v>14</v>
      </c>
      <c r="E100" s="52">
        <v>7</v>
      </c>
      <c r="F100" s="25">
        <v>14</v>
      </c>
      <c r="G100" s="26">
        <v>8</v>
      </c>
      <c r="H100" s="57">
        <v>14</v>
      </c>
      <c r="I100" s="58">
        <v>8</v>
      </c>
      <c r="J100" s="65">
        <v>14</v>
      </c>
      <c r="K100" s="66">
        <v>7</v>
      </c>
      <c r="L100" s="57">
        <v>22</v>
      </c>
      <c r="M100" s="58">
        <v>7</v>
      </c>
      <c r="N100" s="65">
        <v>22</v>
      </c>
      <c r="O100" s="66">
        <v>7</v>
      </c>
      <c r="P100" s="75">
        <v>31</v>
      </c>
      <c r="Q100" s="166">
        <v>5</v>
      </c>
      <c r="R100" s="172">
        <v>32</v>
      </c>
      <c r="S100" s="173">
        <v>4</v>
      </c>
      <c r="T100" s="170">
        <v>32</v>
      </c>
      <c r="U100" s="179">
        <v>6</v>
      </c>
      <c r="V100" s="183">
        <v>32</v>
      </c>
      <c r="W100" s="184">
        <v>5</v>
      </c>
      <c r="X100" s="191">
        <v>31</v>
      </c>
      <c r="Y100" s="192">
        <v>6</v>
      </c>
      <c r="Z100" s="154">
        <f t="shared" si="1"/>
        <v>37</v>
      </c>
    </row>
    <row r="101" spans="1:29" ht="15.75" thickBot="1" x14ac:dyDescent="0.3">
      <c r="A101" s="9" t="s">
        <v>77</v>
      </c>
      <c r="B101" s="25">
        <v>2</v>
      </c>
      <c r="C101" s="26">
        <v>2</v>
      </c>
      <c r="D101" s="51">
        <v>2</v>
      </c>
      <c r="E101" s="52">
        <v>2</v>
      </c>
      <c r="F101" s="25">
        <v>2</v>
      </c>
      <c r="G101" s="26">
        <v>2</v>
      </c>
      <c r="H101" s="57">
        <v>2</v>
      </c>
      <c r="I101" s="58">
        <v>2</v>
      </c>
      <c r="J101" s="65">
        <v>2</v>
      </c>
      <c r="K101" s="66">
        <v>2</v>
      </c>
      <c r="L101" s="57">
        <v>2</v>
      </c>
      <c r="M101" s="58">
        <v>2</v>
      </c>
      <c r="N101" s="65">
        <v>2</v>
      </c>
      <c r="O101" s="66">
        <v>2</v>
      </c>
      <c r="P101" s="75">
        <v>2</v>
      </c>
      <c r="Q101" s="166">
        <v>2</v>
      </c>
      <c r="R101" s="172">
        <f>VLOOKUP(A101,[1]List2!$H$2:$J$144,2,FALSE)</f>
        <v>2</v>
      </c>
      <c r="S101" s="173">
        <f>VLOOKUP(A101,[1]List2!$H$3:$J$144,3,FALSE)</f>
        <v>3</v>
      </c>
      <c r="T101" s="170">
        <f>VLOOKUP(A101,[2]List2!$H$2:$J$142,2,FALSE)</f>
        <v>2</v>
      </c>
      <c r="U101" s="179">
        <f>VLOOKUP(A101,[2]List2!$H$2:$J$142,3,FALSE)</f>
        <v>3</v>
      </c>
      <c r="V101" s="183">
        <f>VLOOKUP(A101,[3]List2!$E$5:$H$145,2,FALSE)</f>
        <v>2</v>
      </c>
      <c r="W101" s="184">
        <f>VLOOKUP(A101,[3]List2!$E$5:$G$145,3,FALSE)</f>
        <v>3</v>
      </c>
      <c r="X101" s="191">
        <f>VLOOKUP(A101,[4]List1!$A$3:$B$165,2,FALSE)</f>
        <v>2</v>
      </c>
      <c r="Y101" s="192">
        <f>VLOOKUP(A101,[4]List1!$G$4:$I$167,3,FALSE)</f>
        <v>3</v>
      </c>
      <c r="Z101" s="154">
        <f t="shared" si="1"/>
        <v>5</v>
      </c>
    </row>
    <row r="102" spans="1:29" ht="15.75" thickBot="1" x14ac:dyDescent="0.3">
      <c r="A102" s="9" t="s">
        <v>78</v>
      </c>
      <c r="B102" s="25">
        <v>2</v>
      </c>
      <c r="C102" s="26">
        <v>0</v>
      </c>
      <c r="D102" s="51">
        <v>2</v>
      </c>
      <c r="E102" s="52">
        <v>0</v>
      </c>
      <c r="F102" s="25">
        <v>2</v>
      </c>
      <c r="G102" s="26">
        <v>0</v>
      </c>
      <c r="H102" s="57">
        <v>2</v>
      </c>
      <c r="I102" s="58">
        <v>0</v>
      </c>
      <c r="J102" s="65">
        <v>2</v>
      </c>
      <c r="K102" s="66">
        <v>0</v>
      </c>
      <c r="L102" s="57">
        <v>2</v>
      </c>
      <c r="M102" s="58">
        <v>0</v>
      </c>
      <c r="N102" s="65">
        <v>2</v>
      </c>
      <c r="O102" s="66">
        <v>0</v>
      </c>
      <c r="P102" s="75">
        <v>2</v>
      </c>
      <c r="Q102" s="166">
        <v>0</v>
      </c>
      <c r="R102" s="172">
        <f>VLOOKUP(A102,[1]List2!$H$2:$J$144,2,FALSE)</f>
        <v>2</v>
      </c>
      <c r="S102" s="173">
        <f>VLOOKUP(A102,[1]List2!$H$3:$J$144,3,FALSE)</f>
        <v>0</v>
      </c>
      <c r="T102" s="170">
        <f>VLOOKUP(A102,[2]List2!$H$2:$J$142,2,FALSE)</f>
        <v>2</v>
      </c>
      <c r="U102" s="179">
        <f>VLOOKUP(A102,[2]List2!$H$2:$J$142,3,FALSE)</f>
        <v>0</v>
      </c>
      <c r="V102" s="183">
        <f>VLOOKUP(A102,[3]List2!$E$5:$H$145,2,FALSE)</f>
        <v>2</v>
      </c>
      <c r="W102" s="184">
        <f>VLOOKUP(A102,[3]List2!$E$5:$G$145,3,FALSE)</f>
        <v>0</v>
      </c>
      <c r="X102" s="191">
        <f>VLOOKUP(A102,[4]List1!$A$3:$B$165,2,FALSE)</f>
        <v>2</v>
      </c>
      <c r="Y102" s="192">
        <f>VLOOKUP(A102,[4]List1!$G$4:$I$167,3,FALSE)</f>
        <v>0</v>
      </c>
      <c r="Z102" s="154">
        <f t="shared" si="1"/>
        <v>2</v>
      </c>
    </row>
    <row r="103" spans="1:29" ht="15.75" thickBot="1" x14ac:dyDescent="0.3">
      <c r="A103" s="9" t="s">
        <v>79</v>
      </c>
      <c r="B103" s="25">
        <v>3</v>
      </c>
      <c r="C103" s="26">
        <v>3</v>
      </c>
      <c r="D103" s="51">
        <v>3</v>
      </c>
      <c r="E103" s="52">
        <v>3</v>
      </c>
      <c r="F103" s="25">
        <v>3</v>
      </c>
      <c r="G103" s="26">
        <v>3</v>
      </c>
      <c r="H103" s="57">
        <v>3</v>
      </c>
      <c r="I103" s="58">
        <v>3</v>
      </c>
      <c r="J103" s="65">
        <v>3</v>
      </c>
      <c r="K103" s="66">
        <v>3</v>
      </c>
      <c r="L103" s="57">
        <v>3</v>
      </c>
      <c r="M103" s="58">
        <v>3</v>
      </c>
      <c r="N103" s="65">
        <v>3</v>
      </c>
      <c r="O103" s="66">
        <v>3</v>
      </c>
      <c r="P103" s="75">
        <v>4</v>
      </c>
      <c r="Q103" s="166">
        <v>2</v>
      </c>
      <c r="R103" s="172">
        <f>VLOOKUP(A103,[1]List2!$H$2:$J$144,2,FALSE)</f>
        <v>4</v>
      </c>
      <c r="S103" s="173">
        <f>VLOOKUP(A103,[1]List2!$H$3:$J$144,3,FALSE)</f>
        <v>2</v>
      </c>
      <c r="T103" s="170">
        <f>VLOOKUP(A103,[2]List2!$H$2:$J$142,2,FALSE)</f>
        <v>4</v>
      </c>
      <c r="U103" s="179">
        <f>VLOOKUP(A103,[2]List2!$H$2:$J$142,3,FALSE)</f>
        <v>1</v>
      </c>
      <c r="V103" s="183">
        <f>VLOOKUP(A103,[3]List2!$E$5:$H$145,2,FALSE)</f>
        <v>4</v>
      </c>
      <c r="W103" s="184">
        <f>VLOOKUP(A103,[3]List2!$E$5:$G$145,3,FALSE)</f>
        <v>1</v>
      </c>
      <c r="X103" s="191">
        <f>VLOOKUP(A103,[4]List1!$A$3:$B$165,2,FALSE)</f>
        <v>4</v>
      </c>
      <c r="Y103" s="192">
        <f>VLOOKUP(A103,[4]List1!$G$4:$I$167,3,FALSE)</f>
        <v>1</v>
      </c>
      <c r="Z103" s="154">
        <f t="shared" si="1"/>
        <v>5</v>
      </c>
    </row>
    <row r="104" spans="1:29" ht="15.75" thickBot="1" x14ac:dyDescent="0.3">
      <c r="A104" s="9" t="s">
        <v>80</v>
      </c>
      <c r="B104" s="25">
        <v>30</v>
      </c>
      <c r="C104" s="26">
        <v>11</v>
      </c>
      <c r="D104" s="51">
        <v>30</v>
      </c>
      <c r="E104" s="52">
        <v>11</v>
      </c>
      <c r="F104" s="25">
        <v>30</v>
      </c>
      <c r="G104" s="26">
        <v>13</v>
      </c>
      <c r="H104" s="57">
        <v>30</v>
      </c>
      <c r="I104" s="58">
        <v>13</v>
      </c>
      <c r="J104" s="65">
        <v>30</v>
      </c>
      <c r="K104" s="66">
        <v>13</v>
      </c>
      <c r="L104" s="57">
        <v>30</v>
      </c>
      <c r="M104" s="58">
        <v>14</v>
      </c>
      <c r="N104" s="65">
        <v>30</v>
      </c>
      <c r="O104" s="66">
        <v>14</v>
      </c>
      <c r="P104" s="75">
        <v>30</v>
      </c>
      <c r="Q104" s="166">
        <v>14</v>
      </c>
      <c r="R104" s="172">
        <f>VLOOKUP(A104,[1]List2!$H$2:$J$144,2,FALSE)</f>
        <v>30</v>
      </c>
      <c r="S104" s="173">
        <f>VLOOKUP(A104,[1]List2!$H$3:$J$144,3,FALSE)</f>
        <v>15</v>
      </c>
      <c r="T104" s="170">
        <f>VLOOKUP(A104,[2]List2!$H$2:$J$142,2,FALSE)</f>
        <v>31</v>
      </c>
      <c r="U104" s="179">
        <f>VLOOKUP(A104,[2]List2!$H$2:$J$142,3,FALSE)</f>
        <v>16</v>
      </c>
      <c r="V104" s="183">
        <f>VLOOKUP(A104,[3]List2!$E$5:$H$145,2,FALSE)</f>
        <v>31</v>
      </c>
      <c r="W104" s="184">
        <f>VLOOKUP(A104,[3]List2!$E$5:$G$145,3,FALSE)</f>
        <v>16</v>
      </c>
      <c r="X104" s="191">
        <f>VLOOKUP(A104,[4]List1!$A$3:$B$165,2,FALSE)</f>
        <v>31</v>
      </c>
      <c r="Y104" s="192">
        <f>VLOOKUP(A104,[4]List1!$G$4:$I$167,3,FALSE)</f>
        <v>18</v>
      </c>
      <c r="Z104" s="154">
        <f t="shared" si="1"/>
        <v>49</v>
      </c>
    </row>
    <row r="105" spans="1:29" ht="15.75" thickBot="1" x14ac:dyDescent="0.3">
      <c r="A105" s="9" t="s">
        <v>176</v>
      </c>
      <c r="B105" s="25">
        <v>0</v>
      </c>
      <c r="C105" s="26">
        <v>0</v>
      </c>
      <c r="D105" s="51">
        <v>0</v>
      </c>
      <c r="E105" s="52">
        <v>0</v>
      </c>
      <c r="F105" s="25">
        <v>0</v>
      </c>
      <c r="G105" s="26">
        <v>0</v>
      </c>
      <c r="H105" s="57">
        <v>0</v>
      </c>
      <c r="I105" s="58">
        <v>0</v>
      </c>
      <c r="J105" s="65">
        <v>0</v>
      </c>
      <c r="K105" s="66">
        <v>0</v>
      </c>
      <c r="L105" s="57">
        <v>0</v>
      </c>
      <c r="M105" s="58">
        <v>0</v>
      </c>
      <c r="N105" s="65">
        <v>0</v>
      </c>
      <c r="O105" s="66">
        <v>0</v>
      </c>
      <c r="P105" s="75">
        <v>0</v>
      </c>
      <c r="Q105" s="166">
        <v>0</v>
      </c>
      <c r="R105" s="172">
        <v>0</v>
      </c>
      <c r="S105" s="173">
        <v>0</v>
      </c>
      <c r="T105" s="170">
        <v>0</v>
      </c>
      <c r="U105" s="179">
        <v>0</v>
      </c>
      <c r="V105" s="183">
        <v>0</v>
      </c>
      <c r="W105" s="184">
        <v>0</v>
      </c>
      <c r="X105" s="191">
        <v>0</v>
      </c>
      <c r="Y105" s="192">
        <v>0</v>
      </c>
      <c r="Z105" s="154">
        <f t="shared" si="1"/>
        <v>0</v>
      </c>
    </row>
    <row r="106" spans="1:29" ht="15.75" thickBot="1" x14ac:dyDescent="0.3">
      <c r="A106" s="9" t="s">
        <v>151</v>
      </c>
      <c r="B106" s="25">
        <v>1</v>
      </c>
      <c r="C106" s="26">
        <v>2</v>
      </c>
      <c r="D106" s="51">
        <v>1</v>
      </c>
      <c r="E106" s="52">
        <v>2</v>
      </c>
      <c r="F106" s="25">
        <v>1</v>
      </c>
      <c r="G106" s="26">
        <v>2</v>
      </c>
      <c r="H106" s="57">
        <v>1</v>
      </c>
      <c r="I106" s="58">
        <v>2</v>
      </c>
      <c r="J106" s="65">
        <v>1</v>
      </c>
      <c r="K106" s="66">
        <v>2</v>
      </c>
      <c r="L106" s="57">
        <v>1</v>
      </c>
      <c r="M106" s="58">
        <v>2</v>
      </c>
      <c r="N106" s="65">
        <v>2</v>
      </c>
      <c r="O106" s="66">
        <v>2</v>
      </c>
      <c r="P106" s="75">
        <v>2</v>
      </c>
      <c r="Q106" s="166">
        <v>2</v>
      </c>
      <c r="R106" s="172">
        <f>VLOOKUP(A106,[1]List2!$H$2:$J$144,2,FALSE)</f>
        <v>3</v>
      </c>
      <c r="S106" s="173">
        <f>VLOOKUP(A106,[1]List2!$H$3:$J$144,3,FALSE)</f>
        <v>1</v>
      </c>
      <c r="T106" s="170">
        <f>VLOOKUP(A106,[2]List2!$H$2:$J$142,2,FALSE)</f>
        <v>3</v>
      </c>
      <c r="U106" s="179">
        <f>VLOOKUP(A106,[2]List2!$H$2:$J$142,3,FALSE)</f>
        <v>1</v>
      </c>
      <c r="V106" s="183">
        <f>VLOOKUP(A106,[3]List2!$E$5:$H$145,2,FALSE)</f>
        <v>3</v>
      </c>
      <c r="W106" s="184">
        <f>VLOOKUP(A106,[3]List2!$E$5:$G$145,3,FALSE)</f>
        <v>1</v>
      </c>
      <c r="X106" s="191">
        <f>VLOOKUP(A106,[4]List1!$A$3:$B$165,2,FALSE)</f>
        <v>2</v>
      </c>
      <c r="Y106" s="192">
        <f>VLOOKUP(A106,[4]List1!$G$4:$I$167,3,FALSE)</f>
        <v>1</v>
      </c>
      <c r="Z106" s="154">
        <f t="shared" si="1"/>
        <v>3</v>
      </c>
      <c r="AB106" s="84"/>
      <c r="AC106" s="84"/>
    </row>
    <row r="107" spans="1:29" ht="15.75" thickBot="1" x14ac:dyDescent="0.3">
      <c r="A107" s="9" t="s">
        <v>81</v>
      </c>
      <c r="B107" s="25">
        <v>1876</v>
      </c>
      <c r="C107" s="26">
        <v>1932</v>
      </c>
      <c r="D107" s="51">
        <v>1910</v>
      </c>
      <c r="E107" s="52">
        <v>1927</v>
      </c>
      <c r="F107" s="25">
        <v>1950</v>
      </c>
      <c r="G107" s="26">
        <v>1993</v>
      </c>
      <c r="H107" s="57">
        <v>1985</v>
      </c>
      <c r="I107" s="58">
        <v>1998</v>
      </c>
      <c r="J107" s="65">
        <v>2024</v>
      </c>
      <c r="K107" s="66">
        <v>2037</v>
      </c>
      <c r="L107" s="57">
        <v>2077</v>
      </c>
      <c r="M107" s="58">
        <v>1989</v>
      </c>
      <c r="N107" s="65">
        <v>2104</v>
      </c>
      <c r="O107" s="66">
        <v>1994</v>
      </c>
      <c r="P107" s="75">
        <v>2123</v>
      </c>
      <c r="Q107" s="166">
        <v>1983</v>
      </c>
      <c r="R107" s="172">
        <f>VLOOKUP(A107,[1]List2!$H$2:$J$144,2,FALSE)</f>
        <v>2144</v>
      </c>
      <c r="S107" s="173">
        <f>VLOOKUP(A107,[1]List2!$H$3:$J$144,3,FALSE)</f>
        <v>1835</v>
      </c>
      <c r="T107" s="170">
        <f>VLOOKUP(A107,[2]List2!$H$2:$J$142,2,FALSE)</f>
        <v>2169</v>
      </c>
      <c r="U107" s="179">
        <f>VLOOKUP(A107,[2]List2!$H$2:$J$142,3,FALSE)</f>
        <v>1736</v>
      </c>
      <c r="V107" s="183">
        <f>VLOOKUP(A107,[3]List2!$E$5:$H$145,2,FALSE)</f>
        <v>2196</v>
      </c>
      <c r="W107" s="184">
        <f>VLOOKUP(A107,[3]List2!$E$5:$G$145,3,FALSE)</f>
        <v>1806</v>
      </c>
      <c r="X107" s="191">
        <f>VLOOKUP(A107,[4]List1!$A$3:$B$165,2,FALSE)</f>
        <v>2224</v>
      </c>
      <c r="Y107" s="192">
        <f>VLOOKUP(A107,[4]List1!$G$4:$I$167,3,FALSE)</f>
        <v>1869</v>
      </c>
      <c r="Z107" s="154">
        <f t="shared" si="1"/>
        <v>4093</v>
      </c>
    </row>
    <row r="108" spans="1:29" ht="15.75" thickBot="1" x14ac:dyDescent="0.3">
      <c r="A108" s="10" t="s">
        <v>170</v>
      </c>
      <c r="B108" s="25">
        <v>0</v>
      </c>
      <c r="C108" s="26">
        <v>2</v>
      </c>
      <c r="D108" s="51">
        <v>0</v>
      </c>
      <c r="E108" s="52">
        <v>2</v>
      </c>
      <c r="F108" s="25">
        <v>0</v>
      </c>
      <c r="G108" s="26">
        <v>2</v>
      </c>
      <c r="H108" s="57">
        <v>0</v>
      </c>
      <c r="I108" s="58">
        <v>2</v>
      </c>
      <c r="J108" s="65">
        <v>0</v>
      </c>
      <c r="K108" s="66">
        <v>2</v>
      </c>
      <c r="L108" s="57">
        <v>0</v>
      </c>
      <c r="M108" s="58">
        <v>2</v>
      </c>
      <c r="N108" s="65">
        <v>0</v>
      </c>
      <c r="O108" s="66">
        <v>2</v>
      </c>
      <c r="P108" s="75">
        <v>0</v>
      </c>
      <c r="Q108" s="166">
        <v>2</v>
      </c>
      <c r="R108" s="172">
        <v>0</v>
      </c>
      <c r="S108" s="173">
        <v>2</v>
      </c>
      <c r="T108" s="170">
        <v>0</v>
      </c>
      <c r="U108" s="179">
        <v>2</v>
      </c>
      <c r="V108" s="183">
        <v>0</v>
      </c>
      <c r="W108" s="184">
        <v>2</v>
      </c>
      <c r="X108" s="191">
        <v>0</v>
      </c>
      <c r="Y108" s="192">
        <v>2</v>
      </c>
      <c r="Z108" s="154">
        <f t="shared" si="1"/>
        <v>2</v>
      </c>
    </row>
    <row r="109" spans="1:29" ht="15.75" thickBot="1" x14ac:dyDescent="0.3">
      <c r="A109" s="11" t="s">
        <v>177</v>
      </c>
      <c r="B109" s="25">
        <v>0</v>
      </c>
      <c r="C109" s="26">
        <v>2</v>
      </c>
      <c r="D109" s="51">
        <v>0</v>
      </c>
      <c r="E109" s="52">
        <v>2</v>
      </c>
      <c r="F109" s="25">
        <v>0</v>
      </c>
      <c r="G109" s="26">
        <v>2</v>
      </c>
      <c r="H109" s="57">
        <v>0</v>
      </c>
      <c r="I109" s="58">
        <v>2</v>
      </c>
      <c r="J109" s="65">
        <v>0</v>
      </c>
      <c r="K109" s="66">
        <v>2</v>
      </c>
      <c r="L109" s="57">
        <v>0</v>
      </c>
      <c r="M109" s="58">
        <v>2</v>
      </c>
      <c r="N109" s="65">
        <v>0</v>
      </c>
      <c r="O109" s="66">
        <v>2</v>
      </c>
      <c r="P109" s="75">
        <v>0</v>
      </c>
      <c r="Q109" s="166">
        <v>2</v>
      </c>
      <c r="R109" s="172">
        <f>VLOOKUP(A109,[1]List2!$H$2:$J$144,2,FALSE)</f>
        <v>0</v>
      </c>
      <c r="S109" s="173">
        <f>VLOOKUP(A109,[1]List2!$H$3:$J$144,3,FALSE)</f>
        <v>2</v>
      </c>
      <c r="T109" s="170">
        <f>VLOOKUP(A109,[2]List2!$H$2:$J$142,2,FALSE)</f>
        <v>0</v>
      </c>
      <c r="U109" s="179">
        <f>VLOOKUP(A109,[2]List2!$H$2:$J$142,3,FALSE)</f>
        <v>2</v>
      </c>
      <c r="V109" s="183">
        <f>VLOOKUP(A109,[3]List2!$E$5:$H$145,2,FALSE)</f>
        <v>0</v>
      </c>
      <c r="W109" s="184">
        <f>VLOOKUP(A109,[3]List2!$E$5:$G$145,3,FALSE)</f>
        <v>2</v>
      </c>
      <c r="X109" s="191">
        <f>VLOOKUP(A109,[4]List1!$A$3:$B$165,2,FALSE)</f>
        <v>0</v>
      </c>
      <c r="Y109" s="192">
        <f>VLOOKUP(A109,[4]List1!$G$4:$I$167,3,FALSE)</f>
        <v>2</v>
      </c>
      <c r="Z109" s="154">
        <f t="shared" si="1"/>
        <v>2</v>
      </c>
    </row>
    <row r="110" spans="1:29" ht="15.75" thickBot="1" x14ac:dyDescent="0.3">
      <c r="A110" s="11" t="s">
        <v>167</v>
      </c>
      <c r="B110" s="25">
        <v>0</v>
      </c>
      <c r="C110" s="26">
        <v>0</v>
      </c>
      <c r="D110" s="51">
        <v>0</v>
      </c>
      <c r="E110" s="52">
        <v>0</v>
      </c>
      <c r="F110" s="25">
        <v>0</v>
      </c>
      <c r="G110" s="26">
        <v>0</v>
      </c>
      <c r="H110" s="57">
        <v>0</v>
      </c>
      <c r="I110" s="58">
        <v>0</v>
      </c>
      <c r="J110" s="65">
        <v>0</v>
      </c>
      <c r="K110" s="66">
        <v>0</v>
      </c>
      <c r="L110" s="57">
        <v>0</v>
      </c>
      <c r="M110" s="58">
        <v>0</v>
      </c>
      <c r="N110" s="65">
        <v>0</v>
      </c>
      <c r="O110" s="66">
        <v>0</v>
      </c>
      <c r="P110" s="75">
        <v>0</v>
      </c>
      <c r="Q110" s="166">
        <v>0</v>
      </c>
      <c r="R110" s="172">
        <v>0</v>
      </c>
      <c r="S110" s="173">
        <v>0</v>
      </c>
      <c r="T110" s="170">
        <v>0</v>
      </c>
      <c r="U110" s="179">
        <v>0</v>
      </c>
      <c r="V110" s="183">
        <v>0</v>
      </c>
      <c r="W110" s="184">
        <v>0</v>
      </c>
      <c r="X110" s="191">
        <v>0</v>
      </c>
      <c r="Y110" s="192">
        <v>0</v>
      </c>
      <c r="Z110" s="154">
        <f t="shared" si="1"/>
        <v>0</v>
      </c>
    </row>
    <row r="111" spans="1:29" ht="15.75" thickBot="1" x14ac:dyDescent="0.3">
      <c r="A111" s="11" t="s">
        <v>191</v>
      </c>
      <c r="B111" s="25"/>
      <c r="C111" s="26"/>
      <c r="D111" s="51"/>
      <c r="E111" s="52"/>
      <c r="F111" s="25"/>
      <c r="G111" s="26"/>
      <c r="H111" s="57"/>
      <c r="I111" s="58"/>
      <c r="J111" s="65"/>
      <c r="K111" s="66"/>
      <c r="L111" s="57"/>
      <c r="M111" s="58"/>
      <c r="N111" s="65"/>
      <c r="O111" s="66"/>
      <c r="P111" s="75"/>
      <c r="Q111" s="166"/>
      <c r="R111" s="172">
        <f>VLOOKUP(A111,[1]List2!$H$2:$J$144,2,FALSE)</f>
        <v>1</v>
      </c>
      <c r="S111" s="173">
        <f>VLOOKUP(A111,[1]List2!$H$3:$J$144,3,FALSE)</f>
        <v>0</v>
      </c>
      <c r="T111" s="170">
        <f>VLOOKUP(A111,[2]List2!$H$2:$J$142,2,FALSE)</f>
        <v>1</v>
      </c>
      <c r="U111" s="179">
        <f>VLOOKUP(A111,[2]List2!$H$2:$J$142,3,FALSE)</f>
        <v>0</v>
      </c>
      <c r="V111" s="183">
        <f>VLOOKUP(A111,[3]List2!$E$5:$H$145,2,FALSE)</f>
        <v>1</v>
      </c>
      <c r="W111" s="184">
        <f>VLOOKUP(A111,[3]List2!$E$5:$G$145,3,FALSE)</f>
        <v>0</v>
      </c>
      <c r="X111" s="191">
        <v>1</v>
      </c>
      <c r="Y111" s="192">
        <f>VLOOKUP(A111,[4]List1!$G$4:$I$167,3,FALSE)</f>
        <v>0</v>
      </c>
      <c r="Z111" s="154">
        <v>1</v>
      </c>
    </row>
    <row r="112" spans="1:29" ht="15.75" thickBot="1" x14ac:dyDescent="0.3">
      <c r="A112" s="9" t="s">
        <v>82</v>
      </c>
      <c r="B112" s="25">
        <v>1</v>
      </c>
      <c r="C112" s="26">
        <v>2</v>
      </c>
      <c r="D112" s="51">
        <v>1</v>
      </c>
      <c r="E112" s="52">
        <v>2</v>
      </c>
      <c r="F112" s="25">
        <v>1</v>
      </c>
      <c r="G112" s="26">
        <v>6</v>
      </c>
      <c r="H112" s="57">
        <v>1</v>
      </c>
      <c r="I112" s="58">
        <v>4</v>
      </c>
      <c r="J112" s="65">
        <v>1</v>
      </c>
      <c r="K112" s="66">
        <v>4</v>
      </c>
      <c r="L112" s="57">
        <v>1</v>
      </c>
      <c r="M112" s="58">
        <v>2</v>
      </c>
      <c r="N112" s="65">
        <v>1</v>
      </c>
      <c r="O112" s="66">
        <v>2</v>
      </c>
      <c r="P112" s="75">
        <v>1</v>
      </c>
      <c r="Q112" s="166">
        <v>2</v>
      </c>
      <c r="R112" s="172">
        <f>VLOOKUP(A112,[1]List2!$H$2:$J$144,2,FALSE)</f>
        <v>2</v>
      </c>
      <c r="S112" s="173">
        <f>VLOOKUP(A112,[1]List2!$H$3:$J$144,3,FALSE)</f>
        <v>2</v>
      </c>
      <c r="T112" s="170">
        <f>VLOOKUP(A112,[2]List2!$H$2:$J$142,2,FALSE)</f>
        <v>2</v>
      </c>
      <c r="U112" s="179">
        <f>VLOOKUP(A112,[2]List2!$H$2:$J$142,3,FALSE)</f>
        <v>2</v>
      </c>
      <c r="V112" s="183">
        <f>VLOOKUP(A112,[3]List2!$E$5:$H$145,2,FALSE)</f>
        <v>2</v>
      </c>
      <c r="W112" s="184">
        <f>VLOOKUP(A112,[3]List2!$E$5:$G$145,3,FALSE)</f>
        <v>2</v>
      </c>
      <c r="X112" s="191">
        <f>VLOOKUP(A112,[4]List1!$A$3:$B$165,2,FALSE)</f>
        <v>2</v>
      </c>
      <c r="Y112" s="192">
        <f>VLOOKUP(A112,[4]List1!$G$4:$I$167,3,FALSE)</f>
        <v>2</v>
      </c>
      <c r="Z112" s="154">
        <f t="shared" si="1"/>
        <v>4</v>
      </c>
    </row>
    <row r="113" spans="1:26" ht="15.75" thickBot="1" x14ac:dyDescent="0.3">
      <c r="A113" s="11" t="s">
        <v>152</v>
      </c>
      <c r="B113" s="25">
        <v>1</v>
      </c>
      <c r="C113" s="26">
        <v>0</v>
      </c>
      <c r="D113" s="51">
        <v>1</v>
      </c>
      <c r="E113" s="52">
        <v>0</v>
      </c>
      <c r="F113" s="25">
        <v>1</v>
      </c>
      <c r="G113" s="26">
        <v>0</v>
      </c>
      <c r="H113" s="57">
        <v>1</v>
      </c>
      <c r="I113" s="58">
        <v>0</v>
      </c>
      <c r="J113" s="65">
        <v>1</v>
      </c>
      <c r="K113" s="66">
        <v>0</v>
      </c>
      <c r="L113" s="57">
        <v>1</v>
      </c>
      <c r="M113" s="58">
        <v>0</v>
      </c>
      <c r="N113" s="65">
        <v>1</v>
      </c>
      <c r="O113" s="66">
        <v>0</v>
      </c>
      <c r="P113" s="75">
        <v>1</v>
      </c>
      <c r="Q113" s="166">
        <v>0</v>
      </c>
      <c r="R113" s="172">
        <f>VLOOKUP(A113,[1]List2!$H$2:$J$144,2,FALSE)</f>
        <v>1</v>
      </c>
      <c r="S113" s="173">
        <f>VLOOKUP(A113,[1]List2!$H$3:$J$144,3,FALSE)</f>
        <v>0</v>
      </c>
      <c r="T113" s="170">
        <f>VLOOKUP(A113,[2]List2!$H$2:$J$142,2,FALSE)</f>
        <v>1</v>
      </c>
      <c r="U113" s="179">
        <f>VLOOKUP(A113,[2]List2!$H$2:$J$142,3,FALSE)</f>
        <v>0</v>
      </c>
      <c r="V113" s="183">
        <f>VLOOKUP(A113,[3]List2!$E$5:$H$145,2,FALSE)</f>
        <v>1</v>
      </c>
      <c r="W113" s="184">
        <f>VLOOKUP(A113,[3]List2!$E$5:$G$145,3,FALSE)</f>
        <v>0</v>
      </c>
      <c r="X113" s="191">
        <f>VLOOKUP(A113,[4]List1!$A$3:$B$165,2,FALSE)</f>
        <v>1</v>
      </c>
      <c r="Y113" s="192">
        <f>VLOOKUP(A113,[4]List1!$G$4:$I$167,3,FALSE)</f>
        <v>0</v>
      </c>
      <c r="Z113" s="154">
        <f t="shared" si="1"/>
        <v>1</v>
      </c>
    </row>
    <row r="114" spans="1:26" ht="15.75" thickBot="1" x14ac:dyDescent="0.3">
      <c r="A114" s="12" t="s">
        <v>83</v>
      </c>
      <c r="B114" s="25">
        <v>0</v>
      </c>
      <c r="C114" s="26">
        <v>5</v>
      </c>
      <c r="D114" s="51">
        <v>0</v>
      </c>
      <c r="E114" s="52">
        <v>4</v>
      </c>
      <c r="F114" s="25">
        <v>0</v>
      </c>
      <c r="G114" s="26">
        <v>4</v>
      </c>
      <c r="H114" s="57">
        <v>0</v>
      </c>
      <c r="I114" s="58">
        <v>4</v>
      </c>
      <c r="J114" s="65">
        <v>0</v>
      </c>
      <c r="K114" s="66">
        <v>5</v>
      </c>
      <c r="L114" s="57">
        <v>0</v>
      </c>
      <c r="M114" s="58">
        <v>5</v>
      </c>
      <c r="N114" s="65">
        <v>1</v>
      </c>
      <c r="O114" s="66">
        <v>5</v>
      </c>
      <c r="P114" s="75">
        <v>1</v>
      </c>
      <c r="Q114" s="166">
        <v>5</v>
      </c>
      <c r="R114" s="172">
        <v>1</v>
      </c>
      <c r="S114" s="173">
        <v>2</v>
      </c>
      <c r="T114" s="170">
        <v>1</v>
      </c>
      <c r="U114" s="179">
        <v>2</v>
      </c>
      <c r="V114" s="183">
        <v>1</v>
      </c>
      <c r="W114" s="184">
        <v>2</v>
      </c>
      <c r="X114" s="191">
        <v>1</v>
      </c>
      <c r="Y114" s="192">
        <v>2</v>
      </c>
      <c r="Z114" s="154">
        <f t="shared" si="1"/>
        <v>3</v>
      </c>
    </row>
    <row r="115" spans="1:26" ht="15.75" thickBot="1" x14ac:dyDescent="0.3">
      <c r="A115" s="12" t="s">
        <v>183</v>
      </c>
      <c r="B115" s="25">
        <v>0</v>
      </c>
      <c r="C115" s="26">
        <v>0</v>
      </c>
      <c r="D115" s="51">
        <v>0</v>
      </c>
      <c r="E115" s="52">
        <v>0</v>
      </c>
      <c r="F115" s="25">
        <v>0</v>
      </c>
      <c r="G115" s="26">
        <v>0</v>
      </c>
      <c r="H115" s="57">
        <v>0</v>
      </c>
      <c r="I115" s="58">
        <v>0</v>
      </c>
      <c r="J115" s="65">
        <v>0</v>
      </c>
      <c r="K115" s="66">
        <v>0</v>
      </c>
      <c r="L115" s="57">
        <v>0</v>
      </c>
      <c r="M115" s="58">
        <v>0</v>
      </c>
      <c r="N115" s="65">
        <v>0</v>
      </c>
      <c r="O115" s="66">
        <v>0</v>
      </c>
      <c r="P115" s="75">
        <v>0</v>
      </c>
      <c r="Q115" s="166">
        <v>0</v>
      </c>
      <c r="R115" s="172">
        <v>0</v>
      </c>
      <c r="S115" s="173">
        <v>0</v>
      </c>
      <c r="T115" s="170">
        <v>0</v>
      </c>
      <c r="U115" s="179">
        <v>0</v>
      </c>
      <c r="V115" s="183">
        <v>0</v>
      </c>
      <c r="W115" s="184">
        <v>0</v>
      </c>
      <c r="X115" s="191">
        <v>0</v>
      </c>
      <c r="Y115" s="192">
        <v>0</v>
      </c>
      <c r="Z115" s="154">
        <f t="shared" si="1"/>
        <v>0</v>
      </c>
    </row>
    <row r="116" spans="1:26" ht="15.75" thickBot="1" x14ac:dyDescent="0.3">
      <c r="A116" s="9" t="s">
        <v>84</v>
      </c>
      <c r="B116" s="25">
        <v>2</v>
      </c>
      <c r="C116" s="26">
        <v>0</v>
      </c>
      <c r="D116" s="51">
        <v>2</v>
      </c>
      <c r="E116" s="52">
        <v>0</v>
      </c>
      <c r="F116" s="25">
        <v>2</v>
      </c>
      <c r="G116" s="26">
        <v>0</v>
      </c>
      <c r="H116" s="57">
        <v>2</v>
      </c>
      <c r="I116" s="58">
        <v>0</v>
      </c>
      <c r="J116" s="65">
        <v>2</v>
      </c>
      <c r="K116" s="66">
        <v>1</v>
      </c>
      <c r="L116" s="57">
        <v>2</v>
      </c>
      <c r="M116" s="58">
        <v>2</v>
      </c>
      <c r="N116" s="65">
        <v>2</v>
      </c>
      <c r="O116" s="66">
        <v>1</v>
      </c>
      <c r="P116" s="75">
        <v>2</v>
      </c>
      <c r="Q116" s="166">
        <v>1</v>
      </c>
      <c r="R116" s="172">
        <f>VLOOKUP(A116,[1]List2!$H$2:$J$144,2,FALSE)</f>
        <v>2</v>
      </c>
      <c r="S116" s="173">
        <f>VLOOKUP(A116,[1]List2!$H$3:$J$144,3,FALSE)</f>
        <v>1</v>
      </c>
      <c r="T116" s="170">
        <f>VLOOKUP(A116,[2]List2!$H$2:$J$142,2,FALSE)</f>
        <v>2</v>
      </c>
      <c r="U116" s="179">
        <f>VLOOKUP(A116,[2]List2!$H$2:$J$142,3,FALSE)</f>
        <v>1</v>
      </c>
      <c r="V116" s="183">
        <f>VLOOKUP(A116,[3]List2!$E$5:$H$145,2,FALSE)</f>
        <v>2</v>
      </c>
      <c r="W116" s="184">
        <f>VLOOKUP(A116,[3]List2!$E$5:$G$145,3,FALSE)</f>
        <v>1</v>
      </c>
      <c r="X116" s="191">
        <f>VLOOKUP(A116,[4]List1!$A$3:$B$165,2,FALSE)</f>
        <v>2</v>
      </c>
      <c r="Y116" s="192">
        <f>VLOOKUP(A116,[4]List1!$G$4:$I$167,3,FALSE)</f>
        <v>1</v>
      </c>
      <c r="Z116" s="154">
        <f t="shared" si="1"/>
        <v>3</v>
      </c>
    </row>
    <row r="117" spans="1:26" ht="15.75" thickBot="1" x14ac:dyDescent="0.3">
      <c r="A117" s="9" t="s">
        <v>174</v>
      </c>
      <c r="B117" s="25">
        <v>10465</v>
      </c>
      <c r="C117" s="26">
        <v>5395</v>
      </c>
      <c r="D117" s="51">
        <v>10504</v>
      </c>
      <c r="E117" s="52">
        <v>5462</v>
      </c>
      <c r="F117" s="25">
        <v>10544</v>
      </c>
      <c r="G117" s="26">
        <v>5581</v>
      </c>
      <c r="H117" s="57">
        <v>10574</v>
      </c>
      <c r="I117" s="58">
        <v>5494</v>
      </c>
      <c r="J117" s="65">
        <v>10606</v>
      </c>
      <c r="K117" s="66">
        <v>5665</v>
      </c>
      <c r="L117" s="57">
        <v>10655</v>
      </c>
      <c r="M117" s="58">
        <v>5731</v>
      </c>
      <c r="N117" s="65">
        <v>10689</v>
      </c>
      <c r="O117" s="66">
        <v>5810</v>
      </c>
      <c r="P117" s="75">
        <v>10724</v>
      </c>
      <c r="Q117" s="166">
        <v>5816</v>
      </c>
      <c r="R117" s="172">
        <f>VLOOKUP(A117,[1]List2!$H$2:$J$144,2,FALSE)</f>
        <v>10629</v>
      </c>
      <c r="S117" s="173">
        <f>VLOOKUP(A117,[1]List2!$H$3:$J$144,3,FALSE)</f>
        <v>5701</v>
      </c>
      <c r="T117" s="170">
        <f>VLOOKUP(A117,[2]List2!$H$2:$J$142,2,FALSE)</f>
        <v>10661</v>
      </c>
      <c r="U117" s="179">
        <f>VLOOKUP(A117,[2]List2!$H$2:$J$142,3,FALSE)</f>
        <v>4844</v>
      </c>
      <c r="V117" s="183">
        <f>VLOOKUP(A117,[3]List2!$E$5:$H$145,2,FALSE)</f>
        <v>10713</v>
      </c>
      <c r="W117" s="184">
        <f>VLOOKUP(A117,[3]List2!$E$5:$G$145,3,FALSE)</f>
        <v>5044</v>
      </c>
      <c r="X117" s="191">
        <f>VLOOKUP(A117,[4]List1!$A$3:$B$165,2,FALSE)</f>
        <v>10807</v>
      </c>
      <c r="Y117" s="192">
        <f>VLOOKUP(A117,[4]List1!$G$4:$I$167,3,FALSE)</f>
        <v>5402</v>
      </c>
      <c r="Z117" s="154">
        <f t="shared" si="1"/>
        <v>16209</v>
      </c>
    </row>
    <row r="118" spans="1:26" ht="15.75" thickBot="1" x14ac:dyDescent="0.3">
      <c r="A118" s="9" t="s">
        <v>192</v>
      </c>
      <c r="B118" s="25">
        <v>0</v>
      </c>
      <c r="C118" s="26">
        <v>1</v>
      </c>
      <c r="D118" s="51">
        <v>0</v>
      </c>
      <c r="E118" s="52">
        <v>1</v>
      </c>
      <c r="F118" s="25">
        <v>0</v>
      </c>
      <c r="G118" s="26">
        <v>1</v>
      </c>
      <c r="H118" s="57">
        <v>0</v>
      </c>
      <c r="I118" s="58">
        <v>1</v>
      </c>
      <c r="J118" s="65">
        <v>0</v>
      </c>
      <c r="K118" s="66">
        <v>1</v>
      </c>
      <c r="L118" s="57">
        <v>0</v>
      </c>
      <c r="M118" s="58">
        <v>1</v>
      </c>
      <c r="N118" s="65">
        <v>0</v>
      </c>
      <c r="O118" s="66">
        <v>1</v>
      </c>
      <c r="P118" s="75">
        <v>0</v>
      </c>
      <c r="Q118" s="166">
        <v>1</v>
      </c>
      <c r="R118" s="172">
        <f>VLOOKUP(A118,[1]List2!$H$2:$J$144,2,FALSE)</f>
        <v>0</v>
      </c>
      <c r="S118" s="173">
        <f>VLOOKUP(A118,[1]List2!$H$3:$J$144,3,FALSE)</f>
        <v>1</v>
      </c>
      <c r="T118" s="170">
        <f>VLOOKUP(A118,[2]List2!$H$2:$J$142,2,FALSE)</f>
        <v>0</v>
      </c>
      <c r="U118" s="179">
        <f>VLOOKUP(A118,[2]List2!$H$2:$J$142,3,FALSE)</f>
        <v>1</v>
      </c>
      <c r="V118" s="183">
        <f>VLOOKUP(A118,[3]List2!$E$5:$H$145,2,FALSE)</f>
        <v>0</v>
      </c>
      <c r="W118" s="184">
        <f>VLOOKUP(A118,[3]List2!$E$5:$G$145,3,FALSE)</f>
        <v>1</v>
      </c>
      <c r="X118" s="191">
        <v>0</v>
      </c>
      <c r="Y118" s="192">
        <f>VLOOKUP(A118,[4]List1!$G$4:$I$167,3,FALSE)</f>
        <v>1</v>
      </c>
      <c r="Z118" s="154">
        <f t="shared" si="1"/>
        <v>1</v>
      </c>
    </row>
    <row r="119" spans="1:26" ht="15.75" thickBot="1" x14ac:dyDescent="0.3">
      <c r="A119" s="9" t="s">
        <v>85</v>
      </c>
      <c r="B119" s="25">
        <v>1</v>
      </c>
      <c r="C119" s="26">
        <v>3</v>
      </c>
      <c r="D119" s="51">
        <v>1</v>
      </c>
      <c r="E119" s="52">
        <v>4</v>
      </c>
      <c r="F119" s="25">
        <v>1</v>
      </c>
      <c r="G119" s="26">
        <v>4</v>
      </c>
      <c r="H119" s="57">
        <v>1</v>
      </c>
      <c r="I119" s="58">
        <v>4</v>
      </c>
      <c r="J119" s="65">
        <v>1</v>
      </c>
      <c r="K119" s="66">
        <v>4</v>
      </c>
      <c r="L119" s="57">
        <v>1</v>
      </c>
      <c r="M119" s="58">
        <v>4</v>
      </c>
      <c r="N119" s="65">
        <v>1</v>
      </c>
      <c r="O119" s="66">
        <v>4</v>
      </c>
      <c r="P119" s="75">
        <v>1</v>
      </c>
      <c r="Q119" s="166">
        <v>4</v>
      </c>
      <c r="R119" s="172">
        <f>VLOOKUP(A119,[1]List2!$H$2:$J$144,2,FALSE)</f>
        <v>1</v>
      </c>
      <c r="S119" s="173">
        <f>VLOOKUP(A119,[1]List2!$H$3:$J$144,3,FALSE)</f>
        <v>4</v>
      </c>
      <c r="T119" s="170">
        <f>VLOOKUP(A119,[2]List2!$H$2:$J$142,2,FALSE)</f>
        <v>1</v>
      </c>
      <c r="U119" s="179">
        <f>VLOOKUP(A119,[2]List2!$H$2:$J$142,3,FALSE)</f>
        <v>5</v>
      </c>
      <c r="V119" s="183">
        <f>VLOOKUP(A119,[3]List2!$E$5:$H$145,2,FALSE)</f>
        <v>1</v>
      </c>
      <c r="W119" s="184">
        <f>VLOOKUP(A119,[3]List2!$E$5:$G$145,3,FALSE)</f>
        <v>6</v>
      </c>
      <c r="X119" s="191">
        <f>VLOOKUP(A119,[4]List1!$A$3:$B$165,2,FALSE)</f>
        <v>1</v>
      </c>
      <c r="Y119" s="192">
        <f>VLOOKUP(A119,[4]List1!$G$4:$I$167,3,FALSE)</f>
        <v>6</v>
      </c>
      <c r="Z119" s="154">
        <f t="shared" si="1"/>
        <v>7</v>
      </c>
    </row>
    <row r="120" spans="1:26" ht="15.75" thickBot="1" x14ac:dyDescent="0.3">
      <c r="A120" s="9" t="s">
        <v>86</v>
      </c>
      <c r="B120" s="25">
        <v>36</v>
      </c>
      <c r="C120" s="26">
        <v>12</v>
      </c>
      <c r="D120" s="51">
        <v>38</v>
      </c>
      <c r="E120" s="52">
        <v>13</v>
      </c>
      <c r="F120" s="25">
        <v>38</v>
      </c>
      <c r="G120" s="26">
        <v>13</v>
      </c>
      <c r="H120" s="57">
        <v>38</v>
      </c>
      <c r="I120" s="58">
        <v>13</v>
      </c>
      <c r="J120" s="65">
        <v>38</v>
      </c>
      <c r="K120" s="66">
        <v>14</v>
      </c>
      <c r="L120" s="57">
        <v>40</v>
      </c>
      <c r="M120" s="58">
        <v>14</v>
      </c>
      <c r="N120" s="65">
        <v>46</v>
      </c>
      <c r="O120" s="66">
        <v>8</v>
      </c>
      <c r="P120" s="75">
        <v>46</v>
      </c>
      <c r="Q120" s="166">
        <v>9</v>
      </c>
      <c r="R120" s="172">
        <f>VLOOKUP(A120,[1]List2!$H$2:$J$144,2,FALSE)</f>
        <v>45</v>
      </c>
      <c r="S120" s="173">
        <f>VLOOKUP(A120,[1]List2!$H$3:$J$144,3,FALSE)</f>
        <v>9</v>
      </c>
      <c r="T120" s="170">
        <f>VLOOKUP(A120,[2]List2!$H$2:$J$142,2,FALSE)</f>
        <v>45</v>
      </c>
      <c r="U120" s="179">
        <f>VLOOKUP(A120,[2]List2!$H$2:$J$142,3,FALSE)</f>
        <v>7</v>
      </c>
      <c r="V120" s="183">
        <f>VLOOKUP(A120,[3]List2!$E$5:$H$145,2,FALSE)</f>
        <v>45</v>
      </c>
      <c r="W120" s="184">
        <f>VLOOKUP(A120,[3]List2!$E$5:$G$145,3,FALSE)</f>
        <v>9</v>
      </c>
      <c r="X120" s="191">
        <f>VLOOKUP(A120,[4]List1!$A$3:$B$165,2,FALSE)</f>
        <v>48</v>
      </c>
      <c r="Y120" s="192">
        <f>VLOOKUP(A120,[4]List1!$G$4:$I$167,3,FALSE)</f>
        <v>9</v>
      </c>
      <c r="Z120" s="154">
        <f t="shared" si="1"/>
        <v>57</v>
      </c>
    </row>
    <row r="121" spans="1:26" ht="15.75" thickBot="1" x14ac:dyDescent="0.3">
      <c r="A121" s="9" t="s">
        <v>87</v>
      </c>
      <c r="B121" s="25">
        <v>1</v>
      </c>
      <c r="C121" s="26">
        <v>3</v>
      </c>
      <c r="D121" s="51">
        <v>1</v>
      </c>
      <c r="E121" s="52">
        <v>2</v>
      </c>
      <c r="F121" s="25">
        <v>1</v>
      </c>
      <c r="G121" s="26">
        <v>2</v>
      </c>
      <c r="H121" s="57">
        <v>1</v>
      </c>
      <c r="I121" s="58">
        <v>2</v>
      </c>
      <c r="J121" s="65">
        <v>0</v>
      </c>
      <c r="K121" s="66">
        <v>2</v>
      </c>
      <c r="L121" s="57">
        <v>0</v>
      </c>
      <c r="M121" s="58">
        <v>2</v>
      </c>
      <c r="N121" s="65">
        <v>0</v>
      </c>
      <c r="O121" s="66">
        <v>2</v>
      </c>
      <c r="P121" s="75">
        <v>0</v>
      </c>
      <c r="Q121" s="166">
        <v>2</v>
      </c>
      <c r="R121" s="172">
        <f>VLOOKUP(A121,[1]List2!$H$2:$J$144,2,FALSE)</f>
        <v>0</v>
      </c>
      <c r="S121" s="173">
        <f>VLOOKUP(A121,[1]List2!$H$3:$J$144,3,FALSE)</f>
        <v>1</v>
      </c>
      <c r="T121" s="170">
        <f>VLOOKUP(A121,[2]List2!$H$2:$J$142,2,FALSE)</f>
        <v>0</v>
      </c>
      <c r="U121" s="179">
        <f>VLOOKUP(A121,[2]List2!$H$2:$J$142,3,FALSE)</f>
        <v>1</v>
      </c>
      <c r="V121" s="183">
        <f>VLOOKUP(A121,[3]List2!$E$5:$H$145,2,FALSE)</f>
        <v>0</v>
      </c>
      <c r="W121" s="184">
        <f>VLOOKUP(A121,[3]List2!$E$5:$G$145,3,FALSE)</f>
        <v>2</v>
      </c>
      <c r="X121" s="191">
        <f>VLOOKUP(A121,[4]List1!$A$3:$B$165,2,FALSE)</f>
        <v>0</v>
      </c>
      <c r="Y121" s="192">
        <f>VLOOKUP(A121,[4]List1!$G$4:$I$167,3,FALSE)</f>
        <v>2</v>
      </c>
      <c r="Z121" s="154">
        <f t="shared" si="1"/>
        <v>2</v>
      </c>
    </row>
    <row r="122" spans="1:26" ht="15.75" thickBot="1" x14ac:dyDescent="0.3">
      <c r="A122" s="9" t="s">
        <v>149</v>
      </c>
      <c r="B122" s="25">
        <v>0</v>
      </c>
      <c r="C122" s="26">
        <v>0</v>
      </c>
      <c r="D122" s="51">
        <v>0</v>
      </c>
      <c r="E122" s="52">
        <v>0</v>
      </c>
      <c r="F122" s="25">
        <v>0</v>
      </c>
      <c r="G122" s="26">
        <v>0</v>
      </c>
      <c r="H122" s="57">
        <v>0</v>
      </c>
      <c r="I122" s="58">
        <v>0</v>
      </c>
      <c r="J122" s="65">
        <v>0</v>
      </c>
      <c r="K122" s="66">
        <v>0</v>
      </c>
      <c r="L122" s="57">
        <v>0</v>
      </c>
      <c r="M122" s="58">
        <v>0</v>
      </c>
      <c r="N122" s="65">
        <v>0</v>
      </c>
      <c r="O122" s="66">
        <v>0</v>
      </c>
      <c r="P122" s="75">
        <v>0</v>
      </c>
      <c r="Q122" s="166">
        <v>0</v>
      </c>
      <c r="R122" s="172">
        <v>0</v>
      </c>
      <c r="S122" s="173">
        <v>0</v>
      </c>
      <c r="T122" s="170">
        <v>0</v>
      </c>
      <c r="U122" s="179">
        <v>0</v>
      </c>
      <c r="V122" s="183">
        <v>0</v>
      </c>
      <c r="W122" s="184">
        <v>0</v>
      </c>
      <c r="X122" s="191">
        <v>0</v>
      </c>
      <c r="Y122" s="192">
        <v>0</v>
      </c>
      <c r="Z122" s="154">
        <f t="shared" si="1"/>
        <v>0</v>
      </c>
    </row>
    <row r="123" spans="1:26" ht="15.75" thickBot="1" x14ac:dyDescent="0.3">
      <c r="A123" s="9" t="s">
        <v>88</v>
      </c>
      <c r="B123" s="25">
        <v>8563</v>
      </c>
      <c r="C123" s="26">
        <v>12384</v>
      </c>
      <c r="D123" s="51">
        <v>8628</v>
      </c>
      <c r="E123" s="52">
        <v>12490</v>
      </c>
      <c r="F123" s="25">
        <v>8705</v>
      </c>
      <c r="G123" s="26">
        <v>12759</v>
      </c>
      <c r="H123" s="57">
        <v>8771</v>
      </c>
      <c r="I123" s="58">
        <v>12725</v>
      </c>
      <c r="J123" s="65">
        <v>8834</v>
      </c>
      <c r="K123" s="66">
        <v>12876</v>
      </c>
      <c r="L123" s="57">
        <v>8936</v>
      </c>
      <c r="M123" s="58">
        <v>12951</v>
      </c>
      <c r="N123" s="65">
        <v>8988</v>
      </c>
      <c r="O123" s="66">
        <v>12899</v>
      </c>
      <c r="P123" s="75">
        <v>9041</v>
      </c>
      <c r="Q123" s="166">
        <v>12948</v>
      </c>
      <c r="R123" s="172">
        <f>VLOOKUP(A123,[1]List2!$H$2:$J$144,2,FALSE)</f>
        <v>9026</v>
      </c>
      <c r="S123" s="173">
        <f>VLOOKUP(A123,[1]List2!$H$3:$J$144,3,FALSE)</f>
        <v>12581</v>
      </c>
      <c r="T123" s="170">
        <f>VLOOKUP(A123,[2]List2!$H$2:$J$142,2,FALSE)</f>
        <v>9117</v>
      </c>
      <c r="U123" s="179">
        <f>VLOOKUP(A123,[2]List2!$H$2:$J$142,3,FALSE)</f>
        <v>11867</v>
      </c>
      <c r="V123" s="183">
        <f>VLOOKUP(A123,[3]List2!$E$5:$H$145,2,FALSE)</f>
        <v>9183</v>
      </c>
      <c r="W123" s="184">
        <f>VLOOKUP(A123,[3]List2!$E$5:$G$145,3,FALSE)</f>
        <v>12172</v>
      </c>
      <c r="X123" s="191">
        <f>VLOOKUP(A123,[4]List1!$A$3:$B$165,2,FALSE)</f>
        <v>9309</v>
      </c>
      <c r="Y123" s="192">
        <f>VLOOKUP(A123,[4]List1!$G$4:$I$167,3,FALSE)</f>
        <v>12483</v>
      </c>
      <c r="Z123" s="154">
        <f t="shared" si="1"/>
        <v>21792</v>
      </c>
    </row>
    <row r="124" spans="1:26" ht="15.75" thickBot="1" x14ac:dyDescent="0.3">
      <c r="A124" s="9" t="s">
        <v>179</v>
      </c>
      <c r="B124" s="90">
        <v>17</v>
      </c>
      <c r="C124" s="91">
        <v>0</v>
      </c>
      <c r="D124" s="92">
        <v>17</v>
      </c>
      <c r="E124" s="93">
        <v>0</v>
      </c>
      <c r="F124" s="90">
        <v>17</v>
      </c>
      <c r="G124" s="91">
        <v>0</v>
      </c>
      <c r="H124" s="94">
        <v>17</v>
      </c>
      <c r="I124" s="95">
        <v>0</v>
      </c>
      <c r="J124" s="96">
        <v>17</v>
      </c>
      <c r="K124" s="97">
        <v>0</v>
      </c>
      <c r="L124" s="94">
        <v>17</v>
      </c>
      <c r="M124" s="95">
        <v>0</v>
      </c>
      <c r="N124" s="96">
        <v>17</v>
      </c>
      <c r="O124" s="97">
        <v>0</v>
      </c>
      <c r="P124" s="98">
        <v>18</v>
      </c>
      <c r="Q124" s="167">
        <v>0</v>
      </c>
      <c r="R124" s="172">
        <f>VLOOKUP(A124,[1]List2!$H$2:$J$144,2,FALSE)</f>
        <v>18</v>
      </c>
      <c r="S124" s="173">
        <f>VLOOKUP(A124,[1]List2!$H$3:$J$144,3,FALSE)</f>
        <v>1</v>
      </c>
      <c r="T124" s="170">
        <f>VLOOKUP(A124,[2]List2!$H$2:$J$142,2,FALSE)</f>
        <v>18</v>
      </c>
      <c r="U124" s="179">
        <f>VLOOKUP(A124,[2]List2!$H$2:$J$142,3,FALSE)</f>
        <v>1</v>
      </c>
      <c r="V124" s="183">
        <f>VLOOKUP(A124,[3]List2!$E$5:$H$145,2,FALSE)</f>
        <v>18</v>
      </c>
      <c r="W124" s="184">
        <f>VLOOKUP(A124,[3]List2!$E$5:$G$145,3,FALSE)</f>
        <v>1</v>
      </c>
      <c r="X124" s="191">
        <f>VLOOKUP(A124,[4]List1!$A$3:$B$165,2,FALSE)</f>
        <v>18</v>
      </c>
      <c r="Y124" s="192">
        <f>VLOOKUP(A124,[4]List1!$G$4:$I$167,3,FALSE)</f>
        <v>0</v>
      </c>
      <c r="Z124" s="154">
        <f t="shared" si="1"/>
        <v>18</v>
      </c>
    </row>
    <row r="125" spans="1:26" ht="15.75" thickBot="1" x14ac:dyDescent="0.3">
      <c r="A125" s="9" t="s">
        <v>89</v>
      </c>
      <c r="B125" s="25">
        <v>3</v>
      </c>
      <c r="C125" s="26">
        <v>1</v>
      </c>
      <c r="D125" s="51">
        <v>3</v>
      </c>
      <c r="E125" s="52">
        <v>1</v>
      </c>
      <c r="F125" s="25">
        <v>3</v>
      </c>
      <c r="G125" s="26">
        <v>0</v>
      </c>
      <c r="H125" s="57">
        <v>3</v>
      </c>
      <c r="I125" s="58">
        <v>0</v>
      </c>
      <c r="J125" s="65">
        <v>3</v>
      </c>
      <c r="K125" s="66">
        <v>0</v>
      </c>
      <c r="L125" s="57">
        <v>3</v>
      </c>
      <c r="M125" s="58">
        <v>0</v>
      </c>
      <c r="N125" s="65">
        <v>3</v>
      </c>
      <c r="O125" s="66">
        <v>0</v>
      </c>
      <c r="P125" s="75">
        <v>3</v>
      </c>
      <c r="Q125" s="166">
        <v>0</v>
      </c>
      <c r="R125" s="172">
        <f>VLOOKUP(A125,[1]List2!$H$2:$J$144,2,FALSE)</f>
        <v>3</v>
      </c>
      <c r="S125" s="173">
        <f>VLOOKUP(A125,[1]List2!$H$3:$J$144,3,FALSE)</f>
        <v>0</v>
      </c>
      <c r="T125" s="170">
        <f>VLOOKUP(A125,[2]List2!$H$2:$J$142,2,FALSE)</f>
        <v>3</v>
      </c>
      <c r="U125" s="179">
        <f>VLOOKUP(A125,[2]List2!$H$2:$J$142,3,FALSE)</f>
        <v>0</v>
      </c>
      <c r="V125" s="183">
        <f>VLOOKUP(A125,[3]List2!$E$5:$H$145,2,FALSE)</f>
        <v>3</v>
      </c>
      <c r="W125" s="184">
        <f>VLOOKUP(A125,[3]List2!$E$5:$G$145,3,FALSE)</f>
        <v>0</v>
      </c>
      <c r="X125" s="191">
        <f>VLOOKUP(A125,[4]List1!$A$3:$B$165,2,FALSE)</f>
        <v>3</v>
      </c>
      <c r="Y125" s="192">
        <f>VLOOKUP(A125,[4]List1!$G$4:$I$167,3,FALSE)</f>
        <v>0</v>
      </c>
      <c r="Z125" s="154">
        <f t="shared" si="1"/>
        <v>3</v>
      </c>
    </row>
    <row r="126" spans="1:26" ht="15.75" thickBot="1" x14ac:dyDescent="0.3">
      <c r="A126" s="9" t="s">
        <v>90</v>
      </c>
      <c r="B126" s="25">
        <v>7</v>
      </c>
      <c r="C126" s="26">
        <v>7</v>
      </c>
      <c r="D126" s="51">
        <v>7</v>
      </c>
      <c r="E126" s="52">
        <v>7</v>
      </c>
      <c r="F126" s="25">
        <v>7</v>
      </c>
      <c r="G126" s="26">
        <v>7</v>
      </c>
      <c r="H126" s="57">
        <v>7</v>
      </c>
      <c r="I126" s="58">
        <v>7</v>
      </c>
      <c r="J126" s="65">
        <v>7</v>
      </c>
      <c r="K126" s="66">
        <v>8</v>
      </c>
      <c r="L126" s="57">
        <v>7</v>
      </c>
      <c r="M126" s="58">
        <v>8</v>
      </c>
      <c r="N126" s="65">
        <v>7</v>
      </c>
      <c r="O126" s="66">
        <v>7</v>
      </c>
      <c r="P126" s="75">
        <v>7</v>
      </c>
      <c r="Q126" s="166">
        <v>8</v>
      </c>
      <c r="R126" s="172">
        <v>7</v>
      </c>
      <c r="S126" s="173">
        <v>8</v>
      </c>
      <c r="T126" s="170">
        <v>7</v>
      </c>
      <c r="U126" s="179">
        <v>7</v>
      </c>
      <c r="V126" s="183">
        <v>7</v>
      </c>
      <c r="W126" s="184">
        <v>8</v>
      </c>
      <c r="X126" s="191">
        <v>7</v>
      </c>
      <c r="Y126" s="192">
        <v>9</v>
      </c>
      <c r="Z126" s="154">
        <f t="shared" si="1"/>
        <v>16</v>
      </c>
    </row>
    <row r="127" spans="1:26" ht="15.75" thickBot="1" x14ac:dyDescent="0.3">
      <c r="A127" s="9" t="s">
        <v>91</v>
      </c>
      <c r="B127" s="25">
        <v>1</v>
      </c>
      <c r="C127" s="26">
        <v>2</v>
      </c>
      <c r="D127" s="51">
        <v>1</v>
      </c>
      <c r="E127" s="52">
        <v>2</v>
      </c>
      <c r="F127" s="25">
        <v>1</v>
      </c>
      <c r="G127" s="26">
        <v>3</v>
      </c>
      <c r="H127" s="57">
        <v>1</v>
      </c>
      <c r="I127" s="58">
        <v>3</v>
      </c>
      <c r="J127" s="65">
        <v>1</v>
      </c>
      <c r="K127" s="66">
        <v>3</v>
      </c>
      <c r="L127" s="57">
        <v>1</v>
      </c>
      <c r="M127" s="58">
        <v>3</v>
      </c>
      <c r="N127" s="65">
        <v>1</v>
      </c>
      <c r="O127" s="66">
        <v>3</v>
      </c>
      <c r="P127" s="75">
        <v>1</v>
      </c>
      <c r="Q127" s="166">
        <v>3</v>
      </c>
      <c r="R127" s="172">
        <f>VLOOKUP(A127,[1]List2!$H$2:$J$144,2,FALSE)</f>
        <v>1</v>
      </c>
      <c r="S127" s="173">
        <f>VLOOKUP(A127,[1]List2!$H$3:$J$144,3,FALSE)</f>
        <v>2</v>
      </c>
      <c r="T127" s="170">
        <f>VLOOKUP(A127,[2]List2!$H$2:$J$142,2,FALSE)</f>
        <v>1</v>
      </c>
      <c r="U127" s="179">
        <f>VLOOKUP(A127,[2]List2!$H$2:$J$142,3,FALSE)</f>
        <v>2</v>
      </c>
      <c r="V127" s="183">
        <f>VLOOKUP(A127,[3]List2!$E$5:$H$145,2,FALSE)</f>
        <v>1</v>
      </c>
      <c r="W127" s="184">
        <f>VLOOKUP(A127,[3]List2!$E$5:$G$145,3,FALSE)</f>
        <v>2</v>
      </c>
      <c r="X127" s="191">
        <f>VLOOKUP(A127,[4]List1!$A$3:$B$165,2,FALSE)</f>
        <v>1</v>
      </c>
      <c r="Y127" s="192">
        <f>VLOOKUP(A127,[4]List1!$G$4:$I$167,3,FALSE)</f>
        <v>3</v>
      </c>
      <c r="Z127" s="154">
        <f t="shared" si="1"/>
        <v>4</v>
      </c>
    </row>
    <row r="128" spans="1:26" ht="15.75" thickBot="1" x14ac:dyDescent="0.3">
      <c r="A128" s="9" t="s">
        <v>92</v>
      </c>
      <c r="B128" s="25">
        <v>235</v>
      </c>
      <c r="C128" s="26">
        <v>137</v>
      </c>
      <c r="D128" s="51">
        <v>237</v>
      </c>
      <c r="E128" s="52">
        <v>139</v>
      </c>
      <c r="F128" s="25">
        <v>238</v>
      </c>
      <c r="G128" s="26">
        <v>141</v>
      </c>
      <c r="H128" s="57">
        <v>238</v>
      </c>
      <c r="I128" s="58">
        <v>139</v>
      </c>
      <c r="J128" s="65">
        <v>241</v>
      </c>
      <c r="K128" s="66">
        <v>134</v>
      </c>
      <c r="L128" s="57">
        <v>243</v>
      </c>
      <c r="M128" s="58">
        <v>132</v>
      </c>
      <c r="N128" s="65">
        <v>245</v>
      </c>
      <c r="O128" s="66">
        <v>131</v>
      </c>
      <c r="P128" s="75">
        <v>246</v>
      </c>
      <c r="Q128" s="166">
        <v>134</v>
      </c>
      <c r="R128" s="172">
        <f>VLOOKUP(A128,[1]List2!$H$2:$J$144,2,FALSE)</f>
        <v>250</v>
      </c>
      <c r="S128" s="173">
        <f>VLOOKUP(A128,[1]List2!$H$3:$J$144,3,FALSE)</f>
        <v>131</v>
      </c>
      <c r="T128" s="170">
        <f>VLOOKUP(A128,[2]List2!$H$2:$J$142,2,FALSE)</f>
        <v>253</v>
      </c>
      <c r="U128" s="179">
        <f>VLOOKUP(A128,[2]List2!$H$2:$J$142,3,FALSE)</f>
        <v>128</v>
      </c>
      <c r="V128" s="183">
        <f>VLOOKUP(A128,[3]List2!$E$5:$H$145,2,FALSE)</f>
        <v>254</v>
      </c>
      <c r="W128" s="184">
        <f>VLOOKUP(A128,[3]List2!$E$5:$G$145,3,FALSE)</f>
        <v>131</v>
      </c>
      <c r="X128" s="191">
        <f>VLOOKUP(A128,[4]List1!$A$3:$B$165,2,FALSE)</f>
        <v>253</v>
      </c>
      <c r="Y128" s="192">
        <f>VLOOKUP(A128,[4]List1!$G$4:$I$167,3,FALSE)</f>
        <v>135</v>
      </c>
      <c r="Z128" s="154">
        <f t="shared" si="1"/>
        <v>388</v>
      </c>
    </row>
    <row r="129" spans="1:26" ht="15.75" thickBot="1" x14ac:dyDescent="0.3">
      <c r="A129" s="9" t="s">
        <v>93</v>
      </c>
      <c r="B129" s="25">
        <v>14</v>
      </c>
      <c r="C129" s="26">
        <v>10</v>
      </c>
      <c r="D129" s="51">
        <v>14</v>
      </c>
      <c r="E129" s="52">
        <v>10</v>
      </c>
      <c r="F129" s="25">
        <v>14</v>
      </c>
      <c r="G129" s="26">
        <v>10</v>
      </c>
      <c r="H129" s="57">
        <v>14</v>
      </c>
      <c r="I129" s="58">
        <v>11</v>
      </c>
      <c r="J129" s="65">
        <v>14</v>
      </c>
      <c r="K129" s="66">
        <v>11</v>
      </c>
      <c r="L129" s="57">
        <v>14</v>
      </c>
      <c r="M129" s="58">
        <v>13</v>
      </c>
      <c r="N129" s="65">
        <v>14</v>
      </c>
      <c r="O129" s="66">
        <v>14</v>
      </c>
      <c r="P129" s="75">
        <v>14</v>
      </c>
      <c r="Q129" s="166">
        <v>14</v>
      </c>
      <c r="R129" s="172">
        <v>16</v>
      </c>
      <c r="S129" s="173">
        <v>14</v>
      </c>
      <c r="T129" s="170">
        <v>18</v>
      </c>
      <c r="U129" s="179">
        <v>13</v>
      </c>
      <c r="V129" s="183">
        <v>18</v>
      </c>
      <c r="W129" s="184">
        <v>12</v>
      </c>
      <c r="X129" s="191">
        <v>18</v>
      </c>
      <c r="Y129" s="192">
        <v>12</v>
      </c>
      <c r="Z129" s="154">
        <f t="shared" si="1"/>
        <v>30</v>
      </c>
    </row>
    <row r="130" spans="1:26" ht="15.75" thickBot="1" x14ac:dyDescent="0.3">
      <c r="A130" s="9" t="s">
        <v>94</v>
      </c>
      <c r="B130" s="25">
        <v>1</v>
      </c>
      <c r="C130" s="26">
        <v>2</v>
      </c>
      <c r="D130" s="51">
        <v>1</v>
      </c>
      <c r="E130" s="52">
        <v>2</v>
      </c>
      <c r="F130" s="25">
        <v>1</v>
      </c>
      <c r="G130" s="26">
        <v>2</v>
      </c>
      <c r="H130" s="57">
        <v>1</v>
      </c>
      <c r="I130" s="58">
        <v>2</v>
      </c>
      <c r="J130" s="65">
        <v>1</v>
      </c>
      <c r="K130" s="66">
        <v>2</v>
      </c>
      <c r="L130" s="57">
        <v>1</v>
      </c>
      <c r="M130" s="58">
        <v>2</v>
      </c>
      <c r="N130" s="65">
        <v>1</v>
      </c>
      <c r="O130" s="66">
        <v>2</v>
      </c>
      <c r="P130" s="75">
        <v>1</v>
      </c>
      <c r="Q130" s="166">
        <v>2</v>
      </c>
      <c r="R130" s="172">
        <v>1</v>
      </c>
      <c r="S130" s="173">
        <v>2</v>
      </c>
      <c r="T130" s="170">
        <v>1</v>
      </c>
      <c r="U130" s="179">
        <v>2</v>
      </c>
      <c r="V130" s="183">
        <v>1</v>
      </c>
      <c r="W130" s="184">
        <v>2</v>
      </c>
      <c r="X130" s="191">
        <v>1</v>
      </c>
      <c r="Y130" s="192">
        <v>2</v>
      </c>
      <c r="Z130" s="154">
        <f t="shared" si="1"/>
        <v>3</v>
      </c>
    </row>
    <row r="131" spans="1:26" ht="15.75" thickBot="1" x14ac:dyDescent="0.3">
      <c r="A131" s="9" t="s">
        <v>169</v>
      </c>
      <c r="B131" s="25">
        <v>0</v>
      </c>
      <c r="C131" s="26">
        <v>0</v>
      </c>
      <c r="D131" s="51">
        <v>0</v>
      </c>
      <c r="E131" s="52">
        <v>0</v>
      </c>
      <c r="F131" s="25">
        <v>0</v>
      </c>
      <c r="G131" s="26">
        <v>0</v>
      </c>
      <c r="H131" s="57">
        <v>0</v>
      </c>
      <c r="I131" s="58">
        <v>0</v>
      </c>
      <c r="J131" s="65">
        <v>0</v>
      </c>
      <c r="K131" s="66">
        <v>0</v>
      </c>
      <c r="L131" s="57">
        <v>0</v>
      </c>
      <c r="M131" s="58">
        <v>1</v>
      </c>
      <c r="N131" s="65">
        <v>0</v>
      </c>
      <c r="O131" s="66">
        <v>1</v>
      </c>
      <c r="P131" s="75">
        <v>0</v>
      </c>
      <c r="Q131" s="166">
        <v>1</v>
      </c>
      <c r="R131" s="172">
        <f>VLOOKUP(A131,[1]List2!$H$2:$J$144,2,FALSE)</f>
        <v>0</v>
      </c>
      <c r="S131" s="173">
        <f>VLOOKUP(A131,[1]List2!$H$3:$J$144,3,FALSE)</f>
        <v>1</v>
      </c>
      <c r="T131" s="170">
        <f>VLOOKUP(A131,[2]List2!$H$2:$J$142,2,FALSE)</f>
        <v>0</v>
      </c>
      <c r="U131" s="179">
        <f>VLOOKUP(A131,[2]List2!$H$2:$J$142,3,FALSE)</f>
        <v>1</v>
      </c>
      <c r="V131" s="183">
        <f>VLOOKUP(A131,[3]List2!$E$5:$H$145,2,FALSE)</f>
        <v>0</v>
      </c>
      <c r="W131" s="184">
        <f>VLOOKUP(A131,[3]List2!$E$5:$G$145,3,FALSE)</f>
        <v>1</v>
      </c>
      <c r="X131" s="191">
        <f>VLOOKUP(A131,[4]List1!$A$3:$B$165,2,FALSE)</f>
        <v>0</v>
      </c>
      <c r="Y131" s="192">
        <f>VLOOKUP(A131,[4]List1!$G$4:$I$167,3,FALSE)</f>
        <v>1</v>
      </c>
      <c r="Z131" s="154">
        <f t="shared" si="1"/>
        <v>1</v>
      </c>
    </row>
    <row r="132" spans="1:26" ht="15.75" thickBot="1" x14ac:dyDescent="0.3">
      <c r="A132" s="9" t="s">
        <v>95</v>
      </c>
      <c r="B132" s="25">
        <v>4</v>
      </c>
      <c r="C132" s="26">
        <v>1</v>
      </c>
      <c r="D132" s="51">
        <v>4</v>
      </c>
      <c r="E132" s="52">
        <v>1</v>
      </c>
      <c r="F132" s="25">
        <v>4</v>
      </c>
      <c r="G132" s="26">
        <v>1</v>
      </c>
      <c r="H132" s="57">
        <v>4</v>
      </c>
      <c r="I132" s="58">
        <v>1</v>
      </c>
      <c r="J132" s="65">
        <v>4</v>
      </c>
      <c r="K132" s="66">
        <v>1</v>
      </c>
      <c r="L132" s="57">
        <v>4</v>
      </c>
      <c r="M132" s="58">
        <v>1</v>
      </c>
      <c r="N132" s="65">
        <v>4</v>
      </c>
      <c r="O132" s="66">
        <v>1</v>
      </c>
      <c r="P132" s="75">
        <v>4</v>
      </c>
      <c r="Q132" s="166">
        <v>1</v>
      </c>
      <c r="R132" s="172">
        <f>VLOOKUP(A132,[1]List2!$H$2:$J$144,2,FALSE)</f>
        <v>4</v>
      </c>
      <c r="S132" s="173">
        <f>VLOOKUP(A132,[1]List2!$H$3:$J$144,3,FALSE)</f>
        <v>1</v>
      </c>
      <c r="T132" s="170">
        <f>VLOOKUP(A132,[2]List2!$H$2:$J$142,2,FALSE)</f>
        <v>4</v>
      </c>
      <c r="U132" s="179">
        <f>VLOOKUP(A132,[2]List2!$H$2:$J$142,3,FALSE)</f>
        <v>1</v>
      </c>
      <c r="V132" s="183">
        <f>VLOOKUP(A132,[3]List2!$E$5:$H$145,2,FALSE)</f>
        <v>4</v>
      </c>
      <c r="W132" s="184">
        <f>VLOOKUP(A132,[3]List2!$E$5:$G$145,3,FALSE)</f>
        <v>1</v>
      </c>
      <c r="X132" s="191">
        <f>VLOOKUP(A132,[4]List1!$A$3:$B$165,2,FALSE)</f>
        <v>4</v>
      </c>
      <c r="Y132" s="192">
        <f>VLOOKUP(A132,[4]List1!$G$4:$I$167,3,FALSE)</f>
        <v>1</v>
      </c>
      <c r="Z132" s="154">
        <f t="shared" si="1"/>
        <v>5</v>
      </c>
    </row>
    <row r="133" spans="1:26" ht="15.75" thickBot="1" x14ac:dyDescent="0.3">
      <c r="A133" s="9" t="s">
        <v>96</v>
      </c>
      <c r="B133" s="25">
        <v>51</v>
      </c>
      <c r="C133" s="26">
        <v>37</v>
      </c>
      <c r="D133" s="51">
        <v>53</v>
      </c>
      <c r="E133" s="52">
        <v>36</v>
      </c>
      <c r="F133" s="25">
        <v>54</v>
      </c>
      <c r="G133" s="26">
        <v>36</v>
      </c>
      <c r="H133" s="57">
        <v>55</v>
      </c>
      <c r="I133" s="58">
        <v>40</v>
      </c>
      <c r="J133" s="65">
        <v>56</v>
      </c>
      <c r="K133" s="66">
        <v>40</v>
      </c>
      <c r="L133" s="57">
        <v>57</v>
      </c>
      <c r="M133" s="58">
        <v>39</v>
      </c>
      <c r="N133" s="65">
        <v>57</v>
      </c>
      <c r="O133" s="66">
        <v>39</v>
      </c>
      <c r="P133" s="75">
        <v>57</v>
      </c>
      <c r="Q133" s="166">
        <v>40</v>
      </c>
      <c r="R133" s="172">
        <f>VLOOKUP(A133,[1]List2!$H$2:$J$144,2,FALSE)</f>
        <v>57</v>
      </c>
      <c r="S133" s="173">
        <f>VLOOKUP(A133,[1]List2!$H$3:$J$144,3,FALSE)</f>
        <v>41</v>
      </c>
      <c r="T133" s="170">
        <f>VLOOKUP(A133,[2]List2!$H$2:$J$142,2,FALSE)</f>
        <v>57</v>
      </c>
      <c r="U133" s="179">
        <f>VLOOKUP(A133,[2]List2!$H$2:$J$142,3,FALSE)</f>
        <v>38</v>
      </c>
      <c r="V133" s="183">
        <f>VLOOKUP(A133,[3]List2!$E$5:$H$145,2,FALSE)</f>
        <v>57</v>
      </c>
      <c r="W133" s="184">
        <f>VLOOKUP(A133,[3]List2!$E$5:$G$145,3,FALSE)</f>
        <v>40</v>
      </c>
      <c r="X133" s="191">
        <f>VLOOKUP(A133,[4]List1!$A$3:$B$165,2,FALSE)</f>
        <v>58</v>
      </c>
      <c r="Y133" s="192">
        <f>VLOOKUP(A133,[4]List1!$G$4:$I$167,3,FALSE)</f>
        <v>38</v>
      </c>
      <c r="Z133" s="154">
        <f t="shared" si="1"/>
        <v>96</v>
      </c>
    </row>
    <row r="134" spans="1:26" ht="15.75" thickBot="1" x14ac:dyDescent="0.3">
      <c r="A134" s="9" t="s">
        <v>97</v>
      </c>
      <c r="B134" s="25">
        <v>107</v>
      </c>
      <c r="C134" s="26">
        <v>337</v>
      </c>
      <c r="D134" s="51">
        <v>107</v>
      </c>
      <c r="E134" s="52">
        <v>345</v>
      </c>
      <c r="F134" s="25">
        <v>111</v>
      </c>
      <c r="G134" s="26">
        <v>350</v>
      </c>
      <c r="H134" s="57">
        <v>112</v>
      </c>
      <c r="I134" s="58">
        <v>357</v>
      </c>
      <c r="J134" s="65">
        <v>115</v>
      </c>
      <c r="K134" s="66">
        <v>363</v>
      </c>
      <c r="L134" s="57">
        <v>118</v>
      </c>
      <c r="M134" s="58">
        <v>373</v>
      </c>
      <c r="N134" s="65">
        <v>118</v>
      </c>
      <c r="O134" s="66">
        <v>388</v>
      </c>
      <c r="P134" s="75">
        <v>119</v>
      </c>
      <c r="Q134" s="166">
        <v>464</v>
      </c>
      <c r="R134" s="172">
        <f>VLOOKUP(A134,[1]List2!$H$2:$J$144,2,FALSE)</f>
        <v>119</v>
      </c>
      <c r="S134" s="173">
        <f>VLOOKUP(A134,[1]List2!$H$3:$J$144,3,FALSE)</f>
        <v>482</v>
      </c>
      <c r="T134" s="170">
        <f>VLOOKUP(A134,[2]List2!$H$2:$J$142,2,FALSE)</f>
        <v>124</v>
      </c>
      <c r="U134" s="179">
        <f>VLOOKUP(A134,[2]List2!$H$2:$J$142,3,FALSE)</f>
        <v>470</v>
      </c>
      <c r="V134" s="183">
        <f>VLOOKUP(A134,[3]List2!$E$5:$H$145,2,FALSE)</f>
        <v>127</v>
      </c>
      <c r="W134" s="184">
        <f>VLOOKUP(A134,[3]List2!$E$5:$G$145,3,FALSE)</f>
        <v>526</v>
      </c>
      <c r="X134" s="191">
        <f>VLOOKUP(A134,[4]List1!$A$3:$B$165,2,FALSE)</f>
        <v>128</v>
      </c>
      <c r="Y134" s="192">
        <f>VLOOKUP(A134,[4]List1!$G$4:$I$167,3,FALSE)</f>
        <v>563</v>
      </c>
      <c r="Z134" s="154">
        <f t="shared" si="1"/>
        <v>691</v>
      </c>
    </row>
    <row r="135" spans="1:26" ht="15.75" thickBot="1" x14ac:dyDescent="0.3">
      <c r="A135" s="9" t="s">
        <v>98</v>
      </c>
      <c r="B135" s="25">
        <v>1</v>
      </c>
      <c r="C135" s="26">
        <v>1</v>
      </c>
      <c r="D135" s="51">
        <v>1</v>
      </c>
      <c r="E135" s="52">
        <v>1</v>
      </c>
      <c r="F135" s="25">
        <v>1</v>
      </c>
      <c r="G135" s="26">
        <v>1</v>
      </c>
      <c r="H135" s="57">
        <v>1</v>
      </c>
      <c r="I135" s="58">
        <v>1</v>
      </c>
      <c r="J135" s="65">
        <v>1</v>
      </c>
      <c r="K135" s="66">
        <v>1</v>
      </c>
      <c r="L135" s="57">
        <v>1</v>
      </c>
      <c r="M135" s="58">
        <v>1</v>
      </c>
      <c r="N135" s="65">
        <v>1</v>
      </c>
      <c r="O135" s="66">
        <v>1</v>
      </c>
      <c r="P135" s="75">
        <v>1</v>
      </c>
      <c r="Q135" s="166">
        <v>1</v>
      </c>
      <c r="R135" s="172">
        <f>VLOOKUP(A135,[1]List2!$H$2:$J$144,2,FALSE)</f>
        <v>1</v>
      </c>
      <c r="S135" s="173">
        <f>VLOOKUP(A135,[1]List2!$H$3:$J$144,3,FALSE)</f>
        <v>1</v>
      </c>
      <c r="T135" s="170">
        <f>VLOOKUP(A135,[2]List2!$H$2:$J$142,2,FALSE)</f>
        <v>1</v>
      </c>
      <c r="U135" s="179">
        <f>VLOOKUP(A135,[2]List2!$H$2:$J$142,3,FALSE)</f>
        <v>1</v>
      </c>
      <c r="V135" s="183">
        <f>VLOOKUP(A135,[3]List2!$E$5:$H$145,2,FALSE)</f>
        <v>1</v>
      </c>
      <c r="W135" s="184">
        <f>VLOOKUP(A135,[3]List2!$E$5:$G$145,3,FALSE)</f>
        <v>1</v>
      </c>
      <c r="X135" s="191">
        <f>VLOOKUP(A135,[4]List1!$A$3:$B$165,2,FALSE)</f>
        <v>1</v>
      </c>
      <c r="Y135" s="192">
        <f>VLOOKUP(A135,[4]List1!$G$4:$I$167,3,FALSE)</f>
        <v>1</v>
      </c>
      <c r="Z135" s="154">
        <f t="shared" si="1"/>
        <v>2</v>
      </c>
    </row>
    <row r="136" spans="1:26" ht="15.75" thickBot="1" x14ac:dyDescent="0.3">
      <c r="A136" s="9" t="s">
        <v>99</v>
      </c>
      <c r="B136" s="25">
        <v>2</v>
      </c>
      <c r="C136" s="26">
        <v>3</v>
      </c>
      <c r="D136" s="51">
        <v>2</v>
      </c>
      <c r="E136" s="52">
        <v>3</v>
      </c>
      <c r="F136" s="25">
        <v>2</v>
      </c>
      <c r="G136" s="26">
        <v>3</v>
      </c>
      <c r="H136" s="57">
        <v>2</v>
      </c>
      <c r="I136" s="58">
        <v>3</v>
      </c>
      <c r="J136" s="65">
        <v>2</v>
      </c>
      <c r="K136" s="66">
        <v>3</v>
      </c>
      <c r="L136" s="57">
        <v>3</v>
      </c>
      <c r="M136" s="58">
        <v>3</v>
      </c>
      <c r="N136" s="65">
        <v>3</v>
      </c>
      <c r="O136" s="66">
        <v>2</v>
      </c>
      <c r="P136" s="75">
        <v>3</v>
      </c>
      <c r="Q136" s="166">
        <v>2</v>
      </c>
      <c r="R136" s="172">
        <f>VLOOKUP(A136,[1]List2!$H$2:$J$144,2,FALSE)</f>
        <v>3</v>
      </c>
      <c r="S136" s="173">
        <f>VLOOKUP(A136,[1]List2!$H$3:$J$144,3,FALSE)</f>
        <v>2</v>
      </c>
      <c r="T136" s="170">
        <f>VLOOKUP(A136,[2]List2!$H$2:$J$142,2,FALSE)</f>
        <v>3</v>
      </c>
      <c r="U136" s="179">
        <f>VLOOKUP(A136,[2]List2!$H$2:$J$142,3,FALSE)</f>
        <v>2</v>
      </c>
      <c r="V136" s="183">
        <f>VLOOKUP(A136,[3]List2!$E$5:$H$145,2,FALSE)</f>
        <v>3</v>
      </c>
      <c r="W136" s="184">
        <f>VLOOKUP(A136,[3]List2!$E$5:$G$145,3,FALSE)</f>
        <v>3</v>
      </c>
      <c r="X136" s="191">
        <f>VLOOKUP(A136,[4]List1!$A$3:$B$165,2,FALSE)</f>
        <v>3</v>
      </c>
      <c r="Y136" s="192">
        <f>VLOOKUP(A136,[4]List1!$G$4:$I$167,3,FALSE)</f>
        <v>4</v>
      </c>
      <c r="Z136" s="154">
        <f t="shared" si="1"/>
        <v>7</v>
      </c>
    </row>
    <row r="137" spans="1:26" ht="15.75" thickBot="1" x14ac:dyDescent="0.3">
      <c r="A137" s="9" t="s">
        <v>100</v>
      </c>
      <c r="B137" s="25">
        <v>1594</v>
      </c>
      <c r="C137" s="26">
        <v>1119</v>
      </c>
      <c r="D137" s="51">
        <v>1607</v>
      </c>
      <c r="E137" s="52">
        <v>1126</v>
      </c>
      <c r="F137" s="25">
        <v>1637</v>
      </c>
      <c r="G137" s="26">
        <v>1114</v>
      </c>
      <c r="H137" s="57">
        <v>1649</v>
      </c>
      <c r="I137" s="58">
        <v>1100</v>
      </c>
      <c r="J137" s="65">
        <v>1662</v>
      </c>
      <c r="K137" s="66">
        <v>1101</v>
      </c>
      <c r="L137" s="57">
        <v>1686</v>
      </c>
      <c r="M137" s="58">
        <v>1094</v>
      </c>
      <c r="N137" s="65">
        <v>1697</v>
      </c>
      <c r="O137" s="66">
        <v>1078</v>
      </c>
      <c r="P137" s="75">
        <v>1708</v>
      </c>
      <c r="Q137" s="166">
        <v>1062</v>
      </c>
      <c r="R137" s="172">
        <f>VLOOKUP(A137,[1]List2!$H$2:$J$144,2,FALSE)</f>
        <v>1696</v>
      </c>
      <c r="S137" s="173">
        <f>VLOOKUP(A137,[1]List2!$H$3:$J$144,3,FALSE)</f>
        <v>999</v>
      </c>
      <c r="T137" s="170">
        <f>VLOOKUP(A137,[2]List2!$H$2:$J$142,2,FALSE)</f>
        <v>1711</v>
      </c>
      <c r="U137" s="179">
        <f>VLOOKUP(A137,[2]List2!$H$2:$J$142,3,FALSE)</f>
        <v>932</v>
      </c>
      <c r="V137" s="183">
        <f>VLOOKUP(A137,[3]List2!$E$5:$H$145,2,FALSE)</f>
        <v>1726</v>
      </c>
      <c r="W137" s="184">
        <f>VLOOKUP(A137,[3]List2!$E$5:$G$145,3,FALSE)</f>
        <v>960</v>
      </c>
      <c r="X137" s="191">
        <f>VLOOKUP(A137,[4]List1!$A$3:$B$165,2,FALSE)</f>
        <v>1750</v>
      </c>
      <c r="Y137" s="192">
        <f>VLOOKUP(A137,[4]List1!$G$4:$I$167,3,FALSE)</f>
        <v>977</v>
      </c>
      <c r="Z137" s="154">
        <f t="shared" ref="Z137:Z151" si="2">X137+Y137</f>
        <v>2727</v>
      </c>
    </row>
    <row r="138" spans="1:26" ht="15.75" thickBot="1" x14ac:dyDescent="0.3">
      <c r="A138" s="9" t="s">
        <v>101</v>
      </c>
      <c r="B138" s="25">
        <v>2</v>
      </c>
      <c r="C138" s="26">
        <v>0</v>
      </c>
      <c r="D138" s="51">
        <v>2</v>
      </c>
      <c r="E138" s="52">
        <v>0</v>
      </c>
      <c r="F138" s="25">
        <v>2</v>
      </c>
      <c r="G138" s="26">
        <v>0</v>
      </c>
      <c r="H138" s="57">
        <v>2</v>
      </c>
      <c r="I138" s="58">
        <v>0</v>
      </c>
      <c r="J138" s="65">
        <v>2</v>
      </c>
      <c r="K138" s="66">
        <v>0</v>
      </c>
      <c r="L138" s="57">
        <v>2</v>
      </c>
      <c r="M138" s="58">
        <v>0</v>
      </c>
      <c r="N138" s="65">
        <v>2</v>
      </c>
      <c r="O138" s="66">
        <v>0</v>
      </c>
      <c r="P138" s="75">
        <v>2</v>
      </c>
      <c r="Q138" s="166">
        <v>0</v>
      </c>
      <c r="R138" s="172">
        <f>VLOOKUP(A138,[1]List2!$H$2:$J$144,2,FALSE)</f>
        <v>2</v>
      </c>
      <c r="S138" s="173">
        <f>VLOOKUP(A138,[1]List2!$H$3:$J$144,3,FALSE)</f>
        <v>0</v>
      </c>
      <c r="T138" s="170">
        <f>VLOOKUP(A138,[2]List2!$H$2:$J$142,2,FALSE)</f>
        <v>2</v>
      </c>
      <c r="U138" s="179">
        <f>VLOOKUP(A138,[2]List2!$H$2:$J$142,3,FALSE)</f>
        <v>0</v>
      </c>
      <c r="V138" s="183">
        <f>VLOOKUP(A138,[3]List2!$E$5:$H$145,2,FALSE)</f>
        <v>2</v>
      </c>
      <c r="W138" s="184">
        <f>VLOOKUP(A138,[3]List2!$E$5:$G$145,3,FALSE)</f>
        <v>0</v>
      </c>
      <c r="X138" s="191">
        <f>VLOOKUP(A138,[4]List1!$A$3:$B$165,2,FALSE)</f>
        <v>2</v>
      </c>
      <c r="Y138" s="192">
        <f>VLOOKUP(A138,[4]List1!$G$4:$I$167,3,FALSE)</f>
        <v>0</v>
      </c>
      <c r="Z138" s="154">
        <f t="shared" si="2"/>
        <v>2</v>
      </c>
    </row>
    <row r="139" spans="1:26" ht="15.75" thickBot="1" x14ac:dyDescent="0.3">
      <c r="A139" s="9" t="s">
        <v>102</v>
      </c>
      <c r="B139" s="25">
        <v>14</v>
      </c>
      <c r="C139" s="26">
        <v>16</v>
      </c>
      <c r="D139" s="51">
        <v>14</v>
      </c>
      <c r="E139" s="52">
        <v>14</v>
      </c>
      <c r="F139" s="25">
        <v>14</v>
      </c>
      <c r="G139" s="26">
        <v>15</v>
      </c>
      <c r="H139" s="57">
        <v>14</v>
      </c>
      <c r="I139" s="58">
        <v>15</v>
      </c>
      <c r="J139" s="65">
        <v>14</v>
      </c>
      <c r="K139" s="66">
        <v>16</v>
      </c>
      <c r="L139" s="57">
        <v>14</v>
      </c>
      <c r="M139" s="58">
        <v>16</v>
      </c>
      <c r="N139" s="65">
        <v>14</v>
      </c>
      <c r="O139" s="66">
        <v>16</v>
      </c>
      <c r="P139" s="75">
        <v>14</v>
      </c>
      <c r="Q139" s="166">
        <v>16</v>
      </c>
      <c r="R139" s="172">
        <f>VLOOKUP(A139,[1]List2!$H$2:$J$144,2,FALSE)</f>
        <v>15</v>
      </c>
      <c r="S139" s="173">
        <f>VLOOKUP(A139,[1]List2!$H$3:$J$144,3,FALSE)</f>
        <v>14</v>
      </c>
      <c r="T139" s="170">
        <f>VLOOKUP(A139,[2]List2!$H$2:$J$142,2,FALSE)</f>
        <v>15</v>
      </c>
      <c r="U139" s="179">
        <f>VLOOKUP(A139,[2]List2!$H$2:$J$142,3,FALSE)</f>
        <v>12</v>
      </c>
      <c r="V139" s="183">
        <f>VLOOKUP(A139,[3]List2!$E$5:$H$145,2,FALSE)</f>
        <v>15</v>
      </c>
      <c r="W139" s="184">
        <f>VLOOKUP(A139,[3]List2!$E$5:$G$145,3,FALSE)</f>
        <v>14</v>
      </c>
      <c r="X139" s="191">
        <f>VLOOKUP(A139,[4]List1!$A$3:$B$165,2,FALSE)</f>
        <v>17</v>
      </c>
      <c r="Y139" s="192">
        <f>VLOOKUP(A139,[4]List1!$G$4:$I$167,3,FALSE)</f>
        <v>15</v>
      </c>
      <c r="Z139" s="154">
        <f t="shared" si="2"/>
        <v>32</v>
      </c>
    </row>
    <row r="140" spans="1:26" ht="15.75" thickBot="1" x14ac:dyDescent="0.3">
      <c r="A140" s="9" t="s">
        <v>184</v>
      </c>
      <c r="B140" s="25">
        <v>0</v>
      </c>
      <c r="C140" s="26">
        <v>4</v>
      </c>
      <c r="D140" s="51">
        <v>0</v>
      </c>
      <c r="E140" s="52">
        <v>4</v>
      </c>
      <c r="F140" s="25">
        <v>0</v>
      </c>
      <c r="G140" s="26">
        <v>4</v>
      </c>
      <c r="H140" s="57">
        <v>0</v>
      </c>
      <c r="I140" s="58">
        <v>4</v>
      </c>
      <c r="J140" s="65">
        <v>0</v>
      </c>
      <c r="K140" s="66">
        <v>4</v>
      </c>
      <c r="L140" s="57">
        <v>0</v>
      </c>
      <c r="M140" s="58">
        <v>4</v>
      </c>
      <c r="N140" s="65">
        <v>0</v>
      </c>
      <c r="O140" s="66">
        <v>4</v>
      </c>
      <c r="P140" s="75">
        <v>0</v>
      </c>
      <c r="Q140" s="166">
        <v>1</v>
      </c>
      <c r="R140" s="172">
        <f>VLOOKUP(A140,[1]List2!$H$2:$J$144,2,FALSE)</f>
        <v>0</v>
      </c>
      <c r="S140" s="173">
        <f>VLOOKUP(A140,[1]List2!$H$3:$J$144,3,FALSE)</f>
        <v>1</v>
      </c>
      <c r="T140" s="170">
        <f>VLOOKUP(A140,[2]List2!$H$2:$J$142,2,FALSE)</f>
        <v>0</v>
      </c>
      <c r="U140" s="179">
        <f>VLOOKUP(A140,[2]List2!$H$2:$J$142,3,FALSE)</f>
        <v>1</v>
      </c>
      <c r="V140" s="183">
        <f>VLOOKUP(A140,[3]List2!$E$5:$H$145,2,FALSE)</f>
        <v>0</v>
      </c>
      <c r="W140" s="184">
        <f>VLOOKUP(A140,[3]List2!$E$5:$G$145,3,FALSE)</f>
        <v>1</v>
      </c>
      <c r="X140" s="191">
        <f>VLOOKUP(A140,[4]List1!$A$3:$B$165,2,FALSE)</f>
        <v>0</v>
      </c>
      <c r="Y140" s="192">
        <f>VLOOKUP(A140,[4]List1!$G$4:$I$167,3,FALSE)</f>
        <v>1</v>
      </c>
      <c r="Z140" s="154">
        <f t="shared" si="2"/>
        <v>1</v>
      </c>
    </row>
    <row r="141" spans="1:26" ht="15.75" thickBot="1" x14ac:dyDescent="0.3">
      <c r="A141" s="9" t="s">
        <v>103</v>
      </c>
      <c r="B141" s="25">
        <v>22</v>
      </c>
      <c r="C141" s="26">
        <v>25</v>
      </c>
      <c r="D141" s="51">
        <v>22</v>
      </c>
      <c r="E141" s="52">
        <v>24</v>
      </c>
      <c r="F141" s="25">
        <v>23</v>
      </c>
      <c r="G141" s="26">
        <v>24</v>
      </c>
      <c r="H141" s="57">
        <v>23</v>
      </c>
      <c r="I141" s="58">
        <v>24</v>
      </c>
      <c r="J141" s="65">
        <v>23</v>
      </c>
      <c r="K141" s="66">
        <v>24</v>
      </c>
      <c r="L141" s="57">
        <v>22</v>
      </c>
      <c r="M141" s="58">
        <v>26</v>
      </c>
      <c r="N141" s="65">
        <v>22</v>
      </c>
      <c r="O141" s="66">
        <v>31</v>
      </c>
      <c r="P141" s="75">
        <v>22</v>
      </c>
      <c r="Q141" s="166">
        <v>32</v>
      </c>
      <c r="R141" s="172">
        <f>VLOOKUP(A141,[1]List2!$H$2:$J$144,2,FALSE)</f>
        <v>20</v>
      </c>
      <c r="S141" s="173">
        <f>VLOOKUP(A141,[1]List2!$H$3:$J$144,3,FALSE)</f>
        <v>34</v>
      </c>
      <c r="T141" s="170">
        <f>VLOOKUP(A141,[2]List2!$H$2:$J$142,2,FALSE)</f>
        <v>20</v>
      </c>
      <c r="U141" s="179">
        <f>VLOOKUP(A141,[2]List2!$H$2:$J$142,3,FALSE)</f>
        <v>37</v>
      </c>
      <c r="V141" s="183">
        <f>VLOOKUP(A141,[3]List2!$E$5:$H$145,2,FALSE)</f>
        <v>20</v>
      </c>
      <c r="W141" s="184">
        <f>VLOOKUP(A141,[3]List2!$E$5:$G$145,3,FALSE)</f>
        <v>37</v>
      </c>
      <c r="X141" s="191">
        <f>VLOOKUP(A141,[4]List1!$A$3:$B$165,2,FALSE)</f>
        <v>20</v>
      </c>
      <c r="Y141" s="192">
        <f>VLOOKUP(A141,[4]List1!$G$4:$I$167,3,FALSE)</f>
        <v>39</v>
      </c>
      <c r="Z141" s="154">
        <f t="shared" si="2"/>
        <v>59</v>
      </c>
    </row>
    <row r="142" spans="1:26" ht="15.75" thickBot="1" x14ac:dyDescent="0.3">
      <c r="A142" s="9" t="s">
        <v>104</v>
      </c>
      <c r="B142" s="25">
        <v>14</v>
      </c>
      <c r="C142" s="26">
        <v>12</v>
      </c>
      <c r="D142" s="51">
        <v>14</v>
      </c>
      <c r="E142" s="52">
        <v>12</v>
      </c>
      <c r="F142" s="25">
        <v>13</v>
      </c>
      <c r="G142" s="26">
        <v>13</v>
      </c>
      <c r="H142" s="57">
        <v>13</v>
      </c>
      <c r="I142" s="58">
        <v>15</v>
      </c>
      <c r="J142" s="65">
        <v>13</v>
      </c>
      <c r="K142" s="66">
        <v>16</v>
      </c>
      <c r="L142" s="57">
        <v>13</v>
      </c>
      <c r="M142" s="58">
        <v>16</v>
      </c>
      <c r="N142" s="65">
        <v>13</v>
      </c>
      <c r="O142" s="66">
        <v>17</v>
      </c>
      <c r="P142" s="75">
        <v>13</v>
      </c>
      <c r="Q142" s="166">
        <v>17</v>
      </c>
      <c r="R142" s="172">
        <v>13</v>
      </c>
      <c r="S142" s="173">
        <v>17</v>
      </c>
      <c r="T142" s="170">
        <v>13</v>
      </c>
      <c r="U142" s="179">
        <v>16</v>
      </c>
      <c r="V142" s="183">
        <v>13</v>
      </c>
      <c r="W142" s="184">
        <v>16</v>
      </c>
      <c r="X142" s="191">
        <v>14</v>
      </c>
      <c r="Y142" s="192">
        <v>16</v>
      </c>
      <c r="Z142" s="154">
        <f t="shared" si="2"/>
        <v>30</v>
      </c>
    </row>
    <row r="143" spans="1:26" ht="15.75" thickBot="1" x14ac:dyDescent="0.3">
      <c r="A143" s="9" t="s">
        <v>105</v>
      </c>
      <c r="B143" s="25">
        <v>2</v>
      </c>
      <c r="C143" s="26">
        <v>3</v>
      </c>
      <c r="D143" s="51">
        <v>2</v>
      </c>
      <c r="E143" s="52">
        <v>3</v>
      </c>
      <c r="F143" s="25">
        <v>2</v>
      </c>
      <c r="G143" s="26">
        <v>3</v>
      </c>
      <c r="H143" s="57">
        <v>2</v>
      </c>
      <c r="I143" s="58">
        <v>3</v>
      </c>
      <c r="J143" s="65">
        <v>2</v>
      </c>
      <c r="K143" s="66">
        <v>3</v>
      </c>
      <c r="L143" s="57">
        <v>2</v>
      </c>
      <c r="M143" s="58">
        <v>3</v>
      </c>
      <c r="N143" s="65">
        <v>2</v>
      </c>
      <c r="O143" s="66">
        <v>2</v>
      </c>
      <c r="P143" s="75">
        <v>2</v>
      </c>
      <c r="Q143" s="166">
        <v>2</v>
      </c>
      <c r="R143" s="172">
        <f>VLOOKUP(A143,[1]List2!$H$2:$J$144,2,FALSE)</f>
        <v>2</v>
      </c>
      <c r="S143" s="173">
        <f>VLOOKUP(A143,[1]List2!$H$3:$J$144,3,FALSE)</f>
        <v>1</v>
      </c>
      <c r="T143" s="170">
        <f>VLOOKUP(A143,[2]List2!$H$2:$J$142,2,FALSE)</f>
        <v>2</v>
      </c>
      <c r="U143" s="179">
        <f>VLOOKUP(A143,[2]List2!$H$2:$J$142,3,FALSE)</f>
        <v>1</v>
      </c>
      <c r="V143" s="183">
        <f>VLOOKUP(A143,[3]List2!$E$5:$H$145,2,FALSE)</f>
        <v>2</v>
      </c>
      <c r="W143" s="184">
        <f>VLOOKUP(A143,[3]List2!$E$5:$G$145,3,FALSE)</f>
        <v>1</v>
      </c>
      <c r="X143" s="191">
        <f>VLOOKUP(A143,[4]List1!$A$3:$B$165,2,FALSE)</f>
        <v>2</v>
      </c>
      <c r="Y143" s="192">
        <f>VLOOKUP(A143,[4]List1!$G$4:$I$167,3,FALSE)</f>
        <v>1</v>
      </c>
      <c r="Z143" s="154">
        <f t="shared" si="2"/>
        <v>3</v>
      </c>
    </row>
    <row r="144" spans="1:26" ht="15.75" thickBot="1" x14ac:dyDescent="0.3">
      <c r="A144" s="9" t="s">
        <v>106</v>
      </c>
      <c r="B144" s="25">
        <v>230</v>
      </c>
      <c r="C144" s="26">
        <v>301</v>
      </c>
      <c r="D144" s="51">
        <v>232</v>
      </c>
      <c r="E144" s="52">
        <v>294</v>
      </c>
      <c r="F144" s="25">
        <v>233</v>
      </c>
      <c r="G144" s="26">
        <v>314</v>
      </c>
      <c r="H144" s="57">
        <v>234</v>
      </c>
      <c r="I144" s="58">
        <v>336</v>
      </c>
      <c r="J144" s="65">
        <v>239</v>
      </c>
      <c r="K144" s="66">
        <v>311</v>
      </c>
      <c r="L144" s="57">
        <v>239</v>
      </c>
      <c r="M144" s="58">
        <v>318</v>
      </c>
      <c r="N144" s="65">
        <v>242</v>
      </c>
      <c r="O144" s="66">
        <v>320</v>
      </c>
      <c r="P144" s="75">
        <v>242</v>
      </c>
      <c r="Q144" s="166">
        <v>324</v>
      </c>
      <c r="R144" s="172">
        <f>VLOOKUP(A144,[1]List2!$H$2:$J$144,2,FALSE)</f>
        <v>244</v>
      </c>
      <c r="S144" s="173">
        <f>VLOOKUP(A144,[1]List2!$H$3:$J$144,3,FALSE)</f>
        <v>308</v>
      </c>
      <c r="T144" s="170">
        <f>VLOOKUP(A144,[2]List2!$H$2:$J$142,2,FALSE)</f>
        <v>254</v>
      </c>
      <c r="U144" s="179">
        <f>VLOOKUP(A144,[2]List2!$H$2:$J$142,3,FALSE)</f>
        <v>303</v>
      </c>
      <c r="V144" s="183">
        <f>VLOOKUP(A144,[3]List2!$E$5:$H$145,2,FALSE)</f>
        <v>254</v>
      </c>
      <c r="W144" s="184">
        <f>VLOOKUP(A144,[3]List2!$E$5:$G$145,3,FALSE)</f>
        <v>312</v>
      </c>
      <c r="X144" s="191">
        <f>VLOOKUP(A144,[4]List1!$A$3:$B$165,2,FALSE)</f>
        <v>257</v>
      </c>
      <c r="Y144" s="192">
        <f>VLOOKUP(A144,[4]List1!$G$4:$I$167,3,FALSE)</f>
        <v>300</v>
      </c>
      <c r="Z144" s="154">
        <f t="shared" si="2"/>
        <v>557</v>
      </c>
    </row>
    <row r="145" spans="1:26" ht="15.75" thickBot="1" x14ac:dyDescent="0.3">
      <c r="A145" s="10" t="s">
        <v>187</v>
      </c>
      <c r="B145" s="25">
        <v>0</v>
      </c>
      <c r="C145" s="26">
        <v>0</v>
      </c>
      <c r="D145" s="51">
        <v>0</v>
      </c>
      <c r="E145" s="52">
        <v>0</v>
      </c>
      <c r="F145" s="25">
        <v>0</v>
      </c>
      <c r="G145" s="26">
        <v>0</v>
      </c>
      <c r="H145" s="57">
        <v>0</v>
      </c>
      <c r="I145" s="58">
        <v>0</v>
      </c>
      <c r="J145" s="65">
        <v>0</v>
      </c>
      <c r="K145" s="66">
        <v>0</v>
      </c>
      <c r="L145" s="57">
        <v>0</v>
      </c>
      <c r="M145" s="58">
        <v>0</v>
      </c>
      <c r="N145" s="65">
        <v>0</v>
      </c>
      <c r="O145" s="66">
        <v>0</v>
      </c>
      <c r="P145" s="75">
        <v>0</v>
      </c>
      <c r="Q145" s="166">
        <v>1</v>
      </c>
      <c r="R145" s="172">
        <f>VLOOKUP(A145,[1]List2!$H$2:$J$144,2,FALSE)</f>
        <v>0</v>
      </c>
      <c r="S145" s="173">
        <f>VLOOKUP(A145,[1]List2!$H$3:$J$144,3,FALSE)</f>
        <v>1</v>
      </c>
      <c r="T145" s="170">
        <v>0</v>
      </c>
      <c r="U145" s="179">
        <v>0</v>
      </c>
      <c r="V145" s="183">
        <v>0</v>
      </c>
      <c r="W145" s="184">
        <v>0</v>
      </c>
      <c r="X145" s="191">
        <v>0</v>
      </c>
      <c r="Y145" s="192">
        <v>0</v>
      </c>
      <c r="Z145" s="154">
        <v>0</v>
      </c>
    </row>
    <row r="146" spans="1:26" ht="15.75" thickBot="1" x14ac:dyDescent="0.3">
      <c r="A146" s="9" t="s">
        <v>182</v>
      </c>
      <c r="B146" s="25">
        <v>298</v>
      </c>
      <c r="C146" s="26">
        <v>579</v>
      </c>
      <c r="D146" s="51">
        <v>299</v>
      </c>
      <c r="E146" s="52">
        <v>588</v>
      </c>
      <c r="F146" s="25">
        <v>290</v>
      </c>
      <c r="G146" s="26">
        <v>600</v>
      </c>
      <c r="H146" s="57">
        <v>292</v>
      </c>
      <c r="I146" s="58">
        <v>603</v>
      </c>
      <c r="J146" s="65">
        <v>298</v>
      </c>
      <c r="K146" s="66">
        <v>613</v>
      </c>
      <c r="L146" s="57">
        <v>297</v>
      </c>
      <c r="M146" s="58">
        <v>624</v>
      </c>
      <c r="N146" s="65">
        <v>296</v>
      </c>
      <c r="O146" s="66">
        <v>629</v>
      </c>
      <c r="P146" s="75">
        <v>299</v>
      </c>
      <c r="Q146" s="166">
        <v>637</v>
      </c>
      <c r="R146" s="172">
        <f>VLOOKUP(A146,[1]List2!$H$2:$J$144,2,FALSE)</f>
        <v>303</v>
      </c>
      <c r="S146" s="173">
        <f>VLOOKUP(A146,[1]List2!$H$3:$J$144,3,FALSE)</f>
        <v>623</v>
      </c>
      <c r="T146" s="170">
        <f>VLOOKUP(A146,[2]List2!$H$2:$J$142,2,FALSE)</f>
        <v>304</v>
      </c>
      <c r="U146" s="179">
        <f>VLOOKUP(A146,[2]List2!$H$2:$J$142,3,FALSE)</f>
        <v>625</v>
      </c>
      <c r="V146" s="183">
        <f>VLOOKUP(A146,[3]List2!$E$5:$H$145,2,FALSE)</f>
        <v>303</v>
      </c>
      <c r="W146" s="184">
        <f>VLOOKUP(A146,[3]List2!$E$5:$G$145,3,FALSE)</f>
        <v>637</v>
      </c>
      <c r="X146" s="191">
        <f>VLOOKUP(A146,[4]List1!$A$3:$B$165,2,FALSE)</f>
        <v>314</v>
      </c>
      <c r="Y146" s="192">
        <f>VLOOKUP(A146,[4]List1!$G$4:$I$167,3,FALSE)</f>
        <v>644</v>
      </c>
      <c r="Z146" s="154">
        <v>958</v>
      </c>
    </row>
    <row r="147" spans="1:26" ht="15.75" thickBot="1" x14ac:dyDescent="0.3">
      <c r="A147" s="9" t="s">
        <v>107</v>
      </c>
      <c r="B147" s="25">
        <v>2</v>
      </c>
      <c r="C147" s="26">
        <v>0</v>
      </c>
      <c r="D147" s="51">
        <v>2</v>
      </c>
      <c r="E147" s="52">
        <v>0</v>
      </c>
      <c r="F147" s="25">
        <v>2</v>
      </c>
      <c r="G147" s="26">
        <v>0</v>
      </c>
      <c r="H147" s="57">
        <v>2</v>
      </c>
      <c r="I147" s="58">
        <v>0</v>
      </c>
      <c r="J147" s="65">
        <v>2</v>
      </c>
      <c r="K147" s="66">
        <v>0</v>
      </c>
      <c r="L147" s="57">
        <v>2</v>
      </c>
      <c r="M147" s="58">
        <v>1</v>
      </c>
      <c r="N147" s="65">
        <v>2</v>
      </c>
      <c r="O147" s="66">
        <v>1</v>
      </c>
      <c r="P147" s="75">
        <v>2</v>
      </c>
      <c r="Q147" s="166">
        <v>1</v>
      </c>
      <c r="R147" s="172">
        <f>VLOOKUP(A147,[1]List2!$H$2:$J$144,2,FALSE)</f>
        <v>2</v>
      </c>
      <c r="S147" s="173">
        <f>VLOOKUP(A147,[1]List2!$H$3:$J$144,3,FALSE)</f>
        <v>1</v>
      </c>
      <c r="T147" s="170">
        <f>VLOOKUP(A147,[2]List2!$H$2:$J$142,2,FALSE)</f>
        <v>2</v>
      </c>
      <c r="U147" s="179">
        <f>VLOOKUP(A147,[2]List2!$H$2:$J$142,3,FALSE)</f>
        <v>0</v>
      </c>
      <c r="V147" s="183">
        <f>VLOOKUP(A147,[3]List2!$E$5:$H$145,2,FALSE)</f>
        <v>2</v>
      </c>
      <c r="W147" s="184">
        <f>VLOOKUP(A147,[3]List2!$E$5:$G$145,3,FALSE)</f>
        <v>0</v>
      </c>
      <c r="X147" s="191">
        <f>VLOOKUP(A147,[4]List1!$A$3:$B$165,2,FALSE)</f>
        <v>2</v>
      </c>
      <c r="Y147" s="192">
        <f>VLOOKUP(A147,[4]List1!$G$4:$I$167,3,FALSE)</f>
        <v>0</v>
      </c>
      <c r="Z147" s="154">
        <f t="shared" si="2"/>
        <v>2</v>
      </c>
    </row>
    <row r="148" spans="1:26" ht="15.75" thickBot="1" x14ac:dyDescent="0.3">
      <c r="A148" s="89" t="s">
        <v>108</v>
      </c>
      <c r="B148" s="90">
        <v>5</v>
      </c>
      <c r="C148" s="91">
        <v>0</v>
      </c>
      <c r="D148" s="51">
        <v>5</v>
      </c>
      <c r="E148" s="52">
        <v>0</v>
      </c>
      <c r="F148" s="90">
        <v>5</v>
      </c>
      <c r="G148" s="91">
        <v>0</v>
      </c>
      <c r="H148" s="94">
        <v>5</v>
      </c>
      <c r="I148" s="95">
        <v>0</v>
      </c>
      <c r="J148" s="96">
        <v>5</v>
      </c>
      <c r="K148" s="97">
        <v>0</v>
      </c>
      <c r="L148" s="94">
        <v>5</v>
      </c>
      <c r="M148" s="95">
        <v>0</v>
      </c>
      <c r="N148" s="96">
        <v>5</v>
      </c>
      <c r="O148" s="97">
        <v>0</v>
      </c>
      <c r="P148" s="98">
        <v>5</v>
      </c>
      <c r="Q148" s="167">
        <v>0</v>
      </c>
      <c r="R148" s="172">
        <f>VLOOKUP(A148,[1]List2!$H$2:$J$144,2,FALSE)</f>
        <v>5</v>
      </c>
      <c r="S148" s="173">
        <f>VLOOKUP(A148,[1]List2!$H$3:$J$144,3,FALSE)</f>
        <v>0</v>
      </c>
      <c r="T148" s="170">
        <f>VLOOKUP(A148,[2]List2!$H$2:$J$142,2,FALSE)</f>
        <v>5</v>
      </c>
      <c r="U148" s="179">
        <f>VLOOKUP(A148,[2]List2!$H$2:$J$142,3,FALSE)</f>
        <v>0</v>
      </c>
      <c r="V148" s="183">
        <f>VLOOKUP(A148,[3]List2!$E$5:$H$145,2,FALSE)</f>
        <v>5</v>
      </c>
      <c r="W148" s="184">
        <f>VLOOKUP(A148,[3]List2!$E$5:$G$145,3,FALSE)</f>
        <v>1</v>
      </c>
      <c r="X148" s="191">
        <f>VLOOKUP(A148,[4]List1!$A$3:$B$165,2,FALSE)</f>
        <v>5</v>
      </c>
      <c r="Y148" s="192">
        <f>VLOOKUP(A148,[4]List1!$G$4:$I$167,3,FALSE)</f>
        <v>1</v>
      </c>
      <c r="Z148" s="154">
        <f t="shared" si="2"/>
        <v>6</v>
      </c>
    </row>
    <row r="149" spans="1:26" ht="15.75" thickBot="1" x14ac:dyDescent="0.3">
      <c r="A149" s="9"/>
      <c r="B149" s="25"/>
      <c r="C149" s="26"/>
      <c r="D149" s="49"/>
      <c r="E149" s="50"/>
      <c r="F149" s="25"/>
      <c r="G149" s="26"/>
      <c r="H149" s="57"/>
      <c r="I149" s="58"/>
      <c r="J149" s="65"/>
      <c r="K149" s="66"/>
      <c r="L149" s="57"/>
      <c r="M149" s="58"/>
      <c r="N149" s="65"/>
      <c r="O149" s="66"/>
      <c r="P149" s="75"/>
      <c r="Q149" s="166"/>
      <c r="R149" s="25"/>
      <c r="S149" s="26"/>
      <c r="T149" s="171"/>
      <c r="U149" s="180"/>
      <c r="V149" s="65"/>
      <c r="W149" s="66"/>
      <c r="X149" s="191"/>
      <c r="Y149" s="192"/>
      <c r="Z149" s="154"/>
    </row>
    <row r="150" spans="1:26" ht="15.75" thickBot="1" x14ac:dyDescent="0.3">
      <c r="A150" s="8" t="s">
        <v>180</v>
      </c>
      <c r="B150" s="25">
        <v>3</v>
      </c>
      <c r="C150" s="26">
        <v>2</v>
      </c>
      <c r="D150" s="51">
        <v>3</v>
      </c>
      <c r="E150" s="52">
        <v>2</v>
      </c>
      <c r="F150" s="25">
        <v>3</v>
      </c>
      <c r="G150" s="26">
        <v>1</v>
      </c>
      <c r="H150" s="57">
        <v>3</v>
      </c>
      <c r="I150" s="58">
        <v>1</v>
      </c>
      <c r="J150" s="65">
        <v>3</v>
      </c>
      <c r="K150" s="66">
        <v>1</v>
      </c>
      <c r="L150" s="57">
        <v>3</v>
      </c>
      <c r="M150" s="58">
        <v>1</v>
      </c>
      <c r="N150" s="65">
        <v>3</v>
      </c>
      <c r="O150" s="66">
        <v>1</v>
      </c>
      <c r="P150" s="75">
        <v>3</v>
      </c>
      <c r="Q150" s="166">
        <v>2</v>
      </c>
      <c r="R150" s="25">
        <v>3</v>
      </c>
      <c r="S150" s="26">
        <v>1</v>
      </c>
      <c r="T150" s="171">
        <v>3</v>
      </c>
      <c r="U150" s="180">
        <v>1</v>
      </c>
      <c r="V150" s="65">
        <v>3</v>
      </c>
      <c r="W150" s="66">
        <v>1</v>
      </c>
      <c r="X150" s="191">
        <f>VLOOKUP(A150,[4]List1!$A$3:$B$165,2,FALSE)</f>
        <v>3</v>
      </c>
      <c r="Y150" s="192">
        <f>VLOOKUP(A150,[4]List1!$G$4:$I$167,3,FALSE)</f>
        <v>1</v>
      </c>
      <c r="Z150" s="154">
        <f t="shared" si="2"/>
        <v>4</v>
      </c>
    </row>
    <row r="151" spans="1:26" ht="15.75" thickBot="1" x14ac:dyDescent="0.3">
      <c r="A151" s="99" t="s">
        <v>181</v>
      </c>
      <c r="B151" s="27">
        <v>1059</v>
      </c>
      <c r="C151" s="28">
        <v>269</v>
      </c>
      <c r="D151" s="102">
        <v>1075</v>
      </c>
      <c r="E151" s="103">
        <v>283</v>
      </c>
      <c r="F151" s="100">
        <v>1069</v>
      </c>
      <c r="G151" s="101">
        <v>285</v>
      </c>
      <c r="H151" s="104">
        <v>1078</v>
      </c>
      <c r="I151" s="105">
        <v>278</v>
      </c>
      <c r="J151" s="106">
        <v>1050</v>
      </c>
      <c r="K151" s="107">
        <v>286</v>
      </c>
      <c r="L151" s="104">
        <v>972</v>
      </c>
      <c r="M151" s="105">
        <v>297</v>
      </c>
      <c r="N151" s="106">
        <v>950</v>
      </c>
      <c r="O151" s="107">
        <v>314</v>
      </c>
      <c r="P151" s="108">
        <v>931</v>
      </c>
      <c r="Q151" s="168">
        <v>314</v>
      </c>
      <c r="R151" s="27">
        <v>825</v>
      </c>
      <c r="S151" s="28">
        <v>183</v>
      </c>
      <c r="T151" s="195">
        <v>857</v>
      </c>
      <c r="U151" s="196">
        <v>200</v>
      </c>
      <c r="V151" s="185">
        <v>882</v>
      </c>
      <c r="W151" s="186">
        <v>218</v>
      </c>
      <c r="X151" s="193">
        <f>VLOOKUP(A151,[4]List1!$A$3:$B$165,2,FALSE)</f>
        <v>957</v>
      </c>
      <c r="Y151" s="194">
        <f>VLOOKUP(A151,[4]List1!$G$4:$I$167,3,FALSE)</f>
        <v>302</v>
      </c>
      <c r="Z151" s="154">
        <f t="shared" si="2"/>
        <v>1259</v>
      </c>
    </row>
    <row r="152" spans="1:26" x14ac:dyDescent="0.25">
      <c r="A152" s="135" t="s">
        <v>109</v>
      </c>
      <c r="B152" s="197">
        <f t="shared" ref="B152:Z152" si="3">SUM(B5:B151)</f>
        <v>94024</v>
      </c>
      <c r="C152" s="198">
        <f t="shared" si="3"/>
        <v>80079</v>
      </c>
      <c r="D152" s="199">
        <f t="shared" si="3"/>
        <v>94487</v>
      </c>
      <c r="E152" s="200">
        <f t="shared" si="3"/>
        <v>81107</v>
      </c>
      <c r="F152" s="197">
        <f t="shared" si="3"/>
        <v>95140</v>
      </c>
      <c r="G152" s="198">
        <f t="shared" si="3"/>
        <v>82681</v>
      </c>
      <c r="H152" s="201">
        <f t="shared" si="3"/>
        <v>95563</v>
      </c>
      <c r="I152" s="202">
        <f t="shared" si="3"/>
        <v>82642</v>
      </c>
      <c r="J152" s="203">
        <f t="shared" si="3"/>
        <v>96039</v>
      </c>
      <c r="K152" s="204">
        <f t="shared" si="3"/>
        <v>84170</v>
      </c>
      <c r="L152" s="201">
        <f t="shared" si="3"/>
        <v>96540</v>
      </c>
      <c r="M152" s="202">
        <f t="shared" si="3"/>
        <v>85476</v>
      </c>
      <c r="N152" s="203">
        <f t="shared" si="3"/>
        <v>96927</v>
      </c>
      <c r="O152" s="204">
        <f t="shared" si="3"/>
        <v>86081</v>
      </c>
      <c r="P152" s="205">
        <f t="shared" si="3"/>
        <v>97254</v>
      </c>
      <c r="Q152" s="206">
        <f t="shared" si="3"/>
        <v>86821</v>
      </c>
      <c r="R152" s="197">
        <f t="shared" si="3"/>
        <v>96704</v>
      </c>
      <c r="S152" s="198">
        <f t="shared" si="3"/>
        <v>86084</v>
      </c>
      <c r="T152" s="207">
        <f t="shared" si="3"/>
        <v>97267</v>
      </c>
      <c r="U152" s="208">
        <f t="shared" si="3"/>
        <v>83299</v>
      </c>
      <c r="V152" s="203">
        <f t="shared" si="3"/>
        <v>97768</v>
      </c>
      <c r="W152" s="204">
        <f t="shared" si="3"/>
        <v>85230</v>
      </c>
      <c r="X152" s="209">
        <f t="shared" si="3"/>
        <v>98716</v>
      </c>
      <c r="Y152" s="210">
        <f t="shared" si="3"/>
        <v>87914</v>
      </c>
      <c r="Z152" s="88">
        <f t="shared" si="3"/>
        <v>186630</v>
      </c>
    </row>
    <row r="153" spans="1:26" ht="15.75" thickBot="1" x14ac:dyDescent="0.3">
      <c r="A153" s="113"/>
      <c r="B153" s="136">
        <f>B152+C152</f>
        <v>174103</v>
      </c>
      <c r="C153" s="137"/>
      <c r="D153" s="138">
        <f>D152+E152</f>
        <v>175594</v>
      </c>
      <c r="E153" s="139"/>
      <c r="F153" s="136">
        <f>F152+G152</f>
        <v>177821</v>
      </c>
      <c r="G153" s="137"/>
      <c r="H153" s="140">
        <f>H152+I152</f>
        <v>178205</v>
      </c>
      <c r="I153" s="141"/>
      <c r="J153" s="142">
        <f>J152+K152</f>
        <v>180209</v>
      </c>
      <c r="K153" s="143"/>
      <c r="L153" s="140">
        <f>L152+M152</f>
        <v>182016</v>
      </c>
      <c r="M153" s="141"/>
      <c r="N153" s="142">
        <f>N152+O152</f>
        <v>183008</v>
      </c>
      <c r="O153" s="143"/>
      <c r="P153" s="144">
        <f>P152+Q152</f>
        <v>184075</v>
      </c>
      <c r="Q153" s="141"/>
      <c r="R153" s="136">
        <f>R152+S152</f>
        <v>182788</v>
      </c>
      <c r="S153" s="137"/>
      <c r="T153" s="145">
        <f>T152+U152</f>
        <v>180566</v>
      </c>
      <c r="U153" s="146"/>
      <c r="V153" s="142">
        <f>V152+W152</f>
        <v>182998</v>
      </c>
      <c r="W153" s="143"/>
      <c r="X153" s="145">
        <f>X152+Y152</f>
        <v>186630</v>
      </c>
      <c r="Y153" s="146"/>
      <c r="Z153" s="6"/>
    </row>
    <row r="154" spans="1:26" x14ac:dyDescent="0.25">
      <c r="P154" s="72"/>
      <c r="Q154" s="72"/>
    </row>
    <row r="155" spans="1:26" x14ac:dyDescent="0.25">
      <c r="P155" s="72"/>
      <c r="Q155" s="72"/>
    </row>
    <row r="156" spans="1:26" x14ac:dyDescent="0.25">
      <c r="A156" s="3" t="s">
        <v>145</v>
      </c>
      <c r="P156" s="72"/>
      <c r="Q156" s="72"/>
    </row>
    <row r="157" spans="1:26" x14ac:dyDescent="0.25">
      <c r="P157" s="72"/>
      <c r="Q157" s="72"/>
    </row>
    <row r="158" spans="1:26" x14ac:dyDescent="0.25">
      <c r="A158" s="3" t="s">
        <v>153</v>
      </c>
      <c r="P158" s="72"/>
      <c r="Q158" s="72"/>
    </row>
    <row r="159" spans="1:26" x14ac:dyDescent="0.25">
      <c r="P159" s="72"/>
      <c r="Q159" s="72"/>
    </row>
    <row r="160" spans="1:26" ht="17.25" customHeight="1" x14ac:dyDescent="0.25">
      <c r="P160" s="72"/>
      <c r="Q160" s="72"/>
    </row>
    <row r="161" spans="1:26" ht="408.75" customHeight="1" x14ac:dyDescent="0.25">
      <c r="A161" s="114" t="s">
        <v>188</v>
      </c>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x14ac:dyDescent="0.25">
      <c r="P162" s="72"/>
      <c r="Q162" s="72"/>
    </row>
    <row r="163" spans="1:26" x14ac:dyDescent="0.25">
      <c r="P163" s="72"/>
      <c r="Q163" s="72"/>
    </row>
    <row r="164" spans="1:26" x14ac:dyDescent="0.25">
      <c r="P164" s="72"/>
      <c r="Q164" s="72"/>
    </row>
    <row r="165" spans="1:26" x14ac:dyDescent="0.25">
      <c r="P165" s="72"/>
      <c r="Q165" s="72"/>
    </row>
    <row r="166" spans="1:26" x14ac:dyDescent="0.25">
      <c r="P166" s="72"/>
      <c r="Q166" s="72"/>
    </row>
    <row r="167" spans="1:26" x14ac:dyDescent="0.25">
      <c r="P167" s="72"/>
      <c r="Q167" s="72"/>
    </row>
    <row r="168" spans="1:26" x14ac:dyDescent="0.25">
      <c r="P168" s="72"/>
      <c r="Q168" s="72"/>
    </row>
    <row r="169" spans="1:26" x14ac:dyDescent="0.25">
      <c r="P169" s="72"/>
      <c r="Q169" s="72"/>
    </row>
    <row r="170" spans="1:26" x14ac:dyDescent="0.25">
      <c r="P170" s="72"/>
      <c r="Q170" s="72"/>
    </row>
    <row r="171" spans="1:26" x14ac:dyDescent="0.25">
      <c r="P171" s="72"/>
      <c r="Q171" s="72"/>
    </row>
    <row r="172" spans="1:26" x14ac:dyDescent="0.25">
      <c r="P172" s="72"/>
      <c r="Q172" s="72"/>
    </row>
    <row r="173" spans="1:26" x14ac:dyDescent="0.25">
      <c r="P173" s="72"/>
      <c r="Q173" s="72"/>
    </row>
    <row r="174" spans="1:26" x14ac:dyDescent="0.25">
      <c r="P174" s="72"/>
      <c r="Q174" s="72"/>
    </row>
    <row r="175" spans="1:26" x14ac:dyDescent="0.25">
      <c r="P175" s="72"/>
      <c r="Q175" s="72"/>
    </row>
    <row r="176" spans="1:26" x14ac:dyDescent="0.25">
      <c r="P176" s="72"/>
      <c r="Q176" s="72"/>
    </row>
    <row r="177" spans="16:17" x14ac:dyDescent="0.25">
      <c r="P177" s="72"/>
      <c r="Q177" s="72"/>
    </row>
    <row r="178" spans="16:17" x14ac:dyDescent="0.25">
      <c r="P178" s="72"/>
      <c r="Q178" s="72"/>
    </row>
    <row r="179" spans="16:17" x14ac:dyDescent="0.25">
      <c r="P179" s="72"/>
      <c r="Q179" s="72"/>
    </row>
    <row r="180" spans="16:17" x14ac:dyDescent="0.25">
      <c r="P180" s="72"/>
      <c r="Q180" s="72"/>
    </row>
    <row r="181" spans="16:17" x14ac:dyDescent="0.25">
      <c r="P181" s="72"/>
      <c r="Q181" s="72"/>
    </row>
    <row r="182" spans="16:17" x14ac:dyDescent="0.25">
      <c r="P182" s="72"/>
      <c r="Q182" s="72"/>
    </row>
    <row r="183" spans="16:17" x14ac:dyDescent="0.25">
      <c r="P183" s="72"/>
      <c r="Q183" s="72"/>
    </row>
    <row r="184" spans="16:17" x14ac:dyDescent="0.25">
      <c r="P184" s="72"/>
      <c r="Q184" s="72"/>
    </row>
    <row r="185" spans="16:17" x14ac:dyDescent="0.25">
      <c r="P185" s="72"/>
      <c r="Q185" s="72"/>
    </row>
    <row r="186" spans="16:17" x14ac:dyDescent="0.25">
      <c r="P186" s="72"/>
      <c r="Q186" s="72"/>
    </row>
    <row r="187" spans="16:17" x14ac:dyDescent="0.25">
      <c r="P187" s="72"/>
      <c r="Q187" s="72"/>
    </row>
    <row r="188" spans="16:17" x14ac:dyDescent="0.25">
      <c r="P188" s="72"/>
      <c r="Q188" s="72"/>
    </row>
    <row r="189" spans="16:17" x14ac:dyDescent="0.25">
      <c r="P189" s="72"/>
      <c r="Q189" s="72"/>
    </row>
    <row r="190" spans="16:17" x14ac:dyDescent="0.25">
      <c r="P190" s="72"/>
      <c r="Q190" s="72"/>
    </row>
    <row r="191" spans="16:17" x14ac:dyDescent="0.25">
      <c r="P191" s="72"/>
      <c r="Q191" s="72"/>
    </row>
    <row r="192" spans="16:17" x14ac:dyDescent="0.25">
      <c r="P192" s="72"/>
      <c r="Q192" s="72"/>
    </row>
    <row r="193" spans="16:17" x14ac:dyDescent="0.25">
      <c r="P193" s="72"/>
      <c r="Q193" s="72"/>
    </row>
    <row r="194" spans="16:17" x14ac:dyDescent="0.25">
      <c r="P194" s="72"/>
      <c r="Q194" s="72"/>
    </row>
    <row r="195" spans="16:17" x14ac:dyDescent="0.25">
      <c r="P195" s="72"/>
      <c r="Q195" s="72"/>
    </row>
    <row r="196" spans="16:17" x14ac:dyDescent="0.25">
      <c r="P196" s="72"/>
      <c r="Q196" s="72"/>
    </row>
    <row r="197" spans="16:17" x14ac:dyDescent="0.25">
      <c r="P197" s="72"/>
      <c r="Q197" s="72"/>
    </row>
    <row r="198" spans="16:17" x14ac:dyDescent="0.25">
      <c r="P198" s="72"/>
      <c r="Q198" s="72"/>
    </row>
    <row r="199" spans="16:17" x14ac:dyDescent="0.25">
      <c r="P199" s="72"/>
      <c r="Q199" s="72"/>
    </row>
    <row r="200" spans="16:17" x14ac:dyDescent="0.25">
      <c r="P200" s="72"/>
      <c r="Q200" s="72"/>
    </row>
    <row r="201" spans="16:17" x14ac:dyDescent="0.25">
      <c r="P201" s="72"/>
      <c r="Q201" s="72"/>
    </row>
    <row r="202" spans="16:17" x14ac:dyDescent="0.25">
      <c r="P202" s="72"/>
      <c r="Q202" s="72"/>
    </row>
    <row r="203" spans="16:17" x14ac:dyDescent="0.25">
      <c r="P203" s="72"/>
      <c r="Q203" s="72"/>
    </row>
    <row r="204" spans="16:17" x14ac:dyDescent="0.25">
      <c r="P204" s="72"/>
      <c r="Q204" s="72"/>
    </row>
    <row r="205" spans="16:17" x14ac:dyDescent="0.25">
      <c r="P205" s="72"/>
      <c r="Q205" s="72"/>
    </row>
    <row r="206" spans="16:17" x14ac:dyDescent="0.25">
      <c r="P206" s="72"/>
      <c r="Q206" s="72"/>
    </row>
    <row r="207" spans="16:17" x14ac:dyDescent="0.25">
      <c r="P207" s="72"/>
      <c r="Q207" s="72"/>
    </row>
    <row r="208" spans="16:17" x14ac:dyDescent="0.25">
      <c r="P208" s="72"/>
      <c r="Q208" s="72"/>
    </row>
    <row r="209" spans="16:17" x14ac:dyDescent="0.25">
      <c r="P209" s="72"/>
      <c r="Q209" s="72"/>
    </row>
    <row r="210" spans="16:17" x14ac:dyDescent="0.25">
      <c r="P210" s="72"/>
      <c r="Q210" s="72"/>
    </row>
    <row r="211" spans="16:17" x14ac:dyDescent="0.25">
      <c r="P211" s="72"/>
      <c r="Q211" s="72"/>
    </row>
    <row r="212" spans="16:17" x14ac:dyDescent="0.25">
      <c r="P212" s="72"/>
      <c r="Q212" s="72"/>
    </row>
    <row r="213" spans="16:17" x14ac:dyDescent="0.25">
      <c r="P213" s="72"/>
      <c r="Q213" s="72"/>
    </row>
    <row r="214" spans="16:17" x14ac:dyDescent="0.25">
      <c r="P214" s="72"/>
      <c r="Q214" s="72"/>
    </row>
    <row r="215" spans="16:17" x14ac:dyDescent="0.25">
      <c r="P215" s="72"/>
      <c r="Q215" s="72"/>
    </row>
    <row r="216" spans="16:17" x14ac:dyDescent="0.25">
      <c r="P216" s="72"/>
      <c r="Q216" s="72"/>
    </row>
    <row r="217" spans="16:17" x14ac:dyDescent="0.25">
      <c r="P217" s="72"/>
      <c r="Q217" s="72"/>
    </row>
    <row r="218" spans="16:17" x14ac:dyDescent="0.25">
      <c r="P218" s="72"/>
      <c r="Q218" s="72"/>
    </row>
    <row r="219" spans="16:17" x14ac:dyDescent="0.25">
      <c r="P219" s="72"/>
      <c r="Q219" s="72"/>
    </row>
    <row r="220" spans="16:17" x14ac:dyDescent="0.25">
      <c r="P220" s="72"/>
      <c r="Q220" s="72"/>
    </row>
    <row r="221" spans="16:17" x14ac:dyDescent="0.25">
      <c r="P221" s="72"/>
      <c r="Q221" s="72"/>
    </row>
    <row r="222" spans="16:17" x14ac:dyDescent="0.25">
      <c r="P222" s="72"/>
      <c r="Q222" s="7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2021_veljavna_mesečno EGP</vt:lpstr>
      <vt:lpstr>2021_veljavna_mesečno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DM-SPZM</cp:lastModifiedBy>
  <dcterms:created xsi:type="dcterms:W3CDTF">2015-02-03T09:33:15Z</dcterms:created>
  <dcterms:modified xsi:type="dcterms:W3CDTF">2025-12-11T10:29:09Z</dcterms:modified>
</cp:coreProperties>
</file>