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ulajic\Desktop\Marusa\statistike\za gov.si\dovoljenja za prebivanje\"/>
    </mc:Choice>
  </mc:AlternateContent>
  <bookViews>
    <workbookView xWindow="0" yWindow="105" windowWidth="17100" windowHeight="9210" tabRatio="636"/>
  </bookViews>
  <sheets>
    <sheet name="2022_veljavna_mesečno EGP" sheetId="4" r:id="rId1"/>
    <sheet name="2022_veljavna_mesečno TRETJE " sheetId="3" r:id="rId2"/>
  </sheets>
  <externalReferences>
    <externalReference r:id="rId3"/>
    <externalReference r:id="rId4"/>
  </externalReferences>
  <calcPr calcId="162913"/>
</workbook>
</file>

<file path=xl/calcChain.xml><?xml version="1.0" encoding="utf-8"?>
<calcChain xmlns="http://schemas.openxmlformats.org/spreadsheetml/2006/main">
  <c r="Z153" i="3" l="1"/>
  <c r="X153" i="3"/>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50" i="3"/>
  <c r="Z151" i="3"/>
  <c r="Z5" i="3"/>
  <c r="Y151" i="3"/>
  <c r="Z37" i="4"/>
  <c r="X37" i="4"/>
  <c r="Z6" i="4" l="1"/>
  <c r="Z7" i="4"/>
  <c r="Z8" i="4"/>
  <c r="Z9" i="4"/>
  <c r="Z10" i="4"/>
  <c r="Z11" i="4"/>
  <c r="Z12" i="4"/>
  <c r="Z13" i="4"/>
  <c r="Z14" i="4"/>
  <c r="Z15" i="4"/>
  <c r="Z16" i="4"/>
  <c r="Z17" i="4"/>
  <c r="Z18" i="4"/>
  <c r="Z19" i="4"/>
  <c r="Z20" i="4"/>
  <c r="Z21" i="4"/>
  <c r="Z22" i="4"/>
  <c r="Z23" i="4"/>
  <c r="Z24" i="4"/>
  <c r="Z25" i="4"/>
  <c r="Z26" i="4"/>
  <c r="Z27" i="4"/>
  <c r="Z28" i="4"/>
  <c r="Z29" i="4"/>
  <c r="Z30" i="4"/>
  <c r="Z31" i="4"/>
  <c r="Z32" i="4"/>
  <c r="Z33" i="4"/>
  <c r="Z35" i="4"/>
  <c r="Z5" i="4"/>
  <c r="X36" i="4"/>
  <c r="Y36" i="4"/>
  <c r="Y152" i="3"/>
  <c r="X152" i="3"/>
  <c r="V153" i="3" l="1"/>
  <c r="W152" i="3"/>
  <c r="V152" i="3"/>
  <c r="W36" i="4"/>
  <c r="V37" i="4" s="1"/>
  <c r="V36" i="4"/>
  <c r="T153" i="3" l="1"/>
  <c r="U152" i="3"/>
  <c r="T152" i="3"/>
  <c r="T36" i="4"/>
  <c r="U36" i="4"/>
  <c r="T37" i="4"/>
  <c r="R37" i="4"/>
  <c r="R36" i="4"/>
  <c r="S36" i="4"/>
  <c r="S152" i="3"/>
  <c r="R152" i="3"/>
  <c r="Q152" i="3"/>
  <c r="P152" i="3"/>
  <c r="P153" i="3"/>
  <c r="P151" i="3"/>
  <c r="P37" i="4"/>
  <c r="O152" i="3"/>
  <c r="N153" i="3"/>
  <c r="N152" i="3"/>
  <c r="O36" i="4"/>
  <c r="N37" i="4"/>
  <c r="N36" i="4"/>
  <c r="L153" i="3"/>
  <c r="L37" i="4"/>
  <c r="K152" i="3"/>
  <c r="J152" i="3"/>
  <c r="J36" i="4"/>
  <c r="K36" i="4"/>
  <c r="G152" i="3"/>
  <c r="C152" i="3"/>
  <c r="B82" i="3"/>
  <c r="B83" i="3"/>
  <c r="B112" i="3"/>
  <c r="B135" i="3"/>
  <c r="B8" i="3"/>
  <c r="B152" i="3"/>
  <c r="B36" i="4"/>
  <c r="C6" i="4"/>
  <c r="C7" i="4"/>
  <c r="C8" i="4"/>
  <c r="C10" i="4"/>
  <c r="C11" i="4"/>
  <c r="C12" i="4"/>
  <c r="C13" i="4"/>
  <c r="C14" i="4"/>
  <c r="C15" i="4"/>
  <c r="C16" i="4"/>
  <c r="C17" i="4"/>
  <c r="C18" i="4"/>
  <c r="C19" i="4"/>
  <c r="C21" i="4"/>
  <c r="C23" i="4"/>
  <c r="C24" i="4"/>
  <c r="C26" i="4"/>
  <c r="C27" i="4"/>
  <c r="C28" i="4"/>
  <c r="C29" i="4"/>
  <c r="C30" i="4"/>
  <c r="C31" i="4"/>
  <c r="C32" i="4"/>
  <c r="C33" i="4"/>
  <c r="C5" i="4"/>
  <c r="C36" i="4"/>
  <c r="E6" i="3"/>
  <c r="E152" i="3"/>
  <c r="E7" i="3"/>
  <c r="E8" i="3"/>
  <c r="E9" i="3"/>
  <c r="E11" i="3"/>
  <c r="E12" i="3"/>
  <c r="E13" i="3"/>
  <c r="E15" i="3"/>
  <c r="E16" i="3"/>
  <c r="E17" i="3"/>
  <c r="E18" i="3"/>
  <c r="E19" i="3"/>
  <c r="E20" i="3"/>
  <c r="E21" i="3"/>
  <c r="E22" i="3"/>
  <c r="E23" i="3"/>
  <c r="E24" i="3"/>
  <c r="E26" i="3"/>
  <c r="E27" i="3"/>
  <c r="E28" i="3"/>
  <c r="E30" i="3"/>
  <c r="E32" i="3"/>
  <c r="E33" i="3"/>
  <c r="E34" i="3"/>
  <c r="E35" i="3"/>
  <c r="E36" i="3"/>
  <c r="E37" i="3"/>
  <c r="E38" i="3"/>
  <c r="E41" i="3"/>
  <c r="E42" i="3"/>
  <c r="E43" i="3"/>
  <c r="E44" i="3"/>
  <c r="E45" i="3"/>
  <c r="E47" i="3"/>
  <c r="E48" i="3"/>
  <c r="E49" i="3"/>
  <c r="E51" i="3"/>
  <c r="E52" i="3"/>
  <c r="E53" i="3"/>
  <c r="E54" i="3"/>
  <c r="E55" i="3"/>
  <c r="E56" i="3"/>
  <c r="E57" i="3"/>
  <c r="E58" i="3"/>
  <c r="E59" i="3"/>
  <c r="E60" i="3"/>
  <c r="E61" i="3"/>
  <c r="E62" i="3"/>
  <c r="E63" i="3"/>
  <c r="E64" i="3"/>
  <c r="E65" i="3"/>
  <c r="E66" i="3"/>
  <c r="E71" i="3"/>
  <c r="E72" i="3"/>
  <c r="E73" i="3"/>
  <c r="E74" i="3"/>
  <c r="E76" i="3"/>
  <c r="E77" i="3"/>
  <c r="E78" i="3"/>
  <c r="E79" i="3"/>
  <c r="E80" i="3"/>
  <c r="E81" i="3"/>
  <c r="E82" i="3"/>
  <c r="E83" i="3"/>
  <c r="E84" i="3"/>
  <c r="E85" i="3"/>
  <c r="E86" i="3"/>
  <c r="E90" i="3"/>
  <c r="E91" i="3"/>
  <c r="E92" i="3"/>
  <c r="E93" i="3"/>
  <c r="E95" i="3"/>
  <c r="E96" i="3"/>
  <c r="E97" i="3"/>
  <c r="E98" i="3"/>
  <c r="E99" i="3"/>
  <c r="E101" i="3"/>
  <c r="E102" i="3"/>
  <c r="E103" i="3"/>
  <c r="E104" i="3"/>
  <c r="E106" i="3"/>
  <c r="E107" i="3"/>
  <c r="E109" i="3"/>
  <c r="E111" i="3"/>
  <c r="E112" i="3"/>
  <c r="E113" i="3"/>
  <c r="E116" i="3"/>
  <c r="E117" i="3"/>
  <c r="E119" i="3"/>
  <c r="E120" i="3"/>
  <c r="E121" i="3"/>
  <c r="E122" i="3"/>
  <c r="E123" i="3"/>
  <c r="E124" i="3"/>
  <c r="E125" i="3"/>
  <c r="E127" i="3"/>
  <c r="E128" i="3"/>
  <c r="E131" i="3"/>
  <c r="E132" i="3"/>
  <c r="E133" i="3"/>
  <c r="E134" i="3"/>
  <c r="E135" i="3"/>
  <c r="E136" i="3"/>
  <c r="E137" i="3"/>
  <c r="E138" i="3"/>
  <c r="E139" i="3"/>
  <c r="E140" i="3"/>
  <c r="E141" i="3"/>
  <c r="E143" i="3"/>
  <c r="E144" i="3"/>
  <c r="E146" i="3"/>
  <c r="E147" i="3"/>
  <c r="E148" i="3"/>
  <c r="E150" i="3"/>
  <c r="E5" i="3"/>
  <c r="D30" i="3"/>
  <c r="D32" i="3"/>
  <c r="D33" i="3"/>
  <c r="D34" i="3"/>
  <c r="D35" i="3"/>
  <c r="D36" i="3"/>
  <c r="D37" i="3"/>
  <c r="D38" i="3"/>
  <c r="D41" i="3"/>
  <c r="D42" i="3"/>
  <c r="D43" i="3"/>
  <c r="D44" i="3"/>
  <c r="D45" i="3"/>
  <c r="D47" i="3"/>
  <c r="D48" i="3"/>
  <c r="D49" i="3"/>
  <c r="D51" i="3"/>
  <c r="D52" i="3"/>
  <c r="D53" i="3"/>
  <c r="D54" i="3"/>
  <c r="D55" i="3"/>
  <c r="D56" i="3"/>
  <c r="D57" i="3"/>
  <c r="D58" i="3"/>
  <c r="D59" i="3"/>
  <c r="D60" i="3"/>
  <c r="D61" i="3"/>
  <c r="D62" i="3"/>
  <c r="D63" i="3"/>
  <c r="D64" i="3"/>
  <c r="D65" i="3"/>
  <c r="D66" i="3"/>
  <c r="D71" i="3"/>
  <c r="D72" i="3"/>
  <c r="D73" i="3"/>
  <c r="D74" i="3"/>
  <c r="D76" i="3"/>
  <c r="D77" i="3"/>
  <c r="D78" i="3"/>
  <c r="D79" i="3"/>
  <c r="D80" i="3"/>
  <c r="D81" i="3"/>
  <c r="D82" i="3"/>
  <c r="D83" i="3"/>
  <c r="D84" i="3"/>
  <c r="D85" i="3"/>
  <c r="D86" i="3"/>
  <c r="D90" i="3"/>
  <c r="D91" i="3"/>
  <c r="D92" i="3"/>
  <c r="D93" i="3"/>
  <c r="D95" i="3"/>
  <c r="D96" i="3"/>
  <c r="D97" i="3"/>
  <c r="D98" i="3"/>
  <c r="D99" i="3"/>
  <c r="D101" i="3"/>
  <c r="D102" i="3"/>
  <c r="D103" i="3"/>
  <c r="D104" i="3"/>
  <c r="D106" i="3"/>
  <c r="D107" i="3"/>
  <c r="D109" i="3"/>
  <c r="D111" i="3"/>
  <c r="D112" i="3"/>
  <c r="D113" i="3"/>
  <c r="D116" i="3"/>
  <c r="D117" i="3"/>
  <c r="D119" i="3"/>
  <c r="D120" i="3"/>
  <c r="D121" i="3"/>
  <c r="D122" i="3"/>
  <c r="D123" i="3"/>
  <c r="D124" i="3"/>
  <c r="D125" i="3"/>
  <c r="D127" i="3"/>
  <c r="D128" i="3"/>
  <c r="D131" i="3"/>
  <c r="D132" i="3"/>
  <c r="D133" i="3"/>
  <c r="D134" i="3"/>
  <c r="D135" i="3"/>
  <c r="D136" i="3"/>
  <c r="D137" i="3"/>
  <c r="D138" i="3"/>
  <c r="D139" i="3"/>
  <c r="D140" i="3"/>
  <c r="D141" i="3"/>
  <c r="D143" i="3"/>
  <c r="D144" i="3"/>
  <c r="D146" i="3"/>
  <c r="D147" i="3"/>
  <c r="D148" i="3"/>
  <c r="D150" i="3"/>
  <c r="D6" i="3"/>
  <c r="D7" i="3"/>
  <c r="D8" i="3"/>
  <c r="D9" i="3"/>
  <c r="D11" i="3"/>
  <c r="D12" i="3"/>
  <c r="D13" i="3"/>
  <c r="D15" i="3"/>
  <c r="D16" i="3"/>
  <c r="D17" i="3"/>
  <c r="D18" i="3"/>
  <c r="D19" i="3"/>
  <c r="D20" i="3"/>
  <c r="D21" i="3"/>
  <c r="D22" i="3"/>
  <c r="D23" i="3"/>
  <c r="D24" i="3"/>
  <c r="D26" i="3"/>
  <c r="D152" i="3"/>
  <c r="D27" i="3"/>
  <c r="D28" i="3"/>
  <c r="D5" i="3"/>
  <c r="E6" i="4"/>
  <c r="E7" i="4"/>
  <c r="E8" i="4"/>
  <c r="E9" i="4"/>
  <c r="E10" i="4"/>
  <c r="E11" i="4"/>
  <c r="E12" i="4"/>
  <c r="E13" i="4"/>
  <c r="E36" i="4"/>
  <c r="E14" i="4"/>
  <c r="E15" i="4"/>
  <c r="E16" i="4"/>
  <c r="E17" i="4"/>
  <c r="E18" i="4"/>
  <c r="E19" i="4"/>
  <c r="E21" i="4"/>
  <c r="E23" i="4"/>
  <c r="E24" i="4"/>
  <c r="E26" i="4"/>
  <c r="E27" i="4"/>
  <c r="E28" i="4"/>
  <c r="E29" i="4"/>
  <c r="E30" i="4"/>
  <c r="E31" i="4"/>
  <c r="E32" i="4"/>
  <c r="E33" i="4"/>
  <c r="E5" i="4"/>
  <c r="D6" i="4"/>
  <c r="D7" i="4"/>
  <c r="D8" i="4"/>
  <c r="D10" i="4"/>
  <c r="D11" i="4"/>
  <c r="D12" i="4"/>
  <c r="D13" i="4"/>
  <c r="D14" i="4"/>
  <c r="D15" i="4"/>
  <c r="D16" i="4"/>
  <c r="D17" i="4"/>
  <c r="D18" i="4"/>
  <c r="D19" i="4"/>
  <c r="D21" i="4"/>
  <c r="D23" i="4"/>
  <c r="D24" i="4"/>
  <c r="D25" i="4"/>
  <c r="D26" i="4"/>
  <c r="D27" i="4"/>
  <c r="D28" i="4"/>
  <c r="D29" i="4"/>
  <c r="D30" i="4"/>
  <c r="D31" i="4"/>
  <c r="D32" i="4"/>
  <c r="D33" i="4"/>
  <c r="D5" i="4"/>
  <c r="D36" i="4"/>
  <c r="I152" i="3"/>
  <c r="H152" i="3"/>
  <c r="I36" i="4"/>
  <c r="H36" i="4"/>
  <c r="F152" i="3"/>
  <c r="G36" i="4"/>
  <c r="F36" i="4"/>
</calcChain>
</file>

<file path=xl/sharedStrings.xml><?xml version="1.0" encoding="utf-8"?>
<sst xmlns="http://schemas.openxmlformats.org/spreadsheetml/2006/main" count="237" uniqueCount="195">
  <si>
    <t>Afganistan</t>
  </si>
  <si>
    <t>Albanija</t>
  </si>
  <si>
    <t>Alžirija</t>
  </si>
  <si>
    <t>Angola</t>
  </si>
  <si>
    <t xml:space="preserve">Argentina </t>
  </si>
  <si>
    <t>Armenija</t>
  </si>
  <si>
    <t>Avstralija</t>
  </si>
  <si>
    <t>Azerbajdžan</t>
  </si>
  <si>
    <t>Bangladeš</t>
  </si>
  <si>
    <t>Belize</t>
  </si>
  <si>
    <t>Belorusija</t>
  </si>
  <si>
    <t>Benin</t>
  </si>
  <si>
    <t>Bocvana</t>
  </si>
  <si>
    <t>Bolivija</t>
  </si>
  <si>
    <t>Bosna in Hercegovina</t>
  </si>
  <si>
    <t>Brazilija</t>
  </si>
  <si>
    <t>Burkina Faso</t>
  </si>
  <si>
    <t>Čad</t>
  </si>
  <si>
    <t>Čile</t>
  </si>
  <si>
    <t>Črna gora</t>
  </si>
  <si>
    <t xml:space="preserve">Dominikanska republika </t>
  </si>
  <si>
    <t>Egipt</t>
  </si>
  <si>
    <t xml:space="preserve">Ekvador </t>
  </si>
  <si>
    <t>Etiopija</t>
  </si>
  <si>
    <t>Fidži</t>
  </si>
  <si>
    <t>Filipini</t>
  </si>
  <si>
    <t>Gambija</t>
  </si>
  <si>
    <t>Gana</t>
  </si>
  <si>
    <t xml:space="preserve">Gruzija </t>
  </si>
  <si>
    <t>Gvajana</t>
  </si>
  <si>
    <t>Gvineja</t>
  </si>
  <si>
    <t>Gvineja Bissau</t>
  </si>
  <si>
    <t>Haiti</t>
  </si>
  <si>
    <t>Honduras</t>
  </si>
  <si>
    <t>Indija</t>
  </si>
  <si>
    <t>Indonezija</t>
  </si>
  <si>
    <t>Irak</t>
  </si>
  <si>
    <t>Iran</t>
  </si>
  <si>
    <t>Izrael</t>
  </si>
  <si>
    <t>Jamajka</t>
  </si>
  <si>
    <t>Japonska</t>
  </si>
  <si>
    <t>Jemen</t>
  </si>
  <si>
    <t>Jordanija</t>
  </si>
  <si>
    <t>Južna Afrika</t>
  </si>
  <si>
    <t>Kambodža</t>
  </si>
  <si>
    <t>Kamerun</t>
  </si>
  <si>
    <t>Kanada</t>
  </si>
  <si>
    <t>Kazahstan</t>
  </si>
  <si>
    <t>Kenija</t>
  </si>
  <si>
    <t>Kirgizistan</t>
  </si>
  <si>
    <t>Kitajska</t>
  </si>
  <si>
    <t>Kolumbija</t>
  </si>
  <si>
    <t>Komori</t>
  </si>
  <si>
    <t xml:space="preserve">Kongo, demokratična rep. </t>
  </si>
  <si>
    <t xml:space="preserve">Koreja, južna </t>
  </si>
  <si>
    <t>Kosovo</t>
  </si>
  <si>
    <t>Kostarika</t>
  </si>
  <si>
    <t>Kuba</t>
  </si>
  <si>
    <t>Laos</t>
  </si>
  <si>
    <t>Libanon</t>
  </si>
  <si>
    <t>Liberija</t>
  </si>
  <si>
    <t>Libija</t>
  </si>
  <si>
    <t>Madagaskar</t>
  </si>
  <si>
    <t>Maldivi</t>
  </si>
  <si>
    <t>Malezija</t>
  </si>
  <si>
    <t>Maroko</t>
  </si>
  <si>
    <t>Mauritius</t>
  </si>
  <si>
    <t>Mehika</t>
  </si>
  <si>
    <t xml:space="preserve">Moldavija </t>
  </si>
  <si>
    <t>Mongolija</t>
  </si>
  <si>
    <t>Mozambik</t>
  </si>
  <si>
    <t>Nepal</t>
  </si>
  <si>
    <t>Nigerija</t>
  </si>
  <si>
    <t>Nikaragva</t>
  </si>
  <si>
    <t>Nova Zelandija</t>
  </si>
  <si>
    <t>Oman</t>
  </si>
  <si>
    <t>Pakistan</t>
  </si>
  <si>
    <t>Palestina</t>
  </si>
  <si>
    <t>Panama</t>
  </si>
  <si>
    <t>Papua Nova Gvineja</t>
  </si>
  <si>
    <t>Paragvaj</t>
  </si>
  <si>
    <t>Peru</t>
  </si>
  <si>
    <t>Ruska federacija</t>
  </si>
  <si>
    <t>Salvador</t>
  </si>
  <si>
    <t xml:space="preserve">Saudska Arabija </t>
  </si>
  <si>
    <t>Senegal</t>
  </si>
  <si>
    <t>Singapur</t>
  </si>
  <si>
    <t>Sirska arabska republika</t>
  </si>
  <si>
    <t>Slonokoščena obala</t>
  </si>
  <si>
    <t>Srbija</t>
  </si>
  <si>
    <t>Sudan</t>
  </si>
  <si>
    <t>Šri Lanka</t>
  </si>
  <si>
    <t>Tadžikistan</t>
  </si>
  <si>
    <t>Tajska</t>
  </si>
  <si>
    <t>Tajvan, provinca</t>
  </si>
  <si>
    <t>Tanzanija</t>
  </si>
  <si>
    <t>Trinidad in Tobago</t>
  </si>
  <si>
    <t>Tunizija</t>
  </si>
  <si>
    <t>Turčija</t>
  </si>
  <si>
    <t>Turkmenistan</t>
  </si>
  <si>
    <t>Uganda</t>
  </si>
  <si>
    <t>Ukrajina</t>
  </si>
  <si>
    <t>Urugvaj</t>
  </si>
  <si>
    <t>Uzbekistan</t>
  </si>
  <si>
    <t>Venezuela</t>
  </si>
  <si>
    <t xml:space="preserve">Vietnam </t>
  </si>
  <si>
    <t>Zambija</t>
  </si>
  <si>
    <t>Združene države</t>
  </si>
  <si>
    <t>Zelenortski otoki</t>
  </si>
  <si>
    <t>Zimbabve</t>
  </si>
  <si>
    <t xml:space="preserve">SKUPAJ </t>
  </si>
  <si>
    <t>DSP</t>
  </si>
  <si>
    <t>DZP</t>
  </si>
  <si>
    <t>SKUPAJ</t>
  </si>
  <si>
    <t>PPP</t>
  </si>
  <si>
    <t>Avstrija</t>
  </si>
  <si>
    <t>Belgija</t>
  </si>
  <si>
    <t>Bolgarija</t>
  </si>
  <si>
    <t>Ciper</t>
  </si>
  <si>
    <t>Češka republika</t>
  </si>
  <si>
    <t>Danska</t>
  </si>
  <si>
    <t>Estonija</t>
  </si>
  <si>
    <t>Finska</t>
  </si>
  <si>
    <t>Francija</t>
  </si>
  <si>
    <t>Grčija</t>
  </si>
  <si>
    <t>Hrvaška</t>
  </si>
  <si>
    <t>Irska</t>
  </si>
  <si>
    <t>Islandija</t>
  </si>
  <si>
    <t>Italija</t>
  </si>
  <si>
    <t>Latvija</t>
  </si>
  <si>
    <t>Litva</t>
  </si>
  <si>
    <t>Luxemburg</t>
  </si>
  <si>
    <t>Madžarska</t>
  </si>
  <si>
    <t>Malta</t>
  </si>
  <si>
    <t>Nemčija</t>
  </si>
  <si>
    <t>Nizozemska</t>
  </si>
  <si>
    <t>Norveška</t>
  </si>
  <si>
    <t>Poljska</t>
  </si>
  <si>
    <t>Portugalska</t>
  </si>
  <si>
    <t>Romunija</t>
  </si>
  <si>
    <t>Slovaška</t>
  </si>
  <si>
    <t>Španija</t>
  </si>
  <si>
    <t>Švedska</t>
  </si>
  <si>
    <t xml:space="preserve">Švica </t>
  </si>
  <si>
    <t>DSP*</t>
  </si>
  <si>
    <t xml:space="preserve">DZP** </t>
  </si>
  <si>
    <t>*DSP - DOVOLJENJE ZA STALNO PREBIVANJE</t>
  </si>
  <si>
    <t>Namibija</t>
  </si>
  <si>
    <t xml:space="preserve">**PPP - POTRDILO O PRIJAVI PREBIVANJA  IN </t>
  </si>
  <si>
    <t xml:space="preserve">            - DOVOLJENJE ZA ZAČASNO PREBIVANJE ZA DRŽAVLJANA ŠVICARSKE KONFEDERACIJE </t>
  </si>
  <si>
    <t>Somalija</t>
  </si>
  <si>
    <t xml:space="preserve">Hongkong </t>
  </si>
  <si>
    <t>Ruanda</t>
  </si>
  <si>
    <t>San Marino</t>
  </si>
  <si>
    <t xml:space="preserve">**DZP - DOVOLJENJE ZA ZAČASNO PREBIVANJE </t>
  </si>
  <si>
    <t>Liechtenstein</t>
  </si>
  <si>
    <t>Kuvajt</t>
  </si>
  <si>
    <t>Bahrajn</t>
  </si>
  <si>
    <t>Burundi</t>
  </si>
  <si>
    <t>Malavi</t>
  </si>
  <si>
    <t>Mjanmar</t>
  </si>
  <si>
    <t>Barbados</t>
  </si>
  <si>
    <t>Gabon</t>
  </si>
  <si>
    <t>Mali</t>
  </si>
  <si>
    <t>PPSP*</t>
  </si>
  <si>
    <t>PPSP</t>
  </si>
  <si>
    <t>* PPSP - POTRDILO O PRIJAVI STALNEGA PREBIVANJA  IN</t>
  </si>
  <si>
    <t>Gvatemala</t>
  </si>
  <si>
    <t>Saint Vincent in Grenadine</t>
  </si>
  <si>
    <t xml:space="preserve">Niger   </t>
  </si>
  <si>
    <t>Togo</t>
  </si>
  <si>
    <t>Saint Kitts in Nevis</t>
  </si>
  <si>
    <t>Eritreja</t>
  </si>
  <si>
    <t>PPP**</t>
  </si>
  <si>
    <t>Severna Makedonija</t>
  </si>
  <si>
    <t>Monako</t>
  </si>
  <si>
    <t>Siera Leone</t>
  </si>
  <si>
    <t>Portoriko</t>
  </si>
  <si>
    <t>Saint Lucia</t>
  </si>
  <si>
    <t>Jugoslavija</t>
  </si>
  <si>
    <t>Srbija in Črna gora</t>
  </si>
  <si>
    <t>brez državljanstva</t>
  </si>
  <si>
    <t>neznano državljanstvo</t>
  </si>
  <si>
    <t>Združeno kraljestvo*</t>
  </si>
  <si>
    <t>Sejšeli</t>
  </si>
  <si>
    <t>Vanuatu</t>
  </si>
  <si>
    <t>Združeni arabski emirati</t>
  </si>
  <si>
    <t>* V tabeli so vključeni tudi državljani Združenega kraljestva Velike Britanije in Severne Irske (v nadaljevanju: Združeno kraljestvo). Združeno kraljestvo je dne 31. 1. 2020 izstopilo iz Evropske Unije (Brexit) vendar je bilo, v skladu s Sporazumom o izstopu Združenega kraljestva iz Evropske unije in Evropske skupnosti za atomsko energijo (v nadaljevanju: Sporazum), v prehodnem obdobju do 31. 12. 2020,  zagotovljeno nadaljevanje vseh aktivnosti, kot če bi ostalo država članica povezave. V tem obdobju so se državljanom Združenega kraljestva še naprej izdajala potrdila o prijavi prebivanja za državljana EU. Po preteku prehodnega obdobja, to je od 1. 1. 2021 dalje, se državljanom Združenega kraljestva in njihovim družinskim članom, ki niso državljani EU, in so na dan poteka prehodnega obdobja, to je na dan 31. 12. 2020 prebivali v Republiki Sloveniji, ob izpolnjevanju pogojev določenih v Sporazumu, izdajajo dovoljenja za prebivanje na podlagi Sporazuma. Državljanom Združenega kraljestva in njihovim družinskim članom, ki niso državljani EU, in na dan poteka prehodnega obdobja, to je na dan 31. 12. 2020 niso prebivali v Republiki Sloveniji, oziroma ne izpolnjujejo pogojev določenih v Sporazumu, se od 1. 1. 2021 dalje, ob izpolnjevanju pogojev, izdajajo dovoljenja za prebivanje na podlagi ZTuj-2.</t>
  </si>
  <si>
    <t>Antigva in Barbuda</t>
  </si>
  <si>
    <t xml:space="preserve">VELJAVNA POTRDILA / DOVOLJENJA V LETU 2022 - DRŽAVLJANI DRŽAV ČLANIC EVROPSKEGA GOSPODARSKEGA PROSTORA IN ŠVICARSKE KONFEDERACIJE  </t>
  </si>
  <si>
    <t xml:space="preserve">           -  DOVOLJENJE ZA STALNO PREBIVANJE ZA DRŽAVLJANA ŠVICARSKE KONFEDERACIJE </t>
  </si>
  <si>
    <t xml:space="preserve">VELJAVNA DOVOLJENJA V LETU 2022 - DRŽAVLJANI TRETJIH DRŽAV </t>
  </si>
  <si>
    <t>Salomonovi Otoki</t>
  </si>
  <si>
    <t xml:space="preserve">Koreja, demok. ljud.R. </t>
  </si>
  <si>
    <t>Kongo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</si>
</sst>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238"/>
      <scheme val="minor"/>
    </font>
    <font>
      <b/>
      <sz val="10"/>
      <name val="Arial"/>
      <family val="2"/>
      <charset val="238"/>
    </font>
    <font>
      <b/>
      <sz val="8"/>
      <name val="Arial"/>
      <family val="2"/>
      <charset val="238"/>
    </font>
    <font>
      <b/>
      <sz val="9"/>
      <name val="Arial"/>
      <family val="2"/>
      <charset val="238"/>
    </font>
    <font>
      <sz val="9"/>
      <name val="Arial"/>
      <family val="2"/>
      <charset val="238"/>
    </font>
    <font>
      <sz val="9"/>
      <color indexed="8"/>
      <name val="Arial"/>
      <family val="2"/>
      <charset val="238"/>
    </font>
    <font>
      <sz val="11"/>
      <color theme="1"/>
      <name val="Calibri"/>
      <family val="2"/>
      <charset val="238"/>
      <scheme val="minor"/>
    </font>
    <font>
      <sz val="11"/>
      <color rgb="FF006100"/>
      <name val="Calibri"/>
      <family val="2"/>
      <charset val="238"/>
      <scheme val="minor"/>
    </font>
    <font>
      <sz val="10"/>
      <color theme="1"/>
      <name val="Arial"/>
      <family val="2"/>
      <charset val="238"/>
    </font>
    <font>
      <sz val="9"/>
      <color theme="1"/>
      <name val="Arial"/>
      <family val="2"/>
      <charset val="238"/>
    </font>
    <font>
      <b/>
      <sz val="9"/>
      <color theme="1"/>
      <name val="Arial"/>
      <family val="2"/>
      <charset val="238"/>
    </font>
    <font>
      <sz val="11"/>
      <color theme="1"/>
      <name val="Arial"/>
      <family val="2"/>
      <charset val="238"/>
    </font>
  </fonts>
  <fills count="10">
    <fill>
      <patternFill patternType="none"/>
    </fill>
    <fill>
      <patternFill patternType="gray125"/>
    </fill>
    <fill>
      <patternFill patternType="solid">
        <fgColor theme="4" tint="0.59999389629810485"/>
        <bgColor indexed="65"/>
      </patternFill>
    </fill>
    <fill>
      <patternFill patternType="solid">
        <fgColor rgb="FFC6EFCE"/>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4" tint="0.39997558519241921"/>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s>
  <cellStyleXfs count="3">
    <xf numFmtId="0" fontId="0" fillId="0" borderId="0"/>
    <xf numFmtId="0" fontId="6" fillId="2" borderId="0" applyNumberFormat="0" applyBorder="0" applyAlignment="0" applyProtection="0"/>
    <xf numFmtId="0" fontId="7" fillId="3" borderId="0" applyNumberFormat="0" applyBorder="0" applyAlignment="0" applyProtection="0"/>
  </cellStyleXfs>
  <cellXfs count="166">
    <xf numFmtId="0" fontId="0" fillId="0" borderId="0" xfId="0"/>
    <xf numFmtId="0" fontId="0" fillId="0" borderId="0" xfId="0" applyFill="1" applyBorder="1"/>
    <xf numFmtId="0" fontId="3" fillId="0" borderId="0" xfId="0" applyFont="1" applyFill="1" applyBorder="1"/>
    <xf numFmtId="0" fontId="0" fillId="0" borderId="0" xfId="0" applyFill="1"/>
    <xf numFmtId="0" fontId="8" fillId="0" borderId="0" xfId="0" applyFont="1" applyFill="1"/>
    <xf numFmtId="0" fontId="9" fillId="0" borderId="0" xfId="0" applyFont="1" applyFill="1"/>
    <xf numFmtId="0" fontId="5" fillId="4" borderId="1" xfId="0" applyFont="1" applyFill="1" applyBorder="1" applyAlignment="1">
      <alignment horizontal="left" vertical="top"/>
    </xf>
    <xf numFmtId="0" fontId="5" fillId="4" borderId="2" xfId="0" applyFont="1" applyFill="1" applyBorder="1" applyAlignment="1">
      <alignment horizontal="left" vertical="top"/>
    </xf>
    <xf numFmtId="0" fontId="4" fillId="4" borderId="2" xfId="0" applyFont="1" applyFill="1" applyBorder="1"/>
    <xf numFmtId="0" fontId="5" fillId="5" borderId="3" xfId="0" applyFont="1" applyFill="1" applyBorder="1" applyAlignment="1">
      <alignment horizontal="left" vertical="top"/>
    </xf>
    <xf numFmtId="0" fontId="5" fillId="5" borderId="4" xfId="0" applyFont="1" applyFill="1" applyBorder="1" applyAlignment="1">
      <alignment horizontal="left" vertical="top"/>
    </xf>
    <xf numFmtId="0" fontId="5" fillId="5" borderId="5" xfId="0" applyFont="1" applyFill="1" applyBorder="1" applyAlignment="1">
      <alignment horizontal="left" vertical="top"/>
    </xf>
    <xf numFmtId="0" fontId="9" fillId="6" borderId="0" xfId="0" applyFont="1" applyFill="1"/>
    <xf numFmtId="0" fontId="4" fillId="7" borderId="0" xfId="0" applyFont="1" applyFill="1"/>
    <xf numFmtId="0" fontId="9" fillId="0" borderId="0" xfId="0" applyFont="1" applyFill="1" applyBorder="1"/>
    <xf numFmtId="0" fontId="4" fillId="4" borderId="3" xfId="0" applyFont="1" applyFill="1" applyBorder="1" applyAlignment="1"/>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5" xfId="0" applyFont="1" applyFill="1" applyBorder="1" applyAlignment="1">
      <alignment horizontal="left" vertical="top"/>
    </xf>
    <xf numFmtId="0" fontId="1" fillId="5" borderId="6"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9"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0" xfId="0" applyFont="1" applyFill="1" applyBorder="1" applyAlignment="1">
      <alignment horizontal="center" vertical="center" wrapText="1"/>
    </xf>
    <xf numFmtId="0" fontId="0" fillId="5" borderId="9" xfId="0" applyFill="1" applyBorder="1" applyAlignment="1"/>
    <xf numFmtId="0" fontId="0" fillId="5" borderId="8" xfId="0" applyFill="1" applyBorder="1" applyAlignment="1"/>
    <xf numFmtId="0" fontId="1" fillId="5" borderId="10" xfId="0" applyFont="1" applyFill="1" applyBorder="1" applyAlignment="1">
      <alignment horizontal="center" vertical="center" wrapText="1"/>
    </xf>
    <xf numFmtId="0" fontId="3" fillId="0" borderId="11" xfId="0" applyFont="1" applyFill="1" applyBorder="1"/>
    <xf numFmtId="0" fontId="3" fillId="8" borderId="12" xfId="0" applyFont="1" applyFill="1" applyBorder="1"/>
    <xf numFmtId="0" fontId="3" fillId="8" borderId="13" xfId="0" applyFont="1" applyFill="1" applyBorder="1"/>
    <xf numFmtId="0" fontId="3" fillId="5" borderId="12" xfId="0" applyFont="1" applyFill="1" applyBorder="1"/>
    <xf numFmtId="0" fontId="3" fillId="5" borderId="13" xfId="0" applyFont="1" applyFill="1" applyBorder="1"/>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4" fillId="5" borderId="14" xfId="2" applyFont="1" applyFill="1" applyBorder="1" applyAlignment="1">
      <alignment horizontal="center" vertical="center"/>
    </xf>
    <xf numFmtId="0" fontId="4" fillId="5" borderId="15" xfId="2" applyFont="1" applyFill="1" applyBorder="1" applyAlignment="1">
      <alignment horizontal="center" vertical="center"/>
    </xf>
    <xf numFmtId="0" fontId="3" fillId="0" borderId="11" xfId="0" applyFont="1" applyFill="1" applyBorder="1" applyAlignment="1">
      <alignment horizontal="center" vertical="center"/>
    </xf>
    <xf numFmtId="0" fontId="9" fillId="8" borderId="16" xfId="0" applyFont="1" applyFill="1" applyBorder="1" applyAlignment="1">
      <alignment horizontal="center" vertical="center"/>
    </xf>
    <xf numFmtId="0" fontId="9" fillId="8" borderId="17"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17" xfId="0" applyFont="1" applyFill="1" applyBorder="1" applyAlignment="1">
      <alignment horizontal="center" vertical="center"/>
    </xf>
    <xf numFmtId="0" fontId="4" fillId="5" borderId="16" xfId="2" applyFont="1" applyFill="1" applyBorder="1" applyAlignment="1">
      <alignment horizontal="center" vertical="center"/>
    </xf>
    <xf numFmtId="0" fontId="4" fillId="5" borderId="17" xfId="2" applyFont="1" applyFill="1" applyBorder="1" applyAlignment="1">
      <alignment horizontal="center" vertical="center"/>
    </xf>
    <xf numFmtId="0" fontId="9" fillId="8" borderId="12" xfId="0" applyFont="1" applyFill="1" applyBorder="1" applyAlignment="1">
      <alignment horizontal="center" vertical="center"/>
    </xf>
    <xf numFmtId="0" fontId="9" fillId="5" borderId="12" xfId="0" applyFont="1" applyFill="1" applyBorder="1" applyAlignment="1">
      <alignment horizontal="center" vertical="center"/>
    </xf>
    <xf numFmtId="0" fontId="9" fillId="5" borderId="13" xfId="0" applyFont="1" applyFill="1" applyBorder="1" applyAlignment="1">
      <alignment horizontal="center" vertical="center"/>
    </xf>
    <xf numFmtId="0" fontId="9" fillId="8" borderId="13" xfId="0" applyFont="1" applyFill="1" applyBorder="1" applyAlignment="1">
      <alignment horizontal="center" vertical="center"/>
    </xf>
    <xf numFmtId="0" fontId="3" fillId="8" borderId="14" xfId="0" applyFont="1" applyFill="1" applyBorder="1" applyAlignment="1">
      <alignment horizontal="center" vertical="center"/>
    </xf>
    <xf numFmtId="0" fontId="10" fillId="8" borderId="17"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5" xfId="0" applyFont="1" applyFill="1" applyBorder="1" applyAlignment="1">
      <alignment horizontal="center" vertical="center"/>
    </xf>
    <xf numFmtId="0" fontId="3" fillId="8" borderId="15" xfId="0" applyFont="1" applyFill="1" applyBorder="1" applyAlignment="1">
      <alignment horizontal="center" vertical="center"/>
    </xf>
    <xf numFmtId="0" fontId="3" fillId="0" borderId="18" xfId="0" applyFont="1" applyFill="1" applyBorder="1" applyAlignment="1">
      <alignment horizontal="center" vertical="center"/>
    </xf>
    <xf numFmtId="0" fontId="3" fillId="8" borderId="19" xfId="0" applyFont="1" applyFill="1" applyBorder="1" applyAlignment="1">
      <alignment horizontal="right" vertical="center"/>
    </xf>
    <xf numFmtId="0" fontId="3" fillId="8" borderId="20" xfId="0" applyFont="1" applyFill="1" applyBorder="1" applyAlignment="1">
      <alignment horizontal="right" vertical="center"/>
    </xf>
    <xf numFmtId="1" fontId="3" fillId="5" borderId="19" xfId="0" applyNumberFormat="1" applyFont="1" applyFill="1" applyBorder="1" applyAlignment="1">
      <alignment horizontal="right" vertical="center"/>
    </xf>
    <xf numFmtId="1" fontId="3" fillId="5" borderId="20" xfId="0" applyNumberFormat="1" applyFont="1" applyFill="1" applyBorder="1" applyAlignment="1">
      <alignment horizontal="right" vertical="center"/>
    </xf>
    <xf numFmtId="0" fontId="3" fillId="5" borderId="19" xfId="0" applyFont="1" applyFill="1" applyBorder="1" applyAlignment="1">
      <alignment horizontal="right" vertical="center"/>
    </xf>
    <xf numFmtId="0" fontId="3" fillId="5" borderId="20" xfId="0" applyFont="1" applyFill="1" applyBorder="1" applyAlignment="1">
      <alignment horizontal="right" vertical="center"/>
    </xf>
    <xf numFmtId="0" fontId="3" fillId="8" borderId="21" xfId="0" applyFont="1" applyFill="1" applyBorder="1" applyAlignment="1">
      <alignment horizontal="center" vertical="center"/>
    </xf>
    <xf numFmtId="0" fontId="3" fillId="8" borderId="22" xfId="0" applyFont="1" applyFill="1" applyBorder="1" applyAlignment="1">
      <alignment horizontal="right" vertical="center"/>
    </xf>
    <xf numFmtId="0" fontId="1" fillId="5" borderId="23" xfId="0" applyFont="1" applyFill="1" applyBorder="1" applyAlignment="1">
      <alignment horizontal="right" vertical="center"/>
    </xf>
    <xf numFmtId="0" fontId="8" fillId="5" borderId="18" xfId="0" applyFont="1" applyFill="1" applyBorder="1" applyAlignment="1">
      <alignment vertical="center"/>
    </xf>
    <xf numFmtId="0" fontId="1" fillId="4" borderId="24"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10" xfId="0" applyFont="1" applyFill="1" applyBorder="1" applyAlignment="1">
      <alignment horizontal="center" vertical="center"/>
    </xf>
    <xf numFmtId="0" fontId="0" fillId="4" borderId="9" xfId="0" applyFill="1" applyBorder="1" applyAlignment="1"/>
    <xf numFmtId="0" fontId="0" fillId="4" borderId="8" xfId="0" applyFill="1" applyBorder="1" applyAlignment="1"/>
    <xf numFmtId="0" fontId="3" fillId="9" borderId="12" xfId="0" applyFont="1" applyFill="1" applyBorder="1" applyAlignment="1">
      <alignment horizontal="center" vertical="center"/>
    </xf>
    <xf numFmtId="0" fontId="3" fillId="9" borderId="13"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25" xfId="0" applyFont="1" applyFill="1" applyBorder="1" applyAlignment="1">
      <alignment horizontal="center" vertical="center"/>
    </xf>
    <xf numFmtId="0" fontId="4" fillId="9" borderId="14" xfId="0" applyFont="1" applyFill="1" applyBorder="1" applyAlignment="1">
      <alignment horizontal="center" vertical="center"/>
    </xf>
    <xf numFmtId="0" fontId="4" fillId="9" borderId="1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4" fillId="9" borderId="21" xfId="0" applyFont="1" applyFill="1" applyBorder="1" applyAlignment="1">
      <alignment horizontal="center" vertical="center"/>
    </xf>
    <xf numFmtId="0" fontId="4" fillId="4" borderId="21" xfId="2" applyFont="1" applyFill="1" applyBorder="1" applyAlignment="1">
      <alignment horizontal="center" vertical="center"/>
    </xf>
    <xf numFmtId="0" fontId="4" fillId="4" borderId="15" xfId="2" applyFont="1" applyFill="1" applyBorder="1" applyAlignment="1">
      <alignment horizontal="center" vertical="center"/>
    </xf>
    <xf numFmtId="0" fontId="4" fillId="9" borderId="16" xfId="0" applyFont="1" applyFill="1" applyBorder="1" applyAlignment="1">
      <alignment horizontal="center" vertical="center"/>
    </xf>
    <xf numFmtId="0" fontId="9" fillId="9"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9" fillId="9" borderId="16"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17" xfId="0" applyFont="1" applyFill="1" applyBorder="1" applyAlignment="1">
      <alignment horizontal="center" vertical="center"/>
    </xf>
    <xf numFmtId="0" fontId="9" fillId="9" borderId="26" xfId="0" applyFont="1" applyFill="1" applyBorder="1" applyAlignment="1">
      <alignment horizontal="center" vertical="center"/>
    </xf>
    <xf numFmtId="0" fontId="9" fillId="9" borderId="14" xfId="0" applyFont="1" applyFill="1" applyBorder="1" applyAlignment="1">
      <alignment horizontal="center" vertical="center"/>
    </xf>
    <xf numFmtId="0" fontId="9" fillId="9" borderId="15" xfId="0" applyFont="1" applyFill="1" applyBorder="1" applyAlignment="1">
      <alignment horizontal="center" vertical="center"/>
    </xf>
    <xf numFmtId="0" fontId="9" fillId="4" borderId="14" xfId="0" applyFont="1" applyFill="1" applyBorder="1" applyAlignment="1">
      <alignment horizontal="center" vertical="center"/>
    </xf>
    <xf numFmtId="0" fontId="9" fillId="4" borderId="15" xfId="0" applyFont="1" applyFill="1" applyBorder="1" applyAlignment="1">
      <alignment horizontal="center" vertical="center"/>
    </xf>
    <xf numFmtId="0" fontId="4" fillId="4" borderId="26" xfId="2" applyFont="1" applyFill="1" applyBorder="1" applyAlignment="1">
      <alignment horizontal="center" vertical="center"/>
    </xf>
    <xf numFmtId="0" fontId="4" fillId="4" borderId="17" xfId="2" applyFont="1" applyFill="1" applyBorder="1" applyAlignment="1">
      <alignment horizontal="center" vertical="center"/>
    </xf>
    <xf numFmtId="0" fontId="6" fillId="4" borderId="16" xfId="1" applyFill="1" applyBorder="1" applyAlignment="1">
      <alignment horizontal="center" vertical="center"/>
    </xf>
    <xf numFmtId="0" fontId="6" fillId="4" borderId="17" xfId="1" applyFill="1" applyBorder="1" applyAlignment="1">
      <alignment horizontal="center" vertical="center"/>
    </xf>
    <xf numFmtId="0" fontId="6" fillId="4" borderId="16" xfId="1" applyNumberFormat="1" applyFill="1" applyBorder="1" applyAlignment="1">
      <alignment horizontal="center" vertical="center"/>
    </xf>
    <xf numFmtId="0" fontId="6" fillId="4" borderId="17" xfId="1" applyNumberFormat="1" applyFill="1" applyBorder="1" applyAlignment="1">
      <alignment horizontal="center" vertical="center"/>
    </xf>
    <xf numFmtId="0" fontId="4" fillId="4" borderId="27" xfId="2" applyFont="1" applyFill="1" applyBorder="1" applyAlignment="1">
      <alignment horizontal="center" vertical="center"/>
    </xf>
    <xf numFmtId="0" fontId="4" fillId="4" borderId="28" xfId="2" applyFont="1" applyFill="1" applyBorder="1" applyAlignment="1">
      <alignment horizontal="center" vertical="center"/>
    </xf>
    <xf numFmtId="0" fontId="9" fillId="9" borderId="29" xfId="0" applyFont="1" applyFill="1" applyBorder="1" applyAlignment="1">
      <alignment horizontal="center" vertical="center"/>
    </xf>
    <xf numFmtId="0" fontId="9" fillId="9"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4" fillId="9" borderId="30" xfId="0" applyFont="1" applyFill="1" applyBorder="1" applyAlignment="1">
      <alignment horizontal="center" vertical="center"/>
    </xf>
    <xf numFmtId="0" fontId="9" fillId="9" borderId="31"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31" xfId="0" applyFont="1" applyFill="1" applyBorder="1" applyAlignment="1">
      <alignment horizontal="center" vertical="center"/>
    </xf>
    <xf numFmtId="0" fontId="9" fillId="9" borderId="30"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6" fillId="4" borderId="30" xfId="1" applyFill="1" applyBorder="1" applyAlignment="1">
      <alignment horizontal="center" vertical="center"/>
    </xf>
    <xf numFmtId="0" fontId="6" fillId="4" borderId="31" xfId="1" applyFill="1" applyBorder="1" applyAlignment="1">
      <alignment horizontal="center" vertical="center"/>
    </xf>
    <xf numFmtId="0" fontId="9" fillId="9" borderId="32" xfId="0" applyFont="1" applyFill="1" applyBorder="1" applyAlignment="1">
      <alignment horizontal="center" vertical="center"/>
    </xf>
    <xf numFmtId="0" fontId="4" fillId="4" borderId="32" xfId="2" applyFont="1" applyFill="1" applyBorder="1" applyAlignment="1">
      <alignment horizontal="center" vertical="center"/>
    </xf>
    <xf numFmtId="0" fontId="4" fillId="4" borderId="31" xfId="2" applyFont="1" applyFill="1" applyBorder="1" applyAlignment="1">
      <alignment horizontal="center" vertical="center"/>
    </xf>
    <xf numFmtId="0" fontId="3" fillId="9" borderId="14" xfId="0" applyFont="1" applyFill="1" applyBorder="1" applyAlignment="1">
      <alignment horizontal="center" vertical="center"/>
    </xf>
    <xf numFmtId="0" fontId="3" fillId="9" borderId="15"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35" xfId="0" applyFont="1" applyFill="1" applyBorder="1" applyAlignment="1">
      <alignment horizontal="center" vertical="center"/>
    </xf>
    <xf numFmtId="0" fontId="3" fillId="9" borderId="21" xfId="0" applyFont="1" applyFill="1" applyBorder="1" applyAlignment="1">
      <alignment horizontal="center" vertical="center"/>
    </xf>
    <xf numFmtId="0" fontId="5" fillId="4" borderId="24" xfId="0" applyFont="1" applyFill="1" applyBorder="1" applyAlignment="1">
      <alignment horizontal="left" vertical="top"/>
    </xf>
    <xf numFmtId="0" fontId="1" fillId="4" borderId="23" xfId="0" applyFont="1" applyFill="1" applyBorder="1" applyAlignment="1">
      <alignment horizontal="right" vertical="center"/>
    </xf>
    <xf numFmtId="0" fontId="0" fillId="4" borderId="18" xfId="0" applyFill="1" applyBorder="1" applyAlignment="1">
      <alignment vertical="center"/>
    </xf>
    <xf numFmtId="0" fontId="3" fillId="9" borderId="22" xfId="0" applyFont="1" applyFill="1" applyBorder="1" applyAlignment="1">
      <alignment horizontal="right"/>
    </xf>
    <xf numFmtId="0" fontId="3" fillId="9" borderId="20" xfId="0" applyFont="1" applyFill="1" applyBorder="1" applyAlignment="1">
      <alignment horizontal="right"/>
    </xf>
    <xf numFmtId="0" fontId="3" fillId="4" borderId="19" xfId="0" applyFont="1" applyFill="1" applyBorder="1" applyAlignment="1">
      <alignment horizontal="right"/>
    </xf>
    <xf numFmtId="0" fontId="3" fillId="4" borderId="20" xfId="0" applyFont="1" applyFill="1" applyBorder="1" applyAlignment="1">
      <alignment horizontal="right"/>
    </xf>
    <xf numFmtId="0" fontId="3" fillId="9" borderId="19" xfId="0" applyFont="1" applyFill="1" applyBorder="1" applyAlignment="1">
      <alignment horizontal="right"/>
    </xf>
    <xf numFmtId="1" fontId="3" fillId="4" borderId="19" xfId="0" applyNumberFormat="1" applyFont="1" applyFill="1" applyBorder="1" applyAlignment="1">
      <alignment horizontal="right"/>
    </xf>
    <xf numFmtId="1" fontId="3" fillId="4" borderId="20" xfId="0" applyNumberFormat="1" applyFont="1" applyFill="1" applyBorder="1" applyAlignment="1">
      <alignment horizontal="right"/>
    </xf>
    <xf numFmtId="0" fontId="3" fillId="4" borderId="22" xfId="0" applyFont="1" applyFill="1" applyBorder="1" applyAlignment="1">
      <alignment horizontal="right"/>
    </xf>
    <xf numFmtId="14" fontId="3" fillId="9" borderId="9" xfId="0" applyNumberFormat="1" applyFont="1" applyFill="1" applyBorder="1" applyAlignment="1">
      <alignment horizontal="right"/>
    </xf>
    <xf numFmtId="0" fontId="3" fillId="9" borderId="7" xfId="0" applyFont="1" applyFill="1" applyBorder="1" applyAlignment="1">
      <alignment horizontal="right"/>
    </xf>
    <xf numFmtId="14" fontId="3" fillId="4" borderId="9" xfId="0" applyNumberFormat="1" applyFont="1" applyFill="1" applyBorder="1" applyAlignment="1">
      <alignment horizontal="right"/>
    </xf>
    <xf numFmtId="0" fontId="3" fillId="4" borderId="7" xfId="0" applyFont="1" applyFill="1" applyBorder="1" applyAlignment="1">
      <alignment horizontal="right"/>
    </xf>
    <xf numFmtId="0" fontId="3" fillId="4" borderId="6" xfId="0" applyFont="1" applyFill="1" applyBorder="1" applyAlignment="1">
      <alignment horizontal="right"/>
    </xf>
    <xf numFmtId="14" fontId="2" fillId="8" borderId="9" xfId="0" applyNumberFormat="1" applyFont="1" applyFill="1" applyBorder="1" applyAlignment="1">
      <alignment horizontal="right"/>
    </xf>
    <xf numFmtId="0" fontId="1" fillId="8" borderId="7" xfId="0" applyFont="1" applyFill="1" applyBorder="1" applyAlignment="1">
      <alignment horizontal="right"/>
    </xf>
    <xf numFmtId="14" fontId="2" fillId="5" borderId="9" xfId="0" applyNumberFormat="1" applyFont="1" applyFill="1" applyBorder="1" applyAlignment="1">
      <alignment horizontal="right"/>
    </xf>
    <xf numFmtId="0" fontId="1" fillId="5" borderId="7" xfId="0" applyFont="1" applyFill="1" applyBorder="1" applyAlignment="1">
      <alignment horizontal="right"/>
    </xf>
    <xf numFmtId="0" fontId="4" fillId="0" borderId="0" xfId="0" applyFont="1" applyFill="1" applyBorder="1"/>
    <xf numFmtId="0" fontId="4" fillId="0" borderId="0" xfId="0" applyFont="1" applyFill="1"/>
    <xf numFmtId="14" fontId="3" fillId="0" borderId="23" xfId="0" applyNumberFormat="1" applyFont="1" applyFill="1" applyBorder="1" applyAlignment="1">
      <alignment horizontal="center" vertical="center"/>
    </xf>
    <xf numFmtId="14" fontId="2" fillId="0" borderId="23" xfId="0" applyNumberFormat="1" applyFont="1" applyFill="1" applyBorder="1" applyAlignment="1">
      <alignment horizontal="center" vertical="center"/>
    </xf>
    <xf numFmtId="0" fontId="11" fillId="0" borderId="0" xfId="0" applyFont="1" applyFill="1" applyAlignment="1">
      <alignment vertical="justify" wrapText="1"/>
    </xf>
    <xf numFmtId="0" fontId="11" fillId="0" borderId="0" xfId="0" applyFont="1" applyFill="1" applyAlignment="1">
      <alignment vertical="justify"/>
    </xf>
    <xf numFmtId="0" fontId="3" fillId="5" borderId="35" xfId="0" applyFont="1" applyFill="1" applyBorder="1" applyAlignment="1">
      <alignment horizontal="center" vertical="center"/>
    </xf>
    <xf numFmtId="0" fontId="3" fillId="5" borderId="22" xfId="0" applyFont="1" applyFill="1" applyBorder="1" applyAlignment="1">
      <alignment horizontal="right" vertical="center"/>
    </xf>
    <xf numFmtId="0" fontId="3" fillId="0" borderId="36" xfId="0" applyFont="1" applyFill="1" applyBorder="1" applyAlignment="1">
      <alignment horizontal="center" vertical="center"/>
    </xf>
    <xf numFmtId="0" fontId="3" fillId="0" borderId="23" xfId="0" applyFont="1" applyFill="1" applyBorder="1"/>
    <xf numFmtId="0" fontId="1" fillId="0" borderId="18" xfId="0" applyFont="1" applyFill="1" applyBorder="1"/>
    <xf numFmtId="0" fontId="0" fillId="0" borderId="23" xfId="0" applyFill="1" applyBorder="1"/>
    <xf numFmtId="0" fontId="9" fillId="4" borderId="37" xfId="0" applyFont="1" applyFill="1" applyBorder="1" applyAlignment="1">
      <alignment horizontal="center" vertical="center"/>
    </xf>
    <xf numFmtId="0" fontId="9" fillId="4" borderId="38"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0" xfId="0" applyFont="1" applyFill="1" applyBorder="1" applyAlignment="1">
      <alignment horizontal="right"/>
    </xf>
  </cellXfs>
  <cellStyles count="3">
    <cellStyle name="40 % – Poudarek1" xfId="1" builtinId="31"/>
    <cellStyle name="Dobro" xfId="2" builtinId="26"/>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k/AppData/Local/Temp/notesA234B1/RT4V_001%20drzavljanstvoFos_tipD%20brezEU-z%20tip_drzfosrocno_delovna_za%20mese&#269;no%20SPLET%20na%20dan%2031.1.202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ik/AppData/Local/Temp/notesA234B1/KopijaRT4V_001%20drzavljanstvoFos_tipD%20brezEU-z%20tip_drzfosrocno_delovna%20na%20dan%2028.2.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 val="List2"/>
      <sheetName val="List3"/>
      <sheetName val="Sheet 1"/>
      <sheetName val="Macro1"/>
    </sheetNames>
    <sheetDataSet>
      <sheetData sheetId="0"/>
      <sheetData sheetId="1">
        <row r="1">
          <cell r="B1" t="str">
            <v>Afganistan</v>
          </cell>
          <cell r="C1">
            <v>23</v>
          </cell>
          <cell r="D1">
            <v>42</v>
          </cell>
        </row>
        <row r="2">
          <cell r="B2" t="str">
            <v>Albanija</v>
          </cell>
          <cell r="C2">
            <v>87</v>
          </cell>
          <cell r="D2">
            <v>198</v>
          </cell>
        </row>
        <row r="3">
          <cell r="B3" t="str">
            <v>Alžirija</v>
          </cell>
          <cell r="C3">
            <v>11</v>
          </cell>
          <cell r="D3">
            <v>19</v>
          </cell>
        </row>
        <row r="4">
          <cell r="B4" t="str">
            <v>Angola</v>
          </cell>
          <cell r="C4">
            <v>1</v>
          </cell>
          <cell r="D4">
            <v>1</v>
          </cell>
        </row>
        <row r="5">
          <cell r="B5" t="str">
            <v>Antigva in Barbuda</v>
          </cell>
          <cell r="D5">
            <v>1</v>
          </cell>
        </row>
        <row r="6">
          <cell r="B6" t="str">
            <v>Argentina</v>
          </cell>
          <cell r="C6">
            <v>23</v>
          </cell>
          <cell r="D6">
            <v>47</v>
          </cell>
        </row>
        <row r="7">
          <cell r="B7" t="str">
            <v>Armenija</v>
          </cell>
          <cell r="C7">
            <v>5</v>
          </cell>
          <cell r="D7">
            <v>4</v>
          </cell>
        </row>
        <row r="8">
          <cell r="B8" t="str">
            <v>Avstralija</v>
          </cell>
          <cell r="C8">
            <v>54</v>
          </cell>
          <cell r="D8">
            <v>50</v>
          </cell>
        </row>
        <row r="9">
          <cell r="B9" t="str">
            <v>Azerbajdžan</v>
          </cell>
          <cell r="C9">
            <v>7</v>
          </cell>
          <cell r="D9">
            <v>17</v>
          </cell>
        </row>
        <row r="10">
          <cell r="B10" t="str">
            <v>Bangladeš</v>
          </cell>
          <cell r="C10">
            <v>12</v>
          </cell>
          <cell r="D10">
            <v>88</v>
          </cell>
        </row>
        <row r="11">
          <cell r="B11" t="str">
            <v>Barbados</v>
          </cell>
          <cell r="C11">
            <v>1</v>
          </cell>
        </row>
        <row r="12">
          <cell r="B12" t="str">
            <v>Belize</v>
          </cell>
          <cell r="D12">
            <v>1</v>
          </cell>
        </row>
        <row r="13">
          <cell r="B13" t="str">
            <v>Belorusija</v>
          </cell>
          <cell r="C13">
            <v>119</v>
          </cell>
          <cell r="D13">
            <v>148</v>
          </cell>
        </row>
        <row r="14">
          <cell r="B14" t="str">
            <v>Bocvana</v>
          </cell>
          <cell r="C14">
            <v>1</v>
          </cell>
        </row>
        <row r="15">
          <cell r="B15" t="str">
            <v>Bolivija</v>
          </cell>
          <cell r="C15">
            <v>2</v>
          </cell>
          <cell r="D15">
            <v>5</v>
          </cell>
        </row>
        <row r="16">
          <cell r="B16" t="str">
            <v>Bosna in Hercegovina</v>
          </cell>
          <cell r="C16">
            <v>51365</v>
          </cell>
          <cell r="D16">
            <v>45965</v>
          </cell>
        </row>
        <row r="17">
          <cell r="B17" t="str">
            <v>Brazilija</v>
          </cell>
          <cell r="C17">
            <v>98</v>
          </cell>
          <cell r="D17">
            <v>104</v>
          </cell>
        </row>
        <row r="18">
          <cell r="B18" t="str">
            <v>Brez državljanstva</v>
          </cell>
          <cell r="C18">
            <v>3</v>
          </cell>
          <cell r="D18">
            <v>1</v>
          </cell>
        </row>
        <row r="19">
          <cell r="B19" t="str">
            <v>Burkina Faso</v>
          </cell>
          <cell r="C19">
            <v>5</v>
          </cell>
          <cell r="D19">
            <v>1</v>
          </cell>
        </row>
        <row r="20">
          <cell r="B20" t="str">
            <v>Čad</v>
          </cell>
          <cell r="C20">
            <v>1</v>
          </cell>
        </row>
        <row r="21">
          <cell r="B21" t="str">
            <v>Čile</v>
          </cell>
          <cell r="C21">
            <v>8</v>
          </cell>
          <cell r="D21">
            <v>16</v>
          </cell>
        </row>
        <row r="22">
          <cell r="B22" t="str">
            <v>Črna gora</v>
          </cell>
          <cell r="C22">
            <v>697</v>
          </cell>
          <cell r="D22">
            <v>533</v>
          </cell>
        </row>
        <row r="23">
          <cell r="B23" t="str">
            <v>Dominikanska Republika</v>
          </cell>
          <cell r="C23">
            <v>158</v>
          </cell>
          <cell r="D23">
            <v>27</v>
          </cell>
        </row>
        <row r="24">
          <cell r="B24" t="str">
            <v>Država Palestina</v>
          </cell>
          <cell r="C24">
            <v>31</v>
          </cell>
          <cell r="D24">
            <v>7</v>
          </cell>
        </row>
        <row r="25">
          <cell r="B25" t="str">
            <v>Egipt</v>
          </cell>
          <cell r="C25">
            <v>75</v>
          </cell>
          <cell r="D25">
            <v>81</v>
          </cell>
        </row>
        <row r="26">
          <cell r="B26" t="str">
            <v>Ekvador</v>
          </cell>
          <cell r="C26">
            <v>6</v>
          </cell>
          <cell r="D26">
            <v>3</v>
          </cell>
        </row>
        <row r="27">
          <cell r="B27" t="str">
            <v>Eritreja</v>
          </cell>
          <cell r="C27">
            <v>41</v>
          </cell>
        </row>
        <row r="28">
          <cell r="B28" t="str">
            <v>Etiopija</v>
          </cell>
          <cell r="C28">
            <v>5</v>
          </cell>
          <cell r="D28">
            <v>1</v>
          </cell>
        </row>
        <row r="29">
          <cell r="B29" t="str">
            <v>Fidži</v>
          </cell>
          <cell r="C29">
            <v>1</v>
          </cell>
        </row>
        <row r="30">
          <cell r="B30" t="str">
            <v>Filipini</v>
          </cell>
          <cell r="C30">
            <v>124</v>
          </cell>
          <cell r="D30">
            <v>81</v>
          </cell>
        </row>
        <row r="31">
          <cell r="B31" t="str">
            <v>Gabon</v>
          </cell>
          <cell r="D31">
            <v>2</v>
          </cell>
        </row>
        <row r="32">
          <cell r="B32" t="str">
            <v>Gambija</v>
          </cell>
          <cell r="C32">
            <v>21</v>
          </cell>
          <cell r="D32">
            <v>8</v>
          </cell>
        </row>
        <row r="33">
          <cell r="B33" t="str">
            <v>Gana</v>
          </cell>
          <cell r="C33">
            <v>16</v>
          </cell>
          <cell r="D33">
            <v>10</v>
          </cell>
        </row>
        <row r="34">
          <cell r="B34" t="str">
            <v>Gruzija</v>
          </cell>
          <cell r="C34">
            <v>7</v>
          </cell>
          <cell r="D34">
            <v>10</v>
          </cell>
        </row>
        <row r="35">
          <cell r="B35" t="str">
            <v>Gvatemala</v>
          </cell>
          <cell r="C35">
            <v>2</v>
          </cell>
          <cell r="D35">
            <v>8</v>
          </cell>
        </row>
        <row r="36">
          <cell r="B36" t="str">
            <v>Gvineja</v>
          </cell>
          <cell r="C36">
            <v>3</v>
          </cell>
        </row>
        <row r="37">
          <cell r="B37" t="str">
            <v>Gvineja Bissau</v>
          </cell>
          <cell r="C37">
            <v>1</v>
          </cell>
          <cell r="D37">
            <v>2</v>
          </cell>
        </row>
        <row r="38">
          <cell r="B38" t="str">
            <v>Haiti</v>
          </cell>
          <cell r="C38">
            <v>2</v>
          </cell>
          <cell r="D38">
            <v>1</v>
          </cell>
        </row>
        <row r="39">
          <cell r="B39" t="str">
            <v>Honduras</v>
          </cell>
          <cell r="C39">
            <v>2</v>
          </cell>
        </row>
        <row r="40">
          <cell r="B40" t="str">
            <v>Hongkong</v>
          </cell>
          <cell r="C40">
            <v>2</v>
          </cell>
          <cell r="D40">
            <v>12</v>
          </cell>
        </row>
        <row r="41">
          <cell r="B41" t="str">
            <v>Indija</v>
          </cell>
          <cell r="C41">
            <v>134</v>
          </cell>
          <cell r="D41">
            <v>233</v>
          </cell>
        </row>
        <row r="42">
          <cell r="B42" t="str">
            <v>Indonezija</v>
          </cell>
          <cell r="C42">
            <v>39</v>
          </cell>
          <cell r="D42">
            <v>26</v>
          </cell>
        </row>
        <row r="43">
          <cell r="B43" t="str">
            <v>Irak</v>
          </cell>
          <cell r="C43">
            <v>21</v>
          </cell>
          <cell r="D43">
            <v>4</v>
          </cell>
        </row>
        <row r="44">
          <cell r="B44" t="str">
            <v>Iran (Islamska Republika)</v>
          </cell>
          <cell r="C44">
            <v>43</v>
          </cell>
          <cell r="D44">
            <v>100</v>
          </cell>
        </row>
        <row r="45">
          <cell r="B45" t="str">
            <v>Izrael</v>
          </cell>
          <cell r="C45">
            <v>30</v>
          </cell>
          <cell r="D45">
            <v>48</v>
          </cell>
        </row>
        <row r="46">
          <cell r="B46" t="str">
            <v>Jamajka</v>
          </cell>
          <cell r="C46">
            <v>6</v>
          </cell>
          <cell r="D46">
            <v>2</v>
          </cell>
        </row>
        <row r="47">
          <cell r="B47" t="str">
            <v>Japonska</v>
          </cell>
          <cell r="C47">
            <v>62</v>
          </cell>
          <cell r="D47">
            <v>37</v>
          </cell>
        </row>
        <row r="48">
          <cell r="B48" t="str">
            <v>Jemen</v>
          </cell>
          <cell r="C48">
            <v>5</v>
          </cell>
          <cell r="D48">
            <v>2</v>
          </cell>
        </row>
        <row r="49">
          <cell r="B49" t="str">
            <v>Jordanija</v>
          </cell>
          <cell r="C49">
            <v>16</v>
          </cell>
          <cell r="D49">
            <v>13</v>
          </cell>
        </row>
        <row r="50">
          <cell r="B50" t="str">
            <v>Jugoslavija</v>
          </cell>
          <cell r="C50">
            <v>22</v>
          </cell>
        </row>
        <row r="51">
          <cell r="B51" t="str">
            <v>Južna Afrika</v>
          </cell>
          <cell r="C51">
            <v>9</v>
          </cell>
          <cell r="D51">
            <v>63</v>
          </cell>
        </row>
        <row r="52">
          <cell r="B52" t="str">
            <v>Kambodža</v>
          </cell>
          <cell r="C52">
            <v>3</v>
          </cell>
        </row>
        <row r="53">
          <cell r="B53" t="str">
            <v>Kamerun</v>
          </cell>
          <cell r="C53">
            <v>11</v>
          </cell>
          <cell r="D53">
            <v>6</v>
          </cell>
        </row>
        <row r="54">
          <cell r="B54" t="str">
            <v>Kanada</v>
          </cell>
          <cell r="C54">
            <v>55</v>
          </cell>
          <cell r="D54">
            <v>58</v>
          </cell>
        </row>
        <row r="55">
          <cell r="B55" t="str">
            <v>Kazahstan</v>
          </cell>
          <cell r="C55">
            <v>91</v>
          </cell>
          <cell r="D55">
            <v>120</v>
          </cell>
        </row>
        <row r="56">
          <cell r="B56" t="str">
            <v>Kenija</v>
          </cell>
          <cell r="C56">
            <v>17</v>
          </cell>
          <cell r="D56">
            <v>7</v>
          </cell>
        </row>
        <row r="57">
          <cell r="B57" t="str">
            <v>Kirgizistan</v>
          </cell>
          <cell r="C57">
            <v>9</v>
          </cell>
          <cell r="D57">
            <v>14</v>
          </cell>
        </row>
        <row r="58">
          <cell r="B58" t="str">
            <v>Kitajska</v>
          </cell>
          <cell r="C58">
            <v>1088</v>
          </cell>
          <cell r="D58">
            <v>409</v>
          </cell>
        </row>
        <row r="59">
          <cell r="B59" t="str">
            <v>Kolumbija</v>
          </cell>
          <cell r="C59">
            <v>35</v>
          </cell>
          <cell r="D59">
            <v>36</v>
          </cell>
        </row>
        <row r="60">
          <cell r="B60" t="str">
            <v>Komori</v>
          </cell>
          <cell r="C60">
            <v>1</v>
          </cell>
        </row>
        <row r="61">
          <cell r="B61" t="str">
            <v>Kongo, Demokratična Republika</v>
          </cell>
          <cell r="C61">
            <v>7</v>
          </cell>
          <cell r="D61">
            <v>2</v>
          </cell>
        </row>
        <row r="62">
          <cell r="B62" t="str">
            <v>Koreja (Demokra. Ljud. R.)</v>
          </cell>
          <cell r="D62">
            <v>1</v>
          </cell>
        </row>
        <row r="63">
          <cell r="B63" t="str">
            <v>Koreja,Republika</v>
          </cell>
          <cell r="C63">
            <v>18</v>
          </cell>
          <cell r="D63">
            <v>37</v>
          </cell>
        </row>
        <row r="64">
          <cell r="B64" t="str">
            <v>Kosovo</v>
          </cell>
          <cell r="C64">
            <v>17381</v>
          </cell>
          <cell r="D64">
            <v>16563</v>
          </cell>
        </row>
        <row r="65">
          <cell r="B65" t="str">
            <v>Kostarika</v>
          </cell>
          <cell r="C65">
            <v>3</v>
          </cell>
          <cell r="D65">
            <v>10</v>
          </cell>
        </row>
        <row r="66">
          <cell r="B66" t="str">
            <v>Kuba</v>
          </cell>
          <cell r="C66">
            <v>53</v>
          </cell>
          <cell r="D66">
            <v>28</v>
          </cell>
        </row>
        <row r="67">
          <cell r="B67" t="str">
            <v>Kuvajt</v>
          </cell>
          <cell r="D67">
            <v>1</v>
          </cell>
        </row>
        <row r="68">
          <cell r="B68" t="str">
            <v>Laoška Ljudska Demokr. Rep.</v>
          </cell>
          <cell r="C68">
            <v>3</v>
          </cell>
        </row>
        <row r="69">
          <cell r="B69" t="str">
            <v>Libanon</v>
          </cell>
          <cell r="C69">
            <v>9</v>
          </cell>
          <cell r="D69">
            <v>19</v>
          </cell>
        </row>
        <row r="70">
          <cell r="B70" t="str">
            <v>Liberija</v>
          </cell>
          <cell r="C70">
            <v>1</v>
          </cell>
        </row>
        <row r="71">
          <cell r="B71" t="str">
            <v>Libija</v>
          </cell>
          <cell r="C71">
            <v>4</v>
          </cell>
          <cell r="D71">
            <v>7</v>
          </cell>
        </row>
        <row r="72">
          <cell r="B72" t="str">
            <v>Madagaskar</v>
          </cell>
          <cell r="C72">
            <v>9</v>
          </cell>
          <cell r="D72">
            <v>4</v>
          </cell>
        </row>
        <row r="73">
          <cell r="B73" t="str">
            <v>Malavi</v>
          </cell>
          <cell r="D73">
            <v>1</v>
          </cell>
        </row>
        <row r="74">
          <cell r="B74" t="str">
            <v>Maldivi</v>
          </cell>
          <cell r="D74">
            <v>8</v>
          </cell>
        </row>
        <row r="75">
          <cell r="B75" t="str">
            <v>Malezija</v>
          </cell>
          <cell r="C75">
            <v>5</v>
          </cell>
          <cell r="D75">
            <v>5</v>
          </cell>
        </row>
        <row r="76">
          <cell r="B76" t="str">
            <v>Mali</v>
          </cell>
          <cell r="C76">
            <v>1</v>
          </cell>
          <cell r="D76">
            <v>1</v>
          </cell>
        </row>
        <row r="77">
          <cell r="B77" t="str">
            <v>Maroko</v>
          </cell>
          <cell r="C77">
            <v>25</v>
          </cell>
          <cell r="D77">
            <v>16</v>
          </cell>
        </row>
        <row r="78">
          <cell r="B78" t="str">
            <v>Mauritius</v>
          </cell>
          <cell r="C78">
            <v>6</v>
          </cell>
          <cell r="D78">
            <v>2</v>
          </cell>
        </row>
        <row r="79">
          <cell r="B79" t="str">
            <v>Mehika</v>
          </cell>
          <cell r="C79">
            <v>42</v>
          </cell>
          <cell r="D79">
            <v>57</v>
          </cell>
        </row>
        <row r="80">
          <cell r="B80" t="str">
            <v>Moldavija,Republika</v>
          </cell>
          <cell r="C80">
            <v>216</v>
          </cell>
          <cell r="D80">
            <v>43</v>
          </cell>
        </row>
        <row r="81">
          <cell r="B81" t="str">
            <v>Mongolija</v>
          </cell>
          <cell r="C81">
            <v>1</v>
          </cell>
        </row>
        <row r="82">
          <cell r="B82" t="str">
            <v>Mozambik</v>
          </cell>
          <cell r="C82">
            <v>3</v>
          </cell>
        </row>
        <row r="83">
          <cell r="B83" t="str">
            <v>Namibija</v>
          </cell>
          <cell r="D83">
            <v>1</v>
          </cell>
        </row>
        <row r="84">
          <cell r="B84" t="str">
            <v>Nepal</v>
          </cell>
          <cell r="C84">
            <v>7</v>
          </cell>
          <cell r="D84">
            <v>24</v>
          </cell>
        </row>
        <row r="85">
          <cell r="B85" t="str">
            <v>Nigerija</v>
          </cell>
          <cell r="C85">
            <v>61</v>
          </cell>
          <cell r="D85">
            <v>29</v>
          </cell>
        </row>
        <row r="86">
          <cell r="B86" t="str">
            <v>Nikaragva</v>
          </cell>
          <cell r="C86">
            <v>1</v>
          </cell>
          <cell r="D86">
            <v>6</v>
          </cell>
        </row>
        <row r="87">
          <cell r="B87" t="str">
            <v>Nova Zelandija</v>
          </cell>
          <cell r="C87">
            <v>11</v>
          </cell>
          <cell r="D87">
            <v>8</v>
          </cell>
        </row>
        <row r="88">
          <cell r="B88" t="str">
            <v>Oman</v>
          </cell>
          <cell r="C88">
            <v>1</v>
          </cell>
        </row>
        <row r="89">
          <cell r="B89" t="str">
            <v>Pakistan</v>
          </cell>
          <cell r="C89">
            <v>18</v>
          </cell>
          <cell r="D89">
            <v>20</v>
          </cell>
        </row>
        <row r="90">
          <cell r="B90" t="str">
            <v>Palestina</v>
          </cell>
          <cell r="C90">
            <v>1</v>
          </cell>
        </row>
        <row r="91">
          <cell r="B91" t="str">
            <v>Panama</v>
          </cell>
          <cell r="C91">
            <v>2</v>
          </cell>
          <cell r="D91">
            <v>3</v>
          </cell>
        </row>
        <row r="92">
          <cell r="B92" t="str">
            <v>Papua Nova Gvineja</v>
          </cell>
          <cell r="C92">
            <v>2</v>
          </cell>
        </row>
        <row r="93">
          <cell r="B93" t="str">
            <v>Paragvaj</v>
          </cell>
          <cell r="C93">
            <v>4</v>
          </cell>
          <cell r="D93">
            <v>1</v>
          </cell>
        </row>
        <row r="94">
          <cell r="B94" t="str">
            <v>Peru</v>
          </cell>
          <cell r="C94">
            <v>32</v>
          </cell>
          <cell r="D94">
            <v>18</v>
          </cell>
        </row>
        <row r="95">
          <cell r="B95" t="str">
            <v>Ruanda</v>
          </cell>
          <cell r="C95">
            <v>3</v>
          </cell>
        </row>
        <row r="96">
          <cell r="B96" t="str">
            <v>Ruska Federacija</v>
          </cell>
          <cell r="C96">
            <v>2229</v>
          </cell>
          <cell r="D96">
            <v>1881</v>
          </cell>
        </row>
        <row r="97">
          <cell r="B97" t="str">
            <v>Saint Lucia</v>
          </cell>
          <cell r="D97">
            <v>2</v>
          </cell>
        </row>
        <row r="98">
          <cell r="B98" t="str">
            <v>Salomonovi Otoki</v>
          </cell>
          <cell r="C98">
            <v>1</v>
          </cell>
        </row>
        <row r="99">
          <cell r="B99" t="str">
            <v>Salvador</v>
          </cell>
          <cell r="C99">
            <v>2</v>
          </cell>
          <cell r="D99">
            <v>2</v>
          </cell>
        </row>
        <row r="100">
          <cell r="B100" t="str">
            <v>San Marino</v>
          </cell>
          <cell r="C100">
            <v>1</v>
          </cell>
        </row>
        <row r="101">
          <cell r="B101" t="str">
            <v>Saudova Arabija</v>
          </cell>
          <cell r="C101">
            <v>1</v>
          </cell>
          <cell r="D101">
            <v>5</v>
          </cell>
        </row>
        <row r="102">
          <cell r="B102" t="str">
            <v>Senegal</v>
          </cell>
          <cell r="C102">
            <v>2</v>
          </cell>
          <cell r="D102">
            <v>1</v>
          </cell>
        </row>
        <row r="103">
          <cell r="B103" t="str">
            <v>Severna Makedonija</v>
          </cell>
          <cell r="C103">
            <v>10796</v>
          </cell>
          <cell r="D103">
            <v>5617</v>
          </cell>
        </row>
        <row r="104">
          <cell r="B104" t="str">
            <v>Sierra Leone</v>
          </cell>
          <cell r="D104">
            <v>1</v>
          </cell>
        </row>
        <row r="105">
          <cell r="B105" t="str">
            <v>Singapur</v>
          </cell>
          <cell r="C105">
            <v>1</v>
          </cell>
          <cell r="D105">
            <v>6</v>
          </cell>
        </row>
        <row r="106">
          <cell r="B106" t="str">
            <v>Sirska Arabska Republika</v>
          </cell>
          <cell r="C106">
            <v>47</v>
          </cell>
          <cell r="D106">
            <v>8</v>
          </cell>
        </row>
        <row r="107">
          <cell r="B107" t="str">
            <v>Slonokoščena Obala</v>
          </cell>
          <cell r="D107">
            <v>2</v>
          </cell>
        </row>
        <row r="108">
          <cell r="B108" t="str">
            <v>Srbija</v>
          </cell>
          <cell r="C108">
            <v>9352</v>
          </cell>
          <cell r="D108">
            <v>12422</v>
          </cell>
        </row>
        <row r="109">
          <cell r="B109" t="str">
            <v>Srbija in Črna Gora</v>
          </cell>
          <cell r="C109">
            <v>18</v>
          </cell>
          <cell r="D109">
            <v>1</v>
          </cell>
        </row>
        <row r="110">
          <cell r="B110" t="str">
            <v>Sudan</v>
          </cell>
          <cell r="C110">
            <v>3</v>
          </cell>
        </row>
        <row r="111">
          <cell r="B111" t="str">
            <v>Sveti Krištof in Nevis</v>
          </cell>
          <cell r="D111">
            <v>2</v>
          </cell>
        </row>
        <row r="112">
          <cell r="B112" t="str">
            <v>Šrilanka</v>
          </cell>
          <cell r="C112">
            <v>7</v>
          </cell>
          <cell r="D112">
            <v>10</v>
          </cell>
        </row>
        <row r="113">
          <cell r="B113" t="str">
            <v>Tadžikistan</v>
          </cell>
          <cell r="C113">
            <v>1</v>
          </cell>
          <cell r="D113">
            <v>3</v>
          </cell>
        </row>
        <row r="114">
          <cell r="B114" t="str">
            <v>Tajska</v>
          </cell>
          <cell r="C114">
            <v>254</v>
          </cell>
          <cell r="D114">
            <v>137</v>
          </cell>
        </row>
        <row r="115">
          <cell r="B115" t="str">
            <v>Tajvan, Provinca Kitajske</v>
          </cell>
          <cell r="C115">
            <v>18</v>
          </cell>
          <cell r="D115">
            <v>13</v>
          </cell>
        </row>
        <row r="116">
          <cell r="B116" t="str">
            <v>Tanzanija, Združena Republika</v>
          </cell>
          <cell r="C116">
            <v>1</v>
          </cell>
          <cell r="D116">
            <v>2</v>
          </cell>
        </row>
        <row r="117">
          <cell r="B117" t="str">
            <v>Togo</v>
          </cell>
          <cell r="D117">
            <v>1</v>
          </cell>
        </row>
        <row r="118">
          <cell r="B118" t="str">
            <v>Trinidad in Tobago</v>
          </cell>
          <cell r="C118">
            <v>4</v>
          </cell>
          <cell r="D118">
            <v>1</v>
          </cell>
        </row>
        <row r="119">
          <cell r="B119" t="str">
            <v>Tunizija</v>
          </cell>
          <cell r="C119">
            <v>58</v>
          </cell>
          <cell r="D119">
            <v>36</v>
          </cell>
        </row>
        <row r="120">
          <cell r="B120" t="str">
            <v>Turčija</v>
          </cell>
          <cell r="C120">
            <v>129</v>
          </cell>
          <cell r="D120">
            <v>623</v>
          </cell>
        </row>
        <row r="121">
          <cell r="B121" t="str">
            <v>Turkmenistan</v>
          </cell>
          <cell r="C121">
            <v>1</v>
          </cell>
          <cell r="D121">
            <v>1</v>
          </cell>
        </row>
        <row r="122">
          <cell r="B122" t="str">
            <v>Uganda</v>
          </cell>
          <cell r="C122">
            <v>3</v>
          </cell>
          <cell r="D122">
            <v>4</v>
          </cell>
        </row>
        <row r="123">
          <cell r="B123" t="str">
            <v>Ukrajina</v>
          </cell>
          <cell r="C123">
            <v>1763</v>
          </cell>
          <cell r="D123">
            <v>966</v>
          </cell>
        </row>
        <row r="124">
          <cell r="B124" t="str">
            <v>Urugvaj</v>
          </cell>
          <cell r="C124">
            <v>2</v>
          </cell>
        </row>
        <row r="125">
          <cell r="B125" t="str">
            <v>Uzbekistan</v>
          </cell>
          <cell r="C125">
            <v>17</v>
          </cell>
          <cell r="D125">
            <v>12</v>
          </cell>
        </row>
        <row r="126">
          <cell r="B126" t="str">
            <v>Vanuatu</v>
          </cell>
          <cell r="D126">
            <v>1</v>
          </cell>
        </row>
        <row r="127">
          <cell r="B127" t="str">
            <v>Venezuela</v>
          </cell>
          <cell r="C127">
            <v>20</v>
          </cell>
          <cell r="D127">
            <v>39</v>
          </cell>
        </row>
        <row r="128">
          <cell r="B128" t="str">
            <v>Vietnam</v>
          </cell>
          <cell r="C128">
            <v>14</v>
          </cell>
          <cell r="D128">
            <v>17</v>
          </cell>
        </row>
        <row r="129">
          <cell r="B129" t="str">
            <v>Zambija</v>
          </cell>
          <cell r="C129">
            <v>2</v>
          </cell>
          <cell r="D129">
            <v>1</v>
          </cell>
        </row>
        <row r="130">
          <cell r="B130" t="str">
            <v>Združene države</v>
          </cell>
          <cell r="C130">
            <v>258</v>
          </cell>
          <cell r="D130">
            <v>286</v>
          </cell>
        </row>
        <row r="131">
          <cell r="B131" t="str">
            <v>Zelenortski Otoki</v>
          </cell>
          <cell r="C131">
            <v>2</v>
          </cell>
          <cell r="D131">
            <v>1</v>
          </cell>
        </row>
        <row r="132">
          <cell r="B132" t="str">
            <v>Zimbabve</v>
          </cell>
          <cell r="C132">
            <v>5</v>
          </cell>
          <cell r="D132">
            <v>1</v>
          </cell>
        </row>
        <row r="133">
          <cell r="C133">
            <v>97659</v>
          </cell>
          <cell r="D133">
            <v>87692</v>
          </cell>
        </row>
        <row r="134">
          <cell r="B134" t="str">
            <v>Združeno Kraljestvo</v>
          </cell>
          <cell r="C134">
            <v>316</v>
          </cell>
          <cell r="D134">
            <v>644</v>
          </cell>
        </row>
        <row r="135">
          <cell r="C135">
            <v>316</v>
          </cell>
          <cell r="D135">
            <v>644</v>
          </cell>
        </row>
        <row r="136">
          <cell r="C136">
            <v>98914</v>
          </cell>
          <cell r="D136">
            <v>88604</v>
          </cell>
        </row>
      </sheetData>
      <sheetData sheetId="2">
        <row r="1">
          <cell r="A1" t="str">
            <v>DržavljanstvoFos</v>
          </cell>
          <cell r="B1" t="str">
            <v>Dovoljenje za stalno prebivanje</v>
          </cell>
          <cell r="C1" t="str">
            <v>Dovoljenje/potrdilo za začasno prebivanje</v>
          </cell>
        </row>
        <row r="2">
          <cell r="A2" t="str">
            <v>Avstrija</v>
          </cell>
          <cell r="B2">
            <v>216</v>
          </cell>
          <cell r="C2">
            <v>456</v>
          </cell>
        </row>
        <row r="3">
          <cell r="A3" t="str">
            <v>Belgija</v>
          </cell>
          <cell r="B3">
            <v>42</v>
          </cell>
          <cell r="C3">
            <v>102</v>
          </cell>
        </row>
        <row r="4">
          <cell r="A4" t="str">
            <v>Bolgarija</v>
          </cell>
          <cell r="B4">
            <v>1950</v>
          </cell>
          <cell r="C4">
            <v>2831</v>
          </cell>
        </row>
        <row r="5">
          <cell r="A5" t="str">
            <v>Ciper</v>
          </cell>
          <cell r="B5">
            <v>1</v>
          </cell>
          <cell r="C5">
            <v>22</v>
          </cell>
        </row>
        <row r="6">
          <cell r="A6" t="str">
            <v>Češka Republika</v>
          </cell>
          <cell r="B6">
            <v>121</v>
          </cell>
          <cell r="C6">
            <v>161</v>
          </cell>
        </row>
        <row r="7">
          <cell r="A7" t="str">
            <v>Češkoslovaška</v>
          </cell>
          <cell r="B7">
            <v>2</v>
          </cell>
        </row>
        <row r="8">
          <cell r="A8" t="str">
            <v>Danska</v>
          </cell>
          <cell r="B8">
            <v>26</v>
          </cell>
          <cell r="C8">
            <v>30</v>
          </cell>
        </row>
        <row r="9">
          <cell r="A9" t="str">
            <v>Estonija</v>
          </cell>
          <cell r="B9">
            <v>13</v>
          </cell>
          <cell r="C9">
            <v>28</v>
          </cell>
        </row>
        <row r="10">
          <cell r="A10" t="str">
            <v>Finska</v>
          </cell>
          <cell r="B10">
            <v>23</v>
          </cell>
          <cell r="C10">
            <v>45</v>
          </cell>
        </row>
        <row r="11">
          <cell r="A11" t="str">
            <v>Francija</v>
          </cell>
          <cell r="B11">
            <v>158</v>
          </cell>
          <cell r="C11">
            <v>289</v>
          </cell>
        </row>
        <row r="12">
          <cell r="A12" t="str">
            <v>Grčija</v>
          </cell>
          <cell r="B12">
            <v>28</v>
          </cell>
          <cell r="C12">
            <v>116</v>
          </cell>
        </row>
        <row r="13">
          <cell r="A13" t="str">
            <v>Hrvaška</v>
          </cell>
          <cell r="B13">
            <v>7293</v>
          </cell>
          <cell r="C13">
            <v>5913</v>
          </cell>
        </row>
        <row r="14">
          <cell r="A14" t="str">
            <v>Irska</v>
          </cell>
          <cell r="B14">
            <v>35</v>
          </cell>
          <cell r="C14">
            <v>54</v>
          </cell>
        </row>
        <row r="15">
          <cell r="A15" t="str">
            <v>Islandija</v>
          </cell>
          <cell r="B15">
            <v>2</v>
          </cell>
          <cell r="C15">
            <v>5</v>
          </cell>
        </row>
        <row r="16">
          <cell r="A16" t="str">
            <v>Italija</v>
          </cell>
          <cell r="B16">
            <v>949</v>
          </cell>
          <cell r="C16">
            <v>2760</v>
          </cell>
        </row>
        <row r="17">
          <cell r="A17" t="str">
            <v>Latvija</v>
          </cell>
          <cell r="B17">
            <v>28</v>
          </cell>
          <cell r="C17">
            <v>49</v>
          </cell>
        </row>
        <row r="18">
          <cell r="A18" t="str">
            <v>Lihtenštajn</v>
          </cell>
          <cell r="B18">
            <v>2</v>
          </cell>
        </row>
        <row r="19">
          <cell r="A19" t="str">
            <v>Litva</v>
          </cell>
          <cell r="B19">
            <v>29</v>
          </cell>
          <cell r="C19">
            <v>27</v>
          </cell>
        </row>
        <row r="20">
          <cell r="A20" t="str">
            <v>Luksemburg</v>
          </cell>
          <cell r="B20">
            <v>2</v>
          </cell>
          <cell r="C20">
            <v>3</v>
          </cell>
        </row>
        <row r="21">
          <cell r="A21" t="str">
            <v>Madžarska</v>
          </cell>
          <cell r="B21">
            <v>303</v>
          </cell>
          <cell r="C21">
            <v>670</v>
          </cell>
        </row>
        <row r="22">
          <cell r="A22" t="str">
            <v>Malta</v>
          </cell>
          <cell r="B22">
            <v>5</v>
          </cell>
          <cell r="C22">
            <v>6</v>
          </cell>
        </row>
        <row r="23">
          <cell r="A23" t="str">
            <v>Nemčija</v>
          </cell>
          <cell r="B23">
            <v>557</v>
          </cell>
          <cell r="C23">
            <v>732</v>
          </cell>
        </row>
        <row r="24">
          <cell r="A24" t="str">
            <v>Nemčija Demokratična R.</v>
          </cell>
          <cell r="C24">
            <v>1</v>
          </cell>
        </row>
        <row r="25">
          <cell r="A25" t="str">
            <v>Nizozemska</v>
          </cell>
          <cell r="B25">
            <v>150</v>
          </cell>
          <cell r="C25">
            <v>191</v>
          </cell>
        </row>
        <row r="26">
          <cell r="A26" t="str">
            <v>Norveška</v>
          </cell>
          <cell r="B26">
            <v>10</v>
          </cell>
          <cell r="C26">
            <v>25</v>
          </cell>
        </row>
        <row r="27">
          <cell r="A27" t="str">
            <v>Poljska</v>
          </cell>
          <cell r="B27">
            <v>164</v>
          </cell>
          <cell r="C27">
            <v>209</v>
          </cell>
        </row>
        <row r="28">
          <cell r="A28" t="str">
            <v>Portugalska</v>
          </cell>
          <cell r="B28">
            <v>38</v>
          </cell>
          <cell r="C28">
            <v>91</v>
          </cell>
        </row>
        <row r="29">
          <cell r="A29" t="str">
            <v>Romunija</v>
          </cell>
          <cell r="B29">
            <v>235</v>
          </cell>
          <cell r="C29">
            <v>352</v>
          </cell>
        </row>
        <row r="30">
          <cell r="A30" t="str">
            <v>Slovaška</v>
          </cell>
          <cell r="B30">
            <v>327</v>
          </cell>
          <cell r="C30">
            <v>269</v>
          </cell>
        </row>
        <row r="31">
          <cell r="A31" t="str">
            <v>Slovenija</v>
          </cell>
          <cell r="B31">
            <v>681</v>
          </cell>
          <cell r="C31">
            <v>50</v>
          </cell>
        </row>
        <row r="32">
          <cell r="A32" t="str">
            <v>Španija</v>
          </cell>
          <cell r="B32">
            <v>77</v>
          </cell>
          <cell r="C32">
            <v>281</v>
          </cell>
        </row>
        <row r="33">
          <cell r="A33" t="str">
            <v>Švedska</v>
          </cell>
          <cell r="B33">
            <v>39</v>
          </cell>
          <cell r="C33">
            <v>60</v>
          </cell>
        </row>
        <row r="34">
          <cell r="B34">
            <v>13506</v>
          </cell>
          <cell r="C34">
            <v>15828</v>
          </cell>
        </row>
        <row r="35">
          <cell r="A35" t="str">
            <v>Švica</v>
          </cell>
          <cell r="B35">
            <v>65</v>
          </cell>
          <cell r="C35">
            <v>78</v>
          </cell>
        </row>
        <row r="36">
          <cell r="B36">
            <v>65</v>
          </cell>
          <cell r="C36">
            <v>78</v>
          </cell>
        </row>
        <row r="37">
          <cell r="B37">
            <v>13571</v>
          </cell>
          <cell r="C37">
            <v>15906</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2"/>
      <sheetName val="List3"/>
      <sheetName val="List4"/>
      <sheetName val="List1"/>
      <sheetName val="Sheet 1"/>
      <sheetName val="Macro1"/>
    </sheetNames>
    <sheetDataSet>
      <sheetData sheetId="0">
        <row r="3">
          <cell r="A3" t="str">
            <v>DržavljanstvoFos</v>
          </cell>
          <cell r="B3" t="str">
            <v>Tip dovoljenja</v>
          </cell>
          <cell r="C3" t="str">
            <v>Vsota</v>
          </cell>
        </row>
        <row r="4">
          <cell r="A4" t="str">
            <v>Avstrija</v>
          </cell>
          <cell r="B4" t="str">
            <v>Dovoljenje za stalno prebivanje</v>
          </cell>
          <cell r="C4">
            <v>216</v>
          </cell>
          <cell r="G4" t="str">
            <v>DržavljanstvoFos</v>
          </cell>
          <cell r="H4" t="str">
            <v>Tip dovoljenja</v>
          </cell>
          <cell r="I4" t="str">
            <v>Vsota</v>
          </cell>
        </row>
        <row r="5">
          <cell r="A5" t="str">
            <v>Avstrija Vsota</v>
          </cell>
          <cell r="C5">
            <v>216</v>
          </cell>
          <cell r="G5" t="str">
            <v>Avstrija</v>
          </cell>
          <cell r="H5" t="str">
            <v>Dovoljenje/potrdilo za začasno prebivanje</v>
          </cell>
          <cell r="I5">
            <v>460</v>
          </cell>
        </row>
        <row r="6">
          <cell r="A6" t="str">
            <v>Belgija</v>
          </cell>
          <cell r="B6" t="str">
            <v>Dovoljenje za stalno prebivanje</v>
          </cell>
          <cell r="C6">
            <v>42</v>
          </cell>
          <cell r="G6" t="str">
            <v>Avstrija Vsota</v>
          </cell>
          <cell r="I6">
            <v>460</v>
          </cell>
        </row>
        <row r="7">
          <cell r="A7" t="str">
            <v>Belgija Vsota</v>
          </cell>
          <cell r="C7">
            <v>42</v>
          </cell>
          <cell r="G7" t="str">
            <v>Belgija</v>
          </cell>
          <cell r="H7" t="str">
            <v>Dovoljenje/potrdilo za začasno prebivanje</v>
          </cell>
          <cell r="I7">
            <v>101</v>
          </cell>
        </row>
        <row r="8">
          <cell r="A8" t="str">
            <v>Bolgarija</v>
          </cell>
          <cell r="B8" t="str">
            <v>Dovoljenje za stalno prebivanje</v>
          </cell>
          <cell r="C8">
            <v>1952</v>
          </cell>
          <cell r="G8" t="str">
            <v>Belgija Vsota</v>
          </cell>
          <cell r="I8">
            <v>101</v>
          </cell>
        </row>
        <row r="9">
          <cell r="A9" t="str">
            <v>Bolgarija Vsota</v>
          </cell>
          <cell r="C9">
            <v>1952</v>
          </cell>
          <cell r="G9" t="str">
            <v>Bolgarija</v>
          </cell>
          <cell r="H9" t="str">
            <v>Dovoljenje/potrdilo za začasno prebivanje</v>
          </cell>
          <cell r="I9">
            <v>2820</v>
          </cell>
        </row>
        <row r="10">
          <cell r="A10" t="str">
            <v>Ciper</v>
          </cell>
          <cell r="B10" t="str">
            <v>Dovoljenje za stalno prebivanje</v>
          </cell>
          <cell r="C10">
            <v>1</v>
          </cell>
          <cell r="G10" t="str">
            <v>Bolgarija Vsota</v>
          </cell>
          <cell r="I10">
            <v>2820</v>
          </cell>
        </row>
        <row r="11">
          <cell r="A11" t="str">
            <v>Ciper Vsota</v>
          </cell>
          <cell r="C11">
            <v>1</v>
          </cell>
          <cell r="G11" t="str">
            <v>Ciper</v>
          </cell>
          <cell r="H11" t="str">
            <v>Dovoljenje/potrdilo za začasno prebivanje</v>
          </cell>
          <cell r="I11">
            <v>22</v>
          </cell>
        </row>
        <row r="12">
          <cell r="A12" t="str">
            <v>Češka Republika</v>
          </cell>
          <cell r="B12" t="str">
            <v>Dovoljenje za stalno prebivanje</v>
          </cell>
          <cell r="C12">
            <v>121</v>
          </cell>
          <cell r="G12" t="str">
            <v>Ciper Vsota</v>
          </cell>
          <cell r="I12">
            <v>22</v>
          </cell>
        </row>
        <row r="13">
          <cell r="A13" t="str">
            <v>Češka Republika Vsota</v>
          </cell>
          <cell r="C13">
            <v>121</v>
          </cell>
          <cell r="G13" t="str">
            <v>Češka Republika</v>
          </cell>
          <cell r="H13" t="str">
            <v>Dovoljenje/potrdilo za začasno prebivanje</v>
          </cell>
          <cell r="I13">
            <v>147</v>
          </cell>
        </row>
        <row r="14">
          <cell r="A14" t="str">
            <v>Češkoslovaška</v>
          </cell>
          <cell r="B14" t="str">
            <v>Dovoljenje za stalno prebivanje</v>
          </cell>
          <cell r="C14">
            <v>2</v>
          </cell>
          <cell r="G14" t="str">
            <v>Češka Republika Vsota</v>
          </cell>
          <cell r="I14">
            <v>147</v>
          </cell>
        </row>
        <row r="15">
          <cell r="A15" t="str">
            <v>Češkoslovaška Vsota</v>
          </cell>
          <cell r="C15">
            <v>2</v>
          </cell>
          <cell r="G15" t="str">
            <v>Danska</v>
          </cell>
          <cell r="H15" t="str">
            <v>Dovoljenje/potrdilo za začasno prebivanje</v>
          </cell>
          <cell r="I15">
            <v>30</v>
          </cell>
        </row>
        <row r="16">
          <cell r="A16" t="str">
            <v>Danska</v>
          </cell>
          <cell r="B16" t="str">
            <v>Dovoljenje za stalno prebivanje</v>
          </cell>
          <cell r="C16">
            <v>26</v>
          </cell>
          <cell r="G16" t="str">
            <v>Danska Vsota</v>
          </cell>
          <cell r="I16">
            <v>30</v>
          </cell>
        </row>
        <row r="17">
          <cell r="A17" t="str">
            <v>Danska Vsota</v>
          </cell>
          <cell r="C17">
            <v>26</v>
          </cell>
          <cell r="G17" t="str">
            <v>Estonija</v>
          </cell>
          <cell r="H17" t="str">
            <v>Dovoljenje/potrdilo za začasno prebivanje</v>
          </cell>
          <cell r="I17">
            <v>29</v>
          </cell>
        </row>
        <row r="18">
          <cell r="A18" t="str">
            <v>Estonija</v>
          </cell>
          <cell r="B18" t="str">
            <v>Dovoljenje za stalno prebivanje</v>
          </cell>
          <cell r="C18">
            <v>13</v>
          </cell>
          <cell r="G18" t="str">
            <v>Estonija Vsota</v>
          </cell>
          <cell r="I18">
            <v>29</v>
          </cell>
        </row>
        <row r="19">
          <cell r="A19" t="str">
            <v>Estonija Vsota</v>
          </cell>
          <cell r="C19">
            <v>13</v>
          </cell>
          <cell r="G19" t="str">
            <v>Finska</v>
          </cell>
          <cell r="H19" t="str">
            <v>Dovoljenje/potrdilo za začasno prebivanje</v>
          </cell>
          <cell r="I19">
            <v>45</v>
          </cell>
        </row>
        <row r="20">
          <cell r="A20" t="str">
            <v>Finska</v>
          </cell>
          <cell r="B20" t="str">
            <v>Dovoljenje za stalno prebivanje</v>
          </cell>
          <cell r="C20">
            <v>23</v>
          </cell>
          <cell r="G20" t="str">
            <v>Finska Vsota</v>
          </cell>
          <cell r="I20">
            <v>45</v>
          </cell>
        </row>
        <row r="21">
          <cell r="A21" t="str">
            <v>Finska Vsota</v>
          </cell>
          <cell r="C21">
            <v>23</v>
          </cell>
          <cell r="G21" t="str">
            <v>Francija</v>
          </cell>
          <cell r="H21" t="str">
            <v>Dovoljenje/potrdilo za začasno prebivanje</v>
          </cell>
          <cell r="I21">
            <v>278</v>
          </cell>
        </row>
        <row r="22">
          <cell r="A22" t="str">
            <v>Francija</v>
          </cell>
          <cell r="B22" t="str">
            <v>Dovoljenje za stalno prebivanje</v>
          </cell>
          <cell r="C22">
            <v>158</v>
          </cell>
          <cell r="G22" t="str">
            <v>Francija Vsota</v>
          </cell>
          <cell r="I22">
            <v>278</v>
          </cell>
        </row>
        <row r="23">
          <cell r="A23" t="str">
            <v>Francija Vsota</v>
          </cell>
          <cell r="C23">
            <v>158</v>
          </cell>
          <cell r="G23" t="str">
            <v>Grčija</v>
          </cell>
          <cell r="H23" t="str">
            <v>Dovoljenje/potrdilo za začasno prebivanje</v>
          </cell>
          <cell r="I23">
            <v>115</v>
          </cell>
        </row>
        <row r="24">
          <cell r="A24" t="str">
            <v>Grčija</v>
          </cell>
          <cell r="B24" t="str">
            <v>Dovoljenje za stalno prebivanje</v>
          </cell>
          <cell r="C24">
            <v>28</v>
          </cell>
          <cell r="G24" t="str">
            <v>Grčija Vsota</v>
          </cell>
          <cell r="I24">
            <v>115</v>
          </cell>
        </row>
        <row r="25">
          <cell r="A25" t="str">
            <v>Grčija Vsota</v>
          </cell>
          <cell r="C25">
            <v>28</v>
          </cell>
          <cell r="G25" t="str">
            <v>Hrvaška</v>
          </cell>
          <cell r="H25" t="str">
            <v>Dovoljenje/potrdilo za začasno prebivanje</v>
          </cell>
          <cell r="I25">
            <v>5944</v>
          </cell>
        </row>
        <row r="26">
          <cell r="A26" t="str">
            <v>Hrvaška</v>
          </cell>
          <cell r="B26" t="str">
            <v>Dovoljenje za stalno prebivanje</v>
          </cell>
          <cell r="C26">
            <v>7312</v>
          </cell>
          <cell r="G26" t="str">
            <v>Hrvaška Vsota</v>
          </cell>
          <cell r="I26">
            <v>5944</v>
          </cell>
        </row>
        <row r="27">
          <cell r="A27" t="str">
            <v>Hrvaška Vsota</v>
          </cell>
          <cell r="C27">
            <v>7312</v>
          </cell>
          <cell r="G27" t="str">
            <v>Irska</v>
          </cell>
          <cell r="H27" t="str">
            <v>Dovoljenje/potrdilo za začasno prebivanje</v>
          </cell>
          <cell r="I27">
            <v>55</v>
          </cell>
        </row>
        <row r="28">
          <cell r="A28" t="str">
            <v>Irska</v>
          </cell>
          <cell r="B28" t="str">
            <v>Dovoljenje za stalno prebivanje</v>
          </cell>
          <cell r="C28">
            <v>35</v>
          </cell>
          <cell r="G28" t="str">
            <v>Irska Vsota</v>
          </cell>
          <cell r="I28">
            <v>55</v>
          </cell>
        </row>
        <row r="29">
          <cell r="A29" t="str">
            <v>Irska Vsota</v>
          </cell>
          <cell r="C29">
            <v>35</v>
          </cell>
          <cell r="G29" t="str">
            <v>Islandija</v>
          </cell>
          <cell r="H29" t="str">
            <v>Dovoljenje/potrdilo za začasno prebivanje</v>
          </cell>
          <cell r="I29">
            <v>5</v>
          </cell>
        </row>
        <row r="30">
          <cell r="A30" t="str">
            <v>Islandija</v>
          </cell>
          <cell r="B30" t="str">
            <v>Dovoljenje za stalno prebivanje</v>
          </cell>
          <cell r="C30">
            <v>2</v>
          </cell>
          <cell r="G30" t="str">
            <v>Islandija Vsota</v>
          </cell>
          <cell r="I30">
            <v>5</v>
          </cell>
        </row>
        <row r="31">
          <cell r="A31" t="str">
            <v>Islandija Vsota</v>
          </cell>
          <cell r="C31">
            <v>2</v>
          </cell>
          <cell r="G31" t="str">
            <v>Italija</v>
          </cell>
          <cell r="H31" t="str">
            <v>Dovoljenje/potrdilo za začasno prebivanje</v>
          </cell>
          <cell r="I31">
            <v>2727</v>
          </cell>
        </row>
        <row r="32">
          <cell r="A32" t="str">
            <v>Italija</v>
          </cell>
          <cell r="B32" t="str">
            <v>Dovoljenje za stalno prebivanje</v>
          </cell>
          <cell r="C32">
            <v>955</v>
          </cell>
          <cell r="G32" t="str">
            <v>Italija Vsota</v>
          </cell>
          <cell r="I32">
            <v>2727</v>
          </cell>
        </row>
        <row r="33">
          <cell r="A33" t="str">
            <v>Italija Vsota</v>
          </cell>
          <cell r="C33">
            <v>955</v>
          </cell>
          <cell r="G33" t="str">
            <v>Latvija</v>
          </cell>
          <cell r="H33" t="str">
            <v>Dovoljenje/potrdilo za začasno prebivanje</v>
          </cell>
          <cell r="I33">
            <v>48</v>
          </cell>
        </row>
        <row r="34">
          <cell r="A34" t="str">
            <v>Latvija</v>
          </cell>
          <cell r="B34" t="str">
            <v>Dovoljenje za stalno prebivanje</v>
          </cell>
          <cell r="C34">
            <v>28</v>
          </cell>
          <cell r="G34" t="str">
            <v>Latvija Vsota</v>
          </cell>
          <cell r="I34">
            <v>48</v>
          </cell>
        </row>
        <row r="35">
          <cell r="A35" t="str">
            <v>Latvija Vsota</v>
          </cell>
          <cell r="C35">
            <v>28</v>
          </cell>
          <cell r="G35" t="str">
            <v>Litva</v>
          </cell>
          <cell r="H35" t="str">
            <v>Dovoljenje/potrdilo za začasno prebivanje</v>
          </cell>
          <cell r="I35">
            <v>23</v>
          </cell>
        </row>
        <row r="36">
          <cell r="A36" t="str">
            <v>Lihtenštajn</v>
          </cell>
          <cell r="B36" t="str">
            <v>Dovoljenje za stalno prebivanje</v>
          </cell>
          <cell r="C36">
            <v>2</v>
          </cell>
          <cell r="G36" t="str">
            <v>Litva Vsota</v>
          </cell>
          <cell r="I36">
            <v>23</v>
          </cell>
        </row>
        <row r="37">
          <cell r="A37" t="str">
            <v>Lihtenštajn Vsota</v>
          </cell>
          <cell r="C37">
            <v>2</v>
          </cell>
          <cell r="G37" t="str">
            <v>Luksemburg</v>
          </cell>
          <cell r="H37" t="str">
            <v>Dovoljenje/potrdilo za začasno prebivanje</v>
          </cell>
          <cell r="I37">
            <v>5</v>
          </cell>
        </row>
        <row r="38">
          <cell r="A38" t="str">
            <v>Litva</v>
          </cell>
          <cell r="B38" t="str">
            <v>Dovoljenje za stalno prebivanje</v>
          </cell>
          <cell r="C38">
            <v>30</v>
          </cell>
          <cell r="G38" t="str">
            <v>Luksemburg Vsota</v>
          </cell>
          <cell r="I38">
            <v>5</v>
          </cell>
        </row>
        <row r="39">
          <cell r="A39" t="str">
            <v>Litva Vsota</v>
          </cell>
          <cell r="C39">
            <v>30</v>
          </cell>
          <cell r="G39" t="str">
            <v>Madžarska</v>
          </cell>
          <cell r="H39" t="str">
            <v>Dovoljenje/potrdilo za začasno prebivanje</v>
          </cell>
          <cell r="I39">
            <v>659</v>
          </cell>
        </row>
        <row r="40">
          <cell r="A40" t="str">
            <v>Luksemburg</v>
          </cell>
          <cell r="B40" t="str">
            <v>Dovoljenje za stalno prebivanje</v>
          </cell>
          <cell r="C40">
            <v>2</v>
          </cell>
          <cell r="G40" t="str">
            <v>Madžarska Vsota</v>
          </cell>
          <cell r="I40">
            <v>659</v>
          </cell>
        </row>
        <row r="41">
          <cell r="A41" t="str">
            <v>Luksemburg Vsota</v>
          </cell>
          <cell r="C41">
            <v>2</v>
          </cell>
          <cell r="G41" t="str">
            <v>Malta</v>
          </cell>
          <cell r="H41" t="str">
            <v>Dovoljenje/potrdilo za začasno prebivanje</v>
          </cell>
          <cell r="I41">
            <v>8</v>
          </cell>
        </row>
        <row r="42">
          <cell r="A42" t="str">
            <v>Madžarska</v>
          </cell>
          <cell r="B42" t="str">
            <v>Dovoljenje za stalno prebivanje</v>
          </cell>
          <cell r="C42">
            <v>304</v>
          </cell>
          <cell r="G42" t="str">
            <v>Malta Vsota</v>
          </cell>
          <cell r="I42">
            <v>8</v>
          </cell>
        </row>
        <row r="43">
          <cell r="A43" t="str">
            <v>Madžarska Vsota</v>
          </cell>
          <cell r="C43">
            <v>304</v>
          </cell>
          <cell r="G43" t="str">
            <v>Nemčija</v>
          </cell>
          <cell r="H43" t="str">
            <v>Dovoljenje/potrdilo za začasno prebivanje</v>
          </cell>
          <cell r="I43">
            <v>714</v>
          </cell>
        </row>
        <row r="44">
          <cell r="A44" t="str">
            <v>Malta</v>
          </cell>
          <cell r="B44" t="str">
            <v>Dovoljenje za stalno prebivanje</v>
          </cell>
          <cell r="C44">
            <v>5</v>
          </cell>
          <cell r="G44" t="str">
            <v>Nemčija Vsota</v>
          </cell>
          <cell r="I44">
            <v>714</v>
          </cell>
        </row>
        <row r="45">
          <cell r="A45" t="str">
            <v>Malta Vsota</v>
          </cell>
          <cell r="C45">
            <v>5</v>
          </cell>
          <cell r="G45" t="str">
            <v>Nemčija Demokratična R.</v>
          </cell>
          <cell r="H45" t="str">
            <v>Dovoljenje/potrdilo za začasno prebivanje</v>
          </cell>
          <cell r="I45">
            <v>1</v>
          </cell>
        </row>
        <row r="46">
          <cell r="A46" t="str">
            <v>Nemčija</v>
          </cell>
          <cell r="B46" t="str">
            <v>Dovoljenje za stalno prebivanje</v>
          </cell>
          <cell r="C46">
            <v>558</v>
          </cell>
          <cell r="G46" t="str">
            <v>Nemčija Demokratična R. Vsota</v>
          </cell>
          <cell r="I46">
            <v>1</v>
          </cell>
        </row>
        <row r="47">
          <cell r="A47" t="str">
            <v>Nemčija Vsota</v>
          </cell>
          <cell r="C47">
            <v>558</v>
          </cell>
          <cell r="G47" t="str">
            <v>Nizozemska</v>
          </cell>
          <cell r="H47" t="str">
            <v>Dovoljenje/potrdilo za začasno prebivanje</v>
          </cell>
          <cell r="I47">
            <v>186</v>
          </cell>
        </row>
        <row r="48">
          <cell r="A48" t="str">
            <v>Nizozemska</v>
          </cell>
          <cell r="B48" t="str">
            <v>Dovoljenje za stalno prebivanje</v>
          </cell>
          <cell r="C48">
            <v>150</v>
          </cell>
          <cell r="G48" t="str">
            <v>Nizozemska Vsota</v>
          </cell>
          <cell r="I48">
            <v>186</v>
          </cell>
        </row>
        <row r="49">
          <cell r="A49" t="str">
            <v>Nizozemska Vsota</v>
          </cell>
          <cell r="C49">
            <v>150</v>
          </cell>
          <cell r="G49" t="str">
            <v>Norveška</v>
          </cell>
          <cell r="H49" t="str">
            <v>Dovoljenje/potrdilo za začasno prebivanje</v>
          </cell>
          <cell r="I49">
            <v>25</v>
          </cell>
        </row>
        <row r="50">
          <cell r="A50" t="str">
            <v>Norveška</v>
          </cell>
          <cell r="B50" t="str">
            <v>Dovoljenje za stalno prebivanje</v>
          </cell>
          <cell r="C50">
            <v>10</v>
          </cell>
          <cell r="G50" t="str">
            <v>Norveška Vsota</v>
          </cell>
          <cell r="I50">
            <v>25</v>
          </cell>
        </row>
        <row r="51">
          <cell r="A51" t="str">
            <v>Norveška Vsota</v>
          </cell>
          <cell r="C51">
            <v>10</v>
          </cell>
          <cell r="G51" t="str">
            <v>Poljska</v>
          </cell>
          <cell r="H51" t="str">
            <v>Dovoljenje/potrdilo za začasno prebivanje</v>
          </cell>
          <cell r="I51">
            <v>198</v>
          </cell>
        </row>
        <row r="52">
          <cell r="A52" t="str">
            <v>Poljska</v>
          </cell>
          <cell r="B52" t="str">
            <v>Dovoljenje za stalno prebivanje</v>
          </cell>
          <cell r="C52">
            <v>164</v>
          </cell>
          <cell r="G52" t="str">
            <v>Poljska Vsota</v>
          </cell>
          <cell r="I52">
            <v>198</v>
          </cell>
        </row>
        <row r="53">
          <cell r="A53" t="str">
            <v>Poljska Vsota</v>
          </cell>
          <cell r="C53">
            <v>164</v>
          </cell>
          <cell r="G53" t="str">
            <v>Portugalska</v>
          </cell>
          <cell r="H53" t="str">
            <v>Dovoljenje/potrdilo za začasno prebivanje</v>
          </cell>
          <cell r="I53">
            <v>75</v>
          </cell>
        </row>
        <row r="54">
          <cell r="A54" t="str">
            <v>Portugalska</v>
          </cell>
          <cell r="B54" t="str">
            <v>Dovoljenje za stalno prebivanje</v>
          </cell>
          <cell r="C54">
            <v>38</v>
          </cell>
          <cell r="G54" t="str">
            <v>Portugalska Vsota</v>
          </cell>
          <cell r="I54">
            <v>75</v>
          </cell>
        </row>
        <row r="55">
          <cell r="A55" t="str">
            <v>Portugalska Vsota</v>
          </cell>
          <cell r="C55">
            <v>38</v>
          </cell>
          <cell r="G55" t="str">
            <v>Romunija</v>
          </cell>
          <cell r="H55" t="str">
            <v>Dovoljenje/potrdilo za začasno prebivanje</v>
          </cell>
          <cell r="I55">
            <v>353</v>
          </cell>
        </row>
        <row r="56">
          <cell r="A56" t="str">
            <v>Romunija</v>
          </cell>
          <cell r="B56" t="str">
            <v>Dovoljenje za stalno prebivanje</v>
          </cell>
          <cell r="C56">
            <v>236</v>
          </cell>
          <cell r="G56" t="str">
            <v>Romunija Vsota</v>
          </cell>
          <cell r="I56">
            <v>353</v>
          </cell>
        </row>
        <row r="57">
          <cell r="A57" t="str">
            <v>Romunija Vsota</v>
          </cell>
          <cell r="C57">
            <v>236</v>
          </cell>
          <cell r="G57" t="str">
            <v>Slovaška</v>
          </cell>
          <cell r="H57" t="str">
            <v>Dovoljenje/potrdilo za začasno prebivanje</v>
          </cell>
          <cell r="I57">
            <v>267</v>
          </cell>
        </row>
        <row r="58">
          <cell r="A58" t="str">
            <v>Slovaška</v>
          </cell>
          <cell r="B58" t="str">
            <v>Dovoljenje za stalno prebivanje</v>
          </cell>
          <cell r="C58">
            <v>328</v>
          </cell>
          <cell r="G58" t="str">
            <v>Slovaška Vsota</v>
          </cell>
          <cell r="I58">
            <v>267</v>
          </cell>
        </row>
        <row r="59">
          <cell r="A59" t="str">
            <v>Slovaška Vsota</v>
          </cell>
          <cell r="C59">
            <v>328</v>
          </cell>
          <cell r="G59" t="str">
            <v>Španija</v>
          </cell>
          <cell r="H59" t="str">
            <v>Dovoljenje/potrdilo za začasno prebivanje</v>
          </cell>
          <cell r="I59">
            <v>237</v>
          </cell>
        </row>
        <row r="60">
          <cell r="A60" t="str">
            <v>Slovenija</v>
          </cell>
          <cell r="B60" t="str">
            <v>Dovoljenje za stalno prebivanje</v>
          </cell>
          <cell r="C60">
            <v>558</v>
          </cell>
          <cell r="G60" t="str">
            <v>Španija Vsota</v>
          </cell>
          <cell r="I60">
            <v>237</v>
          </cell>
        </row>
        <row r="61">
          <cell r="A61" t="str">
            <v>Slovenija Vsota</v>
          </cell>
          <cell r="C61">
            <v>558</v>
          </cell>
          <cell r="G61" t="str">
            <v>Švedska</v>
          </cell>
          <cell r="H61" t="str">
            <v>Dovoljenje/potrdilo za začasno prebivanje</v>
          </cell>
          <cell r="I61">
            <v>58</v>
          </cell>
        </row>
        <row r="62">
          <cell r="A62" t="str">
            <v>Španija</v>
          </cell>
          <cell r="B62" t="str">
            <v>Dovoljenje za stalno prebivanje</v>
          </cell>
          <cell r="C62">
            <v>77</v>
          </cell>
          <cell r="G62" t="str">
            <v>Švedska Vsota</v>
          </cell>
          <cell r="I62">
            <v>58</v>
          </cell>
        </row>
        <row r="63">
          <cell r="A63" t="str">
            <v>Španija Vsota</v>
          </cell>
          <cell r="C63">
            <v>77</v>
          </cell>
          <cell r="I63">
            <v>15635</v>
          </cell>
        </row>
        <row r="64">
          <cell r="A64" t="str">
            <v>Švedska</v>
          </cell>
          <cell r="B64" t="str">
            <v>Dovoljenje za stalno prebivanje</v>
          </cell>
          <cell r="C64">
            <v>39</v>
          </cell>
          <cell r="G64" t="str">
            <v>Švica</v>
          </cell>
          <cell r="H64" t="str">
            <v>Dovoljenje/potrdilo za začasno prebivanje</v>
          </cell>
          <cell r="I64">
            <v>78</v>
          </cell>
        </row>
        <row r="65">
          <cell r="A65" t="str">
            <v>Švedska Vsota</v>
          </cell>
          <cell r="C65">
            <v>39</v>
          </cell>
          <cell r="G65" t="str">
            <v>Švica Vsota</v>
          </cell>
          <cell r="I65">
            <v>78</v>
          </cell>
        </row>
        <row r="66">
          <cell r="C66">
            <v>13415</v>
          </cell>
          <cell r="I66">
            <v>78</v>
          </cell>
        </row>
        <row r="67">
          <cell r="A67" t="str">
            <v>Švica</v>
          </cell>
          <cell r="B67" t="str">
            <v>Dovoljenje za stalno prebivanje</v>
          </cell>
          <cell r="C67">
            <v>67</v>
          </cell>
          <cell r="I67">
            <v>15713</v>
          </cell>
        </row>
        <row r="68">
          <cell r="A68" t="str">
            <v>Švica Vsota</v>
          </cell>
          <cell r="C68">
            <v>67</v>
          </cell>
        </row>
      </sheetData>
      <sheetData sheetId="1"/>
      <sheetData sheetId="2">
        <row r="1">
          <cell r="A1" t="str">
            <v>DržavljanstvoFos</v>
          </cell>
          <cell r="B1" t="str">
            <v>Dovoljenje za stalno prebivanje</v>
          </cell>
          <cell r="C1" t="str">
            <v>Dovoljenje/potrdilo za začasno prebivanje</v>
          </cell>
        </row>
        <row r="2">
          <cell r="A2" t="str">
            <v>Neznana Država</v>
          </cell>
          <cell r="B2">
            <v>951</v>
          </cell>
          <cell r="C2">
            <v>286</v>
          </cell>
        </row>
        <row r="3">
          <cell r="A3" t="str">
            <v>Tujina</v>
          </cell>
          <cell r="B3">
            <v>15</v>
          </cell>
          <cell r="C3">
            <v>1</v>
          </cell>
        </row>
        <row r="4">
          <cell r="B4">
            <v>966</v>
          </cell>
          <cell r="C4">
            <v>287</v>
          </cell>
        </row>
        <row r="5">
          <cell r="A5" t="str">
            <v>Afganistan</v>
          </cell>
          <cell r="B5">
            <v>23</v>
          </cell>
          <cell r="C5">
            <v>37</v>
          </cell>
        </row>
        <row r="6">
          <cell r="A6" t="str">
            <v>Albanija</v>
          </cell>
          <cell r="B6">
            <v>87</v>
          </cell>
          <cell r="C6">
            <v>193</v>
          </cell>
        </row>
        <row r="7">
          <cell r="A7" t="str">
            <v>Alžirija</v>
          </cell>
          <cell r="B7">
            <v>11</v>
          </cell>
          <cell r="C7">
            <v>19</v>
          </cell>
        </row>
        <row r="8">
          <cell r="A8" t="str">
            <v>Angola</v>
          </cell>
          <cell r="B8">
            <v>1</v>
          </cell>
          <cell r="C8">
            <v>1</v>
          </cell>
        </row>
        <row r="9">
          <cell r="A9" t="str">
            <v>Antigva in Barbuda</v>
          </cell>
          <cell r="C9">
            <v>1</v>
          </cell>
        </row>
        <row r="10">
          <cell r="A10" t="str">
            <v>Argentina</v>
          </cell>
          <cell r="B10">
            <v>23</v>
          </cell>
          <cell r="C10">
            <v>46</v>
          </cell>
        </row>
        <row r="11">
          <cell r="A11" t="str">
            <v>Armenija</v>
          </cell>
          <cell r="B11">
            <v>5</v>
          </cell>
          <cell r="C11">
            <v>7</v>
          </cell>
        </row>
        <row r="12">
          <cell r="A12" t="str">
            <v>Avstralija</v>
          </cell>
          <cell r="B12">
            <v>54</v>
          </cell>
          <cell r="C12">
            <v>48</v>
          </cell>
        </row>
        <row r="13">
          <cell r="A13" t="str">
            <v>Azerbajdžan</v>
          </cell>
          <cell r="B13">
            <v>7</v>
          </cell>
          <cell r="C13">
            <v>16</v>
          </cell>
        </row>
        <row r="14">
          <cell r="A14" t="str">
            <v>Bangladeš</v>
          </cell>
          <cell r="B14">
            <v>12</v>
          </cell>
          <cell r="C14">
            <v>97</v>
          </cell>
        </row>
        <row r="15">
          <cell r="A15" t="str">
            <v>Barbados</v>
          </cell>
          <cell r="B15">
            <v>1</v>
          </cell>
        </row>
        <row r="16">
          <cell r="A16" t="str">
            <v>Belize</v>
          </cell>
          <cell r="B16">
            <v>1</v>
          </cell>
        </row>
        <row r="17">
          <cell r="A17" t="str">
            <v>Belorusija</v>
          </cell>
          <cell r="B17">
            <v>119</v>
          </cell>
          <cell r="C17">
            <v>158</v>
          </cell>
        </row>
        <row r="18">
          <cell r="A18" t="str">
            <v>Benin</v>
          </cell>
          <cell r="C18">
            <v>1</v>
          </cell>
        </row>
        <row r="19">
          <cell r="A19" t="str">
            <v>Bocvana</v>
          </cell>
          <cell r="B19">
            <v>1</v>
          </cell>
        </row>
        <row r="20">
          <cell r="A20" t="str">
            <v>Bolivija</v>
          </cell>
          <cell r="B20">
            <v>2</v>
          </cell>
          <cell r="C20">
            <v>5</v>
          </cell>
        </row>
        <row r="21">
          <cell r="A21" t="str">
            <v>Bosna in Hercegovina</v>
          </cell>
          <cell r="B21">
            <v>51636</v>
          </cell>
          <cell r="C21">
            <v>46185</v>
          </cell>
        </row>
        <row r="22">
          <cell r="A22" t="str">
            <v>Brazilija</v>
          </cell>
          <cell r="B22">
            <v>100</v>
          </cell>
          <cell r="C22">
            <v>110</v>
          </cell>
        </row>
        <row r="23">
          <cell r="A23" t="str">
            <v>Brez državljanstva</v>
          </cell>
          <cell r="B23">
            <v>3</v>
          </cell>
          <cell r="C23">
            <v>1</v>
          </cell>
        </row>
        <row r="24">
          <cell r="A24" t="str">
            <v>Burkina Faso</v>
          </cell>
          <cell r="B24">
            <v>5</v>
          </cell>
          <cell r="C24">
            <v>1</v>
          </cell>
        </row>
        <row r="25">
          <cell r="A25" t="str">
            <v>Čad</v>
          </cell>
          <cell r="B25">
            <v>1</v>
          </cell>
        </row>
        <row r="26">
          <cell r="A26" t="str">
            <v>Čile</v>
          </cell>
          <cell r="B26">
            <v>8</v>
          </cell>
          <cell r="C26">
            <v>16</v>
          </cell>
        </row>
        <row r="27">
          <cell r="A27" t="str">
            <v>Črna gora</v>
          </cell>
          <cell r="B27">
            <v>698</v>
          </cell>
          <cell r="C27">
            <v>557</v>
          </cell>
        </row>
        <row r="28">
          <cell r="A28" t="str">
            <v>Dominikanska Republika</v>
          </cell>
          <cell r="B28">
            <v>158</v>
          </cell>
          <cell r="C28">
            <v>27</v>
          </cell>
        </row>
        <row r="29">
          <cell r="A29" t="str">
            <v>Država Palestina</v>
          </cell>
          <cell r="B29">
            <v>31</v>
          </cell>
          <cell r="C29">
            <v>8</v>
          </cell>
        </row>
        <row r="30">
          <cell r="A30" t="str">
            <v>Egipt</v>
          </cell>
          <cell r="B30">
            <v>76</v>
          </cell>
          <cell r="C30">
            <v>81</v>
          </cell>
        </row>
        <row r="31">
          <cell r="A31" t="str">
            <v>Ekvador</v>
          </cell>
          <cell r="B31">
            <v>6</v>
          </cell>
          <cell r="C31">
            <v>4</v>
          </cell>
        </row>
        <row r="32">
          <cell r="A32" t="str">
            <v>Eritreja</v>
          </cell>
          <cell r="B32">
            <v>41</v>
          </cell>
        </row>
        <row r="33">
          <cell r="A33" t="str">
            <v>Etiopija</v>
          </cell>
          <cell r="B33">
            <v>5</v>
          </cell>
          <cell r="C33">
            <v>1</v>
          </cell>
        </row>
        <row r="34">
          <cell r="A34" t="str">
            <v>Fidži</v>
          </cell>
          <cell r="B34">
            <v>1</v>
          </cell>
        </row>
        <row r="35">
          <cell r="A35" t="str">
            <v>Filipini</v>
          </cell>
          <cell r="B35">
            <v>127</v>
          </cell>
          <cell r="C35">
            <v>84</v>
          </cell>
        </row>
        <row r="36">
          <cell r="A36" t="str">
            <v>Gabon</v>
          </cell>
          <cell r="C36">
            <v>2</v>
          </cell>
        </row>
        <row r="37">
          <cell r="A37" t="str">
            <v>Gambija</v>
          </cell>
          <cell r="B37">
            <v>21</v>
          </cell>
          <cell r="C37">
            <v>8</v>
          </cell>
        </row>
        <row r="38">
          <cell r="A38" t="str">
            <v>Gana</v>
          </cell>
          <cell r="B38">
            <v>16</v>
          </cell>
          <cell r="C38">
            <v>10</v>
          </cell>
        </row>
        <row r="39">
          <cell r="A39" t="str">
            <v>Gruzija</v>
          </cell>
          <cell r="B39">
            <v>7</v>
          </cell>
          <cell r="C39">
            <v>11</v>
          </cell>
        </row>
        <row r="40">
          <cell r="A40" t="str">
            <v>Gvatemala</v>
          </cell>
          <cell r="B40">
            <v>2</v>
          </cell>
          <cell r="C40">
            <v>8</v>
          </cell>
        </row>
        <row r="41">
          <cell r="A41" t="str">
            <v>Gvineja</v>
          </cell>
          <cell r="B41">
            <v>3</v>
          </cell>
          <cell r="C41">
            <v>1</v>
          </cell>
        </row>
        <row r="42">
          <cell r="A42" t="str">
            <v>Gvineja Bissau</v>
          </cell>
          <cell r="B42">
            <v>1</v>
          </cell>
          <cell r="C42">
            <v>2</v>
          </cell>
        </row>
        <row r="43">
          <cell r="A43" t="str">
            <v>Haiti</v>
          </cell>
          <cell r="B43">
            <v>2</v>
          </cell>
          <cell r="C43">
            <v>1</v>
          </cell>
        </row>
        <row r="44">
          <cell r="A44" t="str">
            <v>Honduras</v>
          </cell>
          <cell r="B44">
            <v>2</v>
          </cell>
        </row>
        <row r="45">
          <cell r="A45" t="str">
            <v>Hongkong</v>
          </cell>
          <cell r="B45">
            <v>2</v>
          </cell>
          <cell r="C45">
            <v>12</v>
          </cell>
        </row>
        <row r="46">
          <cell r="A46" t="str">
            <v>Indija</v>
          </cell>
          <cell r="B46">
            <v>135</v>
          </cell>
          <cell r="C46">
            <v>246</v>
          </cell>
        </row>
        <row r="47">
          <cell r="A47" t="str">
            <v>Indonezija</v>
          </cell>
          <cell r="B47">
            <v>39</v>
          </cell>
          <cell r="C47">
            <v>26</v>
          </cell>
        </row>
        <row r="48">
          <cell r="A48" t="str">
            <v>Irak</v>
          </cell>
          <cell r="B48">
            <v>21</v>
          </cell>
          <cell r="C48">
            <v>4</v>
          </cell>
        </row>
        <row r="49">
          <cell r="A49" t="str">
            <v>Iran (Islamska Republika)</v>
          </cell>
          <cell r="B49">
            <v>43</v>
          </cell>
          <cell r="C49">
            <v>102</v>
          </cell>
        </row>
        <row r="50">
          <cell r="A50" t="str">
            <v>Izrael</v>
          </cell>
          <cell r="B50">
            <v>31</v>
          </cell>
          <cell r="C50">
            <v>45</v>
          </cell>
        </row>
        <row r="51">
          <cell r="A51" t="str">
            <v>Jamajka</v>
          </cell>
          <cell r="B51">
            <v>6</v>
          </cell>
          <cell r="C51">
            <v>2</v>
          </cell>
        </row>
        <row r="52">
          <cell r="A52" t="str">
            <v>Japonska</v>
          </cell>
          <cell r="B52">
            <v>63</v>
          </cell>
          <cell r="C52">
            <v>33</v>
          </cell>
        </row>
        <row r="53">
          <cell r="A53" t="str">
            <v>Jemen</v>
          </cell>
          <cell r="B53">
            <v>5</v>
          </cell>
          <cell r="C53">
            <v>2</v>
          </cell>
        </row>
        <row r="54">
          <cell r="A54" t="str">
            <v>Jordanija</v>
          </cell>
          <cell r="B54">
            <v>16</v>
          </cell>
          <cell r="C54">
            <v>12</v>
          </cell>
        </row>
        <row r="55">
          <cell r="A55" t="str">
            <v>Jugoslavija</v>
          </cell>
          <cell r="B55">
            <v>22</v>
          </cell>
        </row>
        <row r="56">
          <cell r="A56" t="str">
            <v>Južna Afrika</v>
          </cell>
          <cell r="B56">
            <v>9</v>
          </cell>
          <cell r="C56">
            <v>62</v>
          </cell>
        </row>
        <row r="57">
          <cell r="A57" t="str">
            <v>Kambodža</v>
          </cell>
          <cell r="B57">
            <v>3</v>
          </cell>
        </row>
        <row r="58">
          <cell r="A58" t="str">
            <v>Kamerun</v>
          </cell>
          <cell r="B58">
            <v>11</v>
          </cell>
          <cell r="C58">
            <v>6</v>
          </cell>
        </row>
        <row r="59">
          <cell r="A59" t="str">
            <v>Kanada</v>
          </cell>
          <cell r="B59">
            <v>55</v>
          </cell>
          <cell r="C59">
            <v>59</v>
          </cell>
        </row>
        <row r="60">
          <cell r="A60" t="str">
            <v>Kazahstan</v>
          </cell>
          <cell r="B60">
            <v>93</v>
          </cell>
          <cell r="C60">
            <v>120</v>
          </cell>
        </row>
        <row r="61">
          <cell r="A61" t="str">
            <v>Kenija</v>
          </cell>
          <cell r="B61">
            <v>17</v>
          </cell>
          <cell r="C61">
            <v>6</v>
          </cell>
        </row>
        <row r="62">
          <cell r="A62" t="str">
            <v>Kirgizistan</v>
          </cell>
          <cell r="B62">
            <v>9</v>
          </cell>
          <cell r="C62">
            <v>14</v>
          </cell>
        </row>
        <row r="63">
          <cell r="A63" t="str">
            <v>Kitajska</v>
          </cell>
          <cell r="B63">
            <v>1091</v>
          </cell>
          <cell r="C63">
            <v>413</v>
          </cell>
        </row>
        <row r="64">
          <cell r="A64" t="str">
            <v>Kolumbija</v>
          </cell>
          <cell r="B64">
            <v>35</v>
          </cell>
          <cell r="C64">
            <v>38</v>
          </cell>
        </row>
        <row r="65">
          <cell r="A65" t="str">
            <v>Komori</v>
          </cell>
          <cell r="B65">
            <v>1</v>
          </cell>
        </row>
        <row r="66">
          <cell r="A66" t="str">
            <v>Kongo, Demokratična Republika</v>
          </cell>
          <cell r="B66">
            <v>7</v>
          </cell>
          <cell r="C66">
            <v>2</v>
          </cell>
        </row>
        <row r="67">
          <cell r="A67" t="str">
            <v>Koreja (Demokra. Ljud. R.)</v>
          </cell>
          <cell r="C67">
            <v>1</v>
          </cell>
        </row>
        <row r="68">
          <cell r="A68" t="str">
            <v>Koreja,Republika</v>
          </cell>
          <cell r="B68">
            <v>18</v>
          </cell>
          <cell r="C68">
            <v>37</v>
          </cell>
        </row>
        <row r="69">
          <cell r="A69" t="str">
            <v>Kosovo</v>
          </cell>
          <cell r="B69">
            <v>17426</v>
          </cell>
          <cell r="C69">
            <v>16617</v>
          </cell>
        </row>
        <row r="70">
          <cell r="A70" t="str">
            <v>Kostarika</v>
          </cell>
          <cell r="B70">
            <v>4</v>
          </cell>
          <cell r="C70">
            <v>9</v>
          </cell>
        </row>
        <row r="71">
          <cell r="A71" t="str">
            <v>Kuba</v>
          </cell>
          <cell r="B71">
            <v>53</v>
          </cell>
          <cell r="C71">
            <v>27</v>
          </cell>
        </row>
        <row r="72">
          <cell r="A72" t="str">
            <v>Kuvajt</v>
          </cell>
          <cell r="C72">
            <v>1</v>
          </cell>
        </row>
        <row r="73">
          <cell r="A73" t="str">
            <v>Laoška Ljudska Demokr. Rep.</v>
          </cell>
          <cell r="B73">
            <v>3</v>
          </cell>
        </row>
        <row r="74">
          <cell r="A74" t="str">
            <v>Libanon</v>
          </cell>
          <cell r="B74">
            <v>9</v>
          </cell>
          <cell r="C74">
            <v>19</v>
          </cell>
        </row>
        <row r="75">
          <cell r="A75" t="str">
            <v>Liberija</v>
          </cell>
          <cell r="B75">
            <v>1</v>
          </cell>
        </row>
        <row r="76">
          <cell r="A76" t="str">
            <v>Libija</v>
          </cell>
          <cell r="B76">
            <v>4</v>
          </cell>
          <cell r="C76">
            <v>10</v>
          </cell>
        </row>
        <row r="77">
          <cell r="A77" t="str">
            <v>Madagaskar</v>
          </cell>
          <cell r="B77">
            <v>9</v>
          </cell>
          <cell r="C77">
            <v>4</v>
          </cell>
        </row>
        <row r="78">
          <cell r="A78" t="str">
            <v>Malavi</v>
          </cell>
          <cell r="C78">
            <v>1</v>
          </cell>
        </row>
        <row r="79">
          <cell r="A79" t="str">
            <v>Maldivi</v>
          </cell>
          <cell r="C79">
            <v>7</v>
          </cell>
        </row>
        <row r="80">
          <cell r="A80" t="str">
            <v>Malezija</v>
          </cell>
          <cell r="B80">
            <v>5</v>
          </cell>
          <cell r="C80">
            <v>4</v>
          </cell>
        </row>
        <row r="81">
          <cell r="A81" t="str">
            <v>Mali</v>
          </cell>
          <cell r="B81">
            <v>1</v>
          </cell>
          <cell r="C81">
            <v>1</v>
          </cell>
        </row>
        <row r="82">
          <cell r="A82" t="str">
            <v>Maroko</v>
          </cell>
          <cell r="B82">
            <v>25</v>
          </cell>
          <cell r="C82">
            <v>17</v>
          </cell>
        </row>
        <row r="83">
          <cell r="A83" t="str">
            <v>Mauritius</v>
          </cell>
          <cell r="B83">
            <v>6</v>
          </cell>
          <cell r="C83">
            <v>2</v>
          </cell>
        </row>
        <row r="84">
          <cell r="A84" t="str">
            <v>Mehika</v>
          </cell>
          <cell r="B84">
            <v>42</v>
          </cell>
          <cell r="C84">
            <v>59</v>
          </cell>
        </row>
        <row r="85">
          <cell r="A85" t="str">
            <v>Moldavija,Republika</v>
          </cell>
          <cell r="B85">
            <v>216</v>
          </cell>
          <cell r="C85">
            <v>45</v>
          </cell>
        </row>
        <row r="86">
          <cell r="A86" t="str">
            <v>Mongolija</v>
          </cell>
          <cell r="B86">
            <v>1</v>
          </cell>
        </row>
        <row r="87">
          <cell r="A87" t="str">
            <v>Mozambik</v>
          </cell>
          <cell r="B87">
            <v>3</v>
          </cell>
        </row>
        <row r="88">
          <cell r="A88" t="str">
            <v>Namibija</v>
          </cell>
          <cell r="C88">
            <v>1</v>
          </cell>
        </row>
        <row r="89">
          <cell r="A89" t="str">
            <v>Nepal</v>
          </cell>
          <cell r="B89">
            <v>7</v>
          </cell>
          <cell r="C89">
            <v>27</v>
          </cell>
        </row>
        <row r="90">
          <cell r="A90" t="str">
            <v>Nigerija</v>
          </cell>
          <cell r="B90">
            <v>61</v>
          </cell>
          <cell r="C90">
            <v>25</v>
          </cell>
        </row>
        <row r="91">
          <cell r="A91" t="str">
            <v>Nikaragva</v>
          </cell>
          <cell r="B91">
            <v>1</v>
          </cell>
          <cell r="C91">
            <v>6</v>
          </cell>
        </row>
        <row r="92">
          <cell r="A92" t="str">
            <v>Nova Zelandija</v>
          </cell>
          <cell r="B92">
            <v>11</v>
          </cell>
          <cell r="C92">
            <v>8</v>
          </cell>
        </row>
        <row r="93">
          <cell r="A93" t="str">
            <v>Oman</v>
          </cell>
          <cell r="B93">
            <v>1</v>
          </cell>
        </row>
        <row r="94">
          <cell r="A94" t="str">
            <v>Pakistan</v>
          </cell>
          <cell r="B94">
            <v>18</v>
          </cell>
          <cell r="C94">
            <v>22</v>
          </cell>
        </row>
        <row r="95">
          <cell r="A95" t="str">
            <v>Palestina</v>
          </cell>
          <cell r="B95">
            <v>1</v>
          </cell>
        </row>
        <row r="96">
          <cell r="A96" t="str">
            <v>Panama</v>
          </cell>
          <cell r="B96">
            <v>2</v>
          </cell>
          <cell r="C96">
            <v>3</v>
          </cell>
        </row>
        <row r="97">
          <cell r="A97" t="str">
            <v>Papua Nova Gvineja</v>
          </cell>
          <cell r="B97">
            <v>2</v>
          </cell>
        </row>
        <row r="98">
          <cell r="A98" t="str">
            <v>Paragvaj</v>
          </cell>
          <cell r="B98">
            <v>4</v>
          </cell>
          <cell r="C98">
            <v>1</v>
          </cell>
        </row>
        <row r="99">
          <cell r="A99" t="str">
            <v>Peru</v>
          </cell>
          <cell r="B99">
            <v>32</v>
          </cell>
          <cell r="C99">
            <v>18</v>
          </cell>
        </row>
        <row r="100">
          <cell r="A100" t="str">
            <v>Ruanda</v>
          </cell>
          <cell r="B100">
            <v>3</v>
          </cell>
        </row>
        <row r="101">
          <cell r="A101" t="str">
            <v>Ruska Federacija</v>
          </cell>
          <cell r="B101">
            <v>2238</v>
          </cell>
          <cell r="C101">
            <v>1853</v>
          </cell>
        </row>
        <row r="102">
          <cell r="A102" t="str">
            <v>Saint Lucia</v>
          </cell>
          <cell r="C102">
            <v>2</v>
          </cell>
        </row>
        <row r="103">
          <cell r="A103" t="str">
            <v>Salomonovi Otoki</v>
          </cell>
          <cell r="B103">
            <v>1</v>
          </cell>
        </row>
        <row r="104">
          <cell r="A104" t="str">
            <v>Salvador</v>
          </cell>
          <cell r="B104">
            <v>2</v>
          </cell>
          <cell r="C104">
            <v>2</v>
          </cell>
        </row>
        <row r="105">
          <cell r="A105" t="str">
            <v>San Marino</v>
          </cell>
          <cell r="B105">
            <v>1</v>
          </cell>
        </row>
        <row r="106">
          <cell r="A106" t="str">
            <v>Saudova Arabija</v>
          </cell>
          <cell r="B106">
            <v>1</v>
          </cell>
          <cell r="C106">
            <v>5</v>
          </cell>
        </row>
        <row r="107">
          <cell r="A107" t="str">
            <v>Senegal</v>
          </cell>
          <cell r="B107">
            <v>2</v>
          </cell>
          <cell r="C107">
            <v>1</v>
          </cell>
        </row>
        <row r="108">
          <cell r="A108" t="str">
            <v>Severna Makedonija</v>
          </cell>
          <cell r="B108">
            <v>10826</v>
          </cell>
          <cell r="C108">
            <v>5679</v>
          </cell>
        </row>
        <row r="109">
          <cell r="A109" t="str">
            <v>Sierra Leone</v>
          </cell>
          <cell r="C109">
            <v>1</v>
          </cell>
        </row>
        <row r="110">
          <cell r="A110" t="str">
            <v>Singapur</v>
          </cell>
          <cell r="B110">
            <v>1</v>
          </cell>
          <cell r="C110">
            <v>7</v>
          </cell>
        </row>
        <row r="111">
          <cell r="A111" t="str">
            <v>Sirska Arabska Republika</v>
          </cell>
          <cell r="B111">
            <v>47</v>
          </cell>
          <cell r="C111">
            <v>9</v>
          </cell>
        </row>
        <row r="112">
          <cell r="A112" t="str">
            <v>Slonokoščena Obala</v>
          </cell>
          <cell r="C112">
            <v>2</v>
          </cell>
        </row>
        <row r="113">
          <cell r="A113" t="str">
            <v>Somalija</v>
          </cell>
          <cell r="B113">
            <v>3</v>
          </cell>
        </row>
        <row r="114">
          <cell r="A114" t="str">
            <v>Srbija</v>
          </cell>
          <cell r="B114">
            <v>9416</v>
          </cell>
          <cell r="C114">
            <v>12383</v>
          </cell>
        </row>
        <row r="115">
          <cell r="A115" t="str">
            <v>Srbija in Črna Gora</v>
          </cell>
          <cell r="B115">
            <v>18</v>
          </cell>
          <cell r="C115">
            <v>1</v>
          </cell>
        </row>
        <row r="116">
          <cell r="A116" t="str">
            <v>Sudan</v>
          </cell>
          <cell r="B116">
            <v>3</v>
          </cell>
        </row>
        <row r="117">
          <cell r="A117" t="str">
            <v>Sveti Krištof in Nevis</v>
          </cell>
          <cell r="C117">
            <v>2</v>
          </cell>
        </row>
        <row r="118">
          <cell r="A118" t="str">
            <v>Šrilanka</v>
          </cell>
          <cell r="B118">
            <v>7</v>
          </cell>
          <cell r="C118">
            <v>10</v>
          </cell>
        </row>
        <row r="119">
          <cell r="A119" t="str">
            <v>Tadžikistan</v>
          </cell>
          <cell r="B119">
            <v>1</v>
          </cell>
          <cell r="C119">
            <v>3</v>
          </cell>
        </row>
        <row r="120">
          <cell r="A120" t="str">
            <v>Tajska</v>
          </cell>
          <cell r="B120">
            <v>254</v>
          </cell>
          <cell r="C120">
            <v>135</v>
          </cell>
        </row>
        <row r="121">
          <cell r="A121" t="str">
            <v>Tajvan, Provinca Kitajske</v>
          </cell>
          <cell r="B121">
            <v>18</v>
          </cell>
          <cell r="C121">
            <v>13</v>
          </cell>
        </row>
        <row r="122">
          <cell r="A122" t="str">
            <v>Tanzanija, Združena Republika</v>
          </cell>
          <cell r="B122">
            <v>1</v>
          </cell>
          <cell r="C122">
            <v>2</v>
          </cell>
        </row>
        <row r="123">
          <cell r="A123" t="str">
            <v>Togo</v>
          </cell>
          <cell r="C123">
            <v>1</v>
          </cell>
        </row>
        <row r="124">
          <cell r="A124" t="str">
            <v>Trinidad in Tobago</v>
          </cell>
          <cell r="B124">
            <v>4</v>
          </cell>
          <cell r="C124">
            <v>1</v>
          </cell>
        </row>
        <row r="125">
          <cell r="A125" t="str">
            <v>Tunizija</v>
          </cell>
          <cell r="B125">
            <v>58</v>
          </cell>
          <cell r="C125">
            <v>37</v>
          </cell>
        </row>
        <row r="126">
          <cell r="A126" t="str">
            <v>Turčija</v>
          </cell>
          <cell r="B126">
            <v>129</v>
          </cell>
          <cell r="C126">
            <v>668</v>
          </cell>
        </row>
        <row r="127">
          <cell r="A127" t="str">
            <v>Turkmenistan</v>
          </cell>
          <cell r="B127">
            <v>1</v>
          </cell>
          <cell r="C127">
            <v>1</v>
          </cell>
        </row>
        <row r="128">
          <cell r="A128" t="str">
            <v>Uganda</v>
          </cell>
          <cell r="B128">
            <v>3</v>
          </cell>
          <cell r="C128">
            <v>4</v>
          </cell>
        </row>
        <row r="129">
          <cell r="A129" t="str">
            <v>Ukrajina</v>
          </cell>
          <cell r="B129">
            <v>1769</v>
          </cell>
          <cell r="C129">
            <v>994</v>
          </cell>
        </row>
        <row r="130">
          <cell r="A130" t="str">
            <v>Urugvaj</v>
          </cell>
          <cell r="B130">
            <v>2</v>
          </cell>
        </row>
        <row r="131">
          <cell r="A131" t="str">
            <v>Uzbekistan</v>
          </cell>
          <cell r="B131">
            <v>17</v>
          </cell>
          <cell r="C131">
            <v>13</v>
          </cell>
        </row>
        <row r="132">
          <cell r="A132" t="str">
            <v>Vanuatu</v>
          </cell>
          <cell r="C132">
            <v>1</v>
          </cell>
        </row>
        <row r="133">
          <cell r="A133" t="str">
            <v>Venezuela</v>
          </cell>
          <cell r="B133">
            <v>20</v>
          </cell>
          <cell r="C133">
            <v>39</v>
          </cell>
        </row>
        <row r="134">
          <cell r="A134" t="str">
            <v>Vietnam</v>
          </cell>
          <cell r="B134">
            <v>14</v>
          </cell>
          <cell r="C134">
            <v>16</v>
          </cell>
        </row>
        <row r="135">
          <cell r="A135" t="str">
            <v>Zambija</v>
          </cell>
          <cell r="B135">
            <v>2</v>
          </cell>
          <cell r="C135">
            <v>1</v>
          </cell>
        </row>
        <row r="136">
          <cell r="A136" t="str">
            <v>Združene države</v>
          </cell>
          <cell r="B136">
            <v>258</v>
          </cell>
          <cell r="C136">
            <v>291</v>
          </cell>
        </row>
        <row r="137">
          <cell r="A137" t="str">
            <v>Zelenortski Otoki</v>
          </cell>
          <cell r="B137">
            <v>2</v>
          </cell>
          <cell r="C137">
            <v>1</v>
          </cell>
        </row>
        <row r="138">
          <cell r="A138" t="str">
            <v>Zimbabve</v>
          </cell>
          <cell r="B138">
            <v>5</v>
          </cell>
          <cell r="C138">
            <v>1</v>
          </cell>
        </row>
        <row r="139">
          <cell r="B139">
            <v>98104</v>
          </cell>
          <cell r="C139">
            <v>88102</v>
          </cell>
        </row>
        <row r="140">
          <cell r="A140" t="str">
            <v>Združeno Kraljestvo</v>
          </cell>
          <cell r="B140">
            <v>324</v>
          </cell>
          <cell r="C140">
            <v>661</v>
          </cell>
        </row>
        <row r="141">
          <cell r="B141">
            <v>324</v>
          </cell>
          <cell r="C141">
            <v>661</v>
          </cell>
        </row>
        <row r="142">
          <cell r="B142">
            <v>99394</v>
          </cell>
          <cell r="C142">
            <v>89050</v>
          </cell>
        </row>
      </sheetData>
      <sheetData sheetId="3"/>
      <sheetData sheetId="4" refreshError="1"/>
      <sheetData sheetId="5"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44"/>
  <sheetViews>
    <sheetView tabSelected="1" topLeftCell="N1" zoomScale="106" zoomScaleNormal="106" workbookViewId="0">
      <selection activeCell="X39" sqref="X39"/>
    </sheetView>
  </sheetViews>
  <sheetFormatPr defaultColWidth="8.85546875" defaultRowHeight="15" x14ac:dyDescent="0.25"/>
  <cols>
    <col min="1" max="1" width="17.28515625" style="3" customWidth="1"/>
    <col min="2" max="26" width="9.28515625" style="3" customWidth="1"/>
    <col min="27" max="16384" width="8.85546875" style="3"/>
  </cols>
  <sheetData>
    <row r="1" spans="1:26" ht="15" customHeight="1" x14ac:dyDescent="0.25">
      <c r="A1" s="26"/>
      <c r="B1" s="19"/>
      <c r="C1" s="19"/>
      <c r="D1" s="19"/>
      <c r="E1" s="19"/>
      <c r="F1" s="19"/>
      <c r="G1" s="19"/>
      <c r="H1" s="19"/>
      <c r="I1" s="19"/>
      <c r="J1" s="19"/>
      <c r="K1" s="19"/>
      <c r="L1" s="25" t="s">
        <v>189</v>
      </c>
      <c r="M1" s="19"/>
      <c r="N1" s="19"/>
      <c r="O1" s="19"/>
      <c r="P1" s="19"/>
      <c r="Q1" s="19"/>
      <c r="R1" s="19"/>
      <c r="S1" s="19"/>
      <c r="T1" s="19"/>
      <c r="U1" s="19"/>
      <c r="V1" s="19"/>
      <c r="W1" s="19"/>
      <c r="X1" s="19"/>
      <c r="Y1" s="19"/>
      <c r="Z1" s="20"/>
    </row>
    <row r="2" spans="1:26" ht="15.75" thickBot="1" x14ac:dyDescent="0.3">
      <c r="A2" s="21"/>
      <c r="B2" s="26"/>
      <c r="C2" s="26"/>
      <c r="D2" s="26"/>
      <c r="E2" s="26"/>
      <c r="F2" s="26"/>
      <c r="G2" s="26"/>
      <c r="H2" s="26"/>
      <c r="I2" s="26"/>
      <c r="J2" s="26"/>
      <c r="K2" s="26"/>
      <c r="L2" s="26"/>
      <c r="M2" s="26"/>
      <c r="N2" s="26"/>
      <c r="O2" s="26"/>
      <c r="P2" s="26"/>
      <c r="Q2" s="26"/>
      <c r="R2" s="26"/>
      <c r="S2" s="26"/>
      <c r="T2" s="26"/>
      <c r="U2" s="26"/>
      <c r="V2" s="26"/>
      <c r="W2" s="26"/>
      <c r="X2" s="26"/>
      <c r="Y2" s="26"/>
      <c r="Z2" s="29"/>
    </row>
    <row r="3" spans="1:26" x14ac:dyDescent="0.25">
      <c r="A3" s="27"/>
      <c r="B3" s="146">
        <v>44592</v>
      </c>
      <c r="C3" s="147"/>
      <c r="D3" s="148">
        <v>44620</v>
      </c>
      <c r="E3" s="149"/>
      <c r="F3" s="146">
        <v>44651</v>
      </c>
      <c r="G3" s="147"/>
      <c r="H3" s="148">
        <v>44681</v>
      </c>
      <c r="I3" s="149"/>
      <c r="J3" s="146">
        <v>44712</v>
      </c>
      <c r="K3" s="147"/>
      <c r="L3" s="148">
        <v>44742</v>
      </c>
      <c r="M3" s="149"/>
      <c r="N3" s="146">
        <v>44773</v>
      </c>
      <c r="O3" s="147"/>
      <c r="P3" s="148">
        <v>44804</v>
      </c>
      <c r="Q3" s="149"/>
      <c r="R3" s="146">
        <v>44834</v>
      </c>
      <c r="S3" s="147"/>
      <c r="T3" s="148">
        <v>44865</v>
      </c>
      <c r="U3" s="149"/>
      <c r="V3" s="146">
        <v>44895</v>
      </c>
      <c r="W3" s="147"/>
      <c r="X3" s="148">
        <v>44926</v>
      </c>
      <c r="Y3" s="149"/>
      <c r="Z3" s="153">
        <v>44926</v>
      </c>
    </row>
    <row r="4" spans="1:26" ht="15.75" thickBot="1" x14ac:dyDescent="0.3">
      <c r="A4" s="28"/>
      <c r="B4" s="31" t="s">
        <v>164</v>
      </c>
      <c r="C4" s="32" t="s">
        <v>173</v>
      </c>
      <c r="D4" s="33" t="s">
        <v>165</v>
      </c>
      <c r="E4" s="34" t="s">
        <v>114</v>
      </c>
      <c r="F4" s="31" t="s">
        <v>165</v>
      </c>
      <c r="G4" s="32" t="s">
        <v>114</v>
      </c>
      <c r="H4" s="33" t="s">
        <v>165</v>
      </c>
      <c r="I4" s="34" t="s">
        <v>114</v>
      </c>
      <c r="J4" s="31" t="s">
        <v>165</v>
      </c>
      <c r="K4" s="32" t="s">
        <v>114</v>
      </c>
      <c r="L4" s="33" t="s">
        <v>165</v>
      </c>
      <c r="M4" s="34" t="s">
        <v>114</v>
      </c>
      <c r="N4" s="31" t="s">
        <v>165</v>
      </c>
      <c r="O4" s="32" t="s">
        <v>114</v>
      </c>
      <c r="P4" s="33" t="s">
        <v>165</v>
      </c>
      <c r="Q4" s="34" t="s">
        <v>114</v>
      </c>
      <c r="R4" s="31" t="s">
        <v>165</v>
      </c>
      <c r="S4" s="32" t="s">
        <v>114</v>
      </c>
      <c r="T4" s="33" t="s">
        <v>165</v>
      </c>
      <c r="U4" s="34" t="s">
        <v>114</v>
      </c>
      <c r="V4" s="31" t="s">
        <v>165</v>
      </c>
      <c r="W4" s="32" t="s">
        <v>114</v>
      </c>
      <c r="X4" s="33" t="s">
        <v>165</v>
      </c>
      <c r="Y4" s="34" t="s">
        <v>114</v>
      </c>
      <c r="Z4" s="57" t="s">
        <v>110</v>
      </c>
    </row>
    <row r="5" spans="1:26" x14ac:dyDescent="0.25">
      <c r="A5" s="9" t="s">
        <v>115</v>
      </c>
      <c r="B5" s="35">
        <v>216</v>
      </c>
      <c r="C5" s="36">
        <f>VLOOKUP(A5,[1]List3!$A$1:$C$37,3,FALSE)</f>
        <v>456</v>
      </c>
      <c r="D5" s="37">
        <f>VLOOKUP(A5,[2]List2!$A$3:$C$68,3,FALSE)</f>
        <v>216</v>
      </c>
      <c r="E5" s="38">
        <f>VLOOKUP(A5,[2]List2!$G$4:$I$67,3,FALSE)</f>
        <v>460</v>
      </c>
      <c r="F5" s="35">
        <v>217</v>
      </c>
      <c r="G5" s="36">
        <v>460</v>
      </c>
      <c r="H5" s="37">
        <v>217</v>
      </c>
      <c r="I5" s="38">
        <v>466</v>
      </c>
      <c r="J5" s="35">
        <v>217</v>
      </c>
      <c r="K5" s="36">
        <v>468</v>
      </c>
      <c r="L5" s="37">
        <v>216</v>
      </c>
      <c r="M5" s="38">
        <v>465</v>
      </c>
      <c r="N5" s="35">
        <v>216</v>
      </c>
      <c r="O5" s="36">
        <v>465</v>
      </c>
      <c r="P5" s="39">
        <v>216</v>
      </c>
      <c r="Q5" s="40">
        <v>466</v>
      </c>
      <c r="R5" s="35">
        <v>217</v>
      </c>
      <c r="S5" s="36">
        <v>465</v>
      </c>
      <c r="T5" s="37">
        <v>216</v>
      </c>
      <c r="U5" s="38">
        <v>467</v>
      </c>
      <c r="V5" s="35">
        <v>216</v>
      </c>
      <c r="W5" s="36">
        <v>471</v>
      </c>
      <c r="X5" s="37">
        <v>216</v>
      </c>
      <c r="Y5" s="38">
        <v>474</v>
      </c>
      <c r="Z5" s="41">
        <f>SUM(X5:Y5)</f>
        <v>690</v>
      </c>
    </row>
    <row r="6" spans="1:26" x14ac:dyDescent="0.25">
      <c r="A6" s="10" t="s">
        <v>116</v>
      </c>
      <c r="B6" s="42">
        <v>42</v>
      </c>
      <c r="C6" s="36">
        <f>VLOOKUP(A6,[1]List3!$A$1:$C$37,3,FALSE)</f>
        <v>102</v>
      </c>
      <c r="D6" s="37">
        <f>VLOOKUP(A6,[2]List2!$A$3:$C$68,3,FALSE)</f>
        <v>42</v>
      </c>
      <c r="E6" s="38">
        <f>VLOOKUP(A6,[2]List2!$G$4:$I$67,3,FALSE)</f>
        <v>101</v>
      </c>
      <c r="F6" s="42">
        <v>42</v>
      </c>
      <c r="G6" s="43">
        <v>103</v>
      </c>
      <c r="H6" s="44">
        <v>42</v>
      </c>
      <c r="I6" s="45">
        <v>106</v>
      </c>
      <c r="J6" s="42">
        <v>42</v>
      </c>
      <c r="K6" s="43">
        <v>108</v>
      </c>
      <c r="L6" s="44">
        <v>42</v>
      </c>
      <c r="M6" s="45">
        <v>108</v>
      </c>
      <c r="N6" s="42">
        <v>42</v>
      </c>
      <c r="O6" s="43">
        <v>112</v>
      </c>
      <c r="P6" s="46">
        <v>42</v>
      </c>
      <c r="Q6" s="47">
        <v>110</v>
      </c>
      <c r="R6" s="42">
        <v>42</v>
      </c>
      <c r="S6" s="43">
        <v>111</v>
      </c>
      <c r="T6" s="44">
        <v>43</v>
      </c>
      <c r="U6" s="45">
        <v>111</v>
      </c>
      <c r="V6" s="42">
        <v>45</v>
      </c>
      <c r="W6" s="43">
        <v>113</v>
      </c>
      <c r="X6" s="44">
        <v>45</v>
      </c>
      <c r="Y6" s="45">
        <v>116</v>
      </c>
      <c r="Z6" s="41">
        <f t="shared" ref="Z6:Z35" si="0">SUM(X6:Y6)</f>
        <v>161</v>
      </c>
    </row>
    <row r="7" spans="1:26" x14ac:dyDescent="0.25">
      <c r="A7" s="10" t="s">
        <v>117</v>
      </c>
      <c r="B7" s="42">
        <v>1950</v>
      </c>
      <c r="C7" s="36">
        <f>VLOOKUP(A7,[1]List3!$A$1:$C$37,3,FALSE)</f>
        <v>2831</v>
      </c>
      <c r="D7" s="37">
        <f>VLOOKUP(A7,[2]List2!$A$3:$C$68,3,FALSE)</f>
        <v>1952</v>
      </c>
      <c r="E7" s="38">
        <f>VLOOKUP(A7,[2]List2!$G$4:$I$67,3,FALSE)</f>
        <v>2820</v>
      </c>
      <c r="F7" s="42">
        <v>1964</v>
      </c>
      <c r="G7" s="43">
        <v>2804</v>
      </c>
      <c r="H7" s="44">
        <v>1973</v>
      </c>
      <c r="I7" s="45">
        <v>2801</v>
      </c>
      <c r="J7" s="42">
        <v>1991</v>
      </c>
      <c r="K7" s="43">
        <v>2781</v>
      </c>
      <c r="L7" s="44">
        <v>2003</v>
      </c>
      <c r="M7" s="45">
        <v>2767</v>
      </c>
      <c r="N7" s="42">
        <v>2015</v>
      </c>
      <c r="O7" s="43">
        <v>2738</v>
      </c>
      <c r="P7" s="46">
        <v>2026</v>
      </c>
      <c r="Q7" s="47">
        <v>2716</v>
      </c>
      <c r="R7" s="42">
        <v>2036</v>
      </c>
      <c r="S7" s="43">
        <v>2691</v>
      </c>
      <c r="T7" s="44">
        <v>2050</v>
      </c>
      <c r="U7" s="45">
        <v>2666</v>
      </c>
      <c r="V7" s="42">
        <v>2074</v>
      </c>
      <c r="W7" s="43">
        <v>2660</v>
      </c>
      <c r="X7" s="44">
        <v>2089</v>
      </c>
      <c r="Y7" s="45">
        <v>2653</v>
      </c>
      <c r="Z7" s="41">
        <f t="shared" si="0"/>
        <v>4742</v>
      </c>
    </row>
    <row r="8" spans="1:26" x14ac:dyDescent="0.25">
      <c r="A8" s="10" t="s">
        <v>118</v>
      </c>
      <c r="B8" s="42">
        <v>1</v>
      </c>
      <c r="C8" s="36">
        <f>VLOOKUP(A8,[1]List3!$A$1:$C$37,3,FALSE)</f>
        <v>22</v>
      </c>
      <c r="D8" s="37">
        <f>VLOOKUP(A8,[2]List2!$A$3:$C$68,3,FALSE)</f>
        <v>1</v>
      </c>
      <c r="E8" s="38">
        <f>VLOOKUP(A8,[2]List2!$G$4:$I$67,3,FALSE)</f>
        <v>22</v>
      </c>
      <c r="F8" s="42">
        <v>1</v>
      </c>
      <c r="G8" s="43">
        <v>22</v>
      </c>
      <c r="H8" s="44">
        <v>1</v>
      </c>
      <c r="I8" s="45">
        <v>22</v>
      </c>
      <c r="J8" s="42">
        <v>1</v>
      </c>
      <c r="K8" s="43">
        <v>22</v>
      </c>
      <c r="L8" s="44">
        <v>1</v>
      </c>
      <c r="M8" s="45">
        <v>23</v>
      </c>
      <c r="N8" s="42">
        <v>1</v>
      </c>
      <c r="O8" s="43">
        <v>23</v>
      </c>
      <c r="P8" s="46">
        <v>1</v>
      </c>
      <c r="Q8" s="47">
        <v>24</v>
      </c>
      <c r="R8" s="42">
        <v>1</v>
      </c>
      <c r="S8" s="43">
        <v>24</v>
      </c>
      <c r="T8" s="44">
        <v>1</v>
      </c>
      <c r="U8" s="45">
        <v>24</v>
      </c>
      <c r="V8" s="42">
        <v>1</v>
      </c>
      <c r="W8" s="43">
        <v>24</v>
      </c>
      <c r="X8" s="44">
        <v>1</v>
      </c>
      <c r="Y8" s="45">
        <v>24</v>
      </c>
      <c r="Z8" s="41">
        <f t="shared" si="0"/>
        <v>25</v>
      </c>
    </row>
    <row r="9" spans="1:26" x14ac:dyDescent="0.25">
      <c r="A9" s="10" t="s">
        <v>119</v>
      </c>
      <c r="B9" s="42">
        <v>123</v>
      </c>
      <c r="C9" s="36">
        <v>161</v>
      </c>
      <c r="D9" s="37">
        <v>123</v>
      </c>
      <c r="E9" s="38">
        <f>VLOOKUP(A9,[2]List2!$G$4:$I$67,3,FALSE)</f>
        <v>147</v>
      </c>
      <c r="F9" s="42">
        <v>123</v>
      </c>
      <c r="G9" s="43">
        <v>146</v>
      </c>
      <c r="H9" s="44">
        <v>123</v>
      </c>
      <c r="I9" s="45">
        <v>152</v>
      </c>
      <c r="J9" s="42">
        <v>123</v>
      </c>
      <c r="K9" s="43">
        <v>160</v>
      </c>
      <c r="L9" s="44">
        <v>122</v>
      </c>
      <c r="M9" s="45">
        <v>170</v>
      </c>
      <c r="N9" s="42">
        <v>123</v>
      </c>
      <c r="O9" s="43">
        <v>157</v>
      </c>
      <c r="P9" s="46">
        <v>124</v>
      </c>
      <c r="Q9" s="47">
        <v>150</v>
      </c>
      <c r="R9" s="42">
        <v>124</v>
      </c>
      <c r="S9" s="43">
        <v>153</v>
      </c>
      <c r="T9" s="44">
        <v>124</v>
      </c>
      <c r="U9" s="45">
        <v>148</v>
      </c>
      <c r="V9" s="42">
        <v>124</v>
      </c>
      <c r="W9" s="43">
        <v>160</v>
      </c>
      <c r="X9" s="44">
        <v>122</v>
      </c>
      <c r="Y9" s="45">
        <v>180</v>
      </c>
      <c r="Z9" s="41">
        <f t="shared" si="0"/>
        <v>302</v>
      </c>
    </row>
    <row r="10" spans="1:26" x14ac:dyDescent="0.25">
      <c r="A10" s="10" t="s">
        <v>120</v>
      </c>
      <c r="B10" s="42">
        <v>26</v>
      </c>
      <c r="C10" s="36">
        <f>VLOOKUP(A10,[1]List3!$A$1:$C$37,3,FALSE)</f>
        <v>30</v>
      </c>
      <c r="D10" s="37">
        <f>VLOOKUP(A10,[2]List2!$A$3:$C$68,3,FALSE)</f>
        <v>26</v>
      </c>
      <c r="E10" s="38">
        <f>VLOOKUP(A10,[2]List2!$G$4:$I$67,3,FALSE)</f>
        <v>30</v>
      </c>
      <c r="F10" s="42">
        <v>26</v>
      </c>
      <c r="G10" s="43">
        <v>29</v>
      </c>
      <c r="H10" s="44">
        <v>26</v>
      </c>
      <c r="I10" s="45">
        <v>29</v>
      </c>
      <c r="J10" s="42">
        <v>26</v>
      </c>
      <c r="K10" s="43">
        <v>28</v>
      </c>
      <c r="L10" s="44">
        <v>26</v>
      </c>
      <c r="M10" s="45">
        <v>29</v>
      </c>
      <c r="N10" s="42">
        <v>27</v>
      </c>
      <c r="O10" s="43">
        <v>27</v>
      </c>
      <c r="P10" s="46">
        <v>27</v>
      </c>
      <c r="Q10" s="47">
        <v>27</v>
      </c>
      <c r="R10" s="42">
        <v>28</v>
      </c>
      <c r="S10" s="43">
        <v>26</v>
      </c>
      <c r="T10" s="44">
        <v>28</v>
      </c>
      <c r="U10" s="45">
        <v>26</v>
      </c>
      <c r="V10" s="42">
        <v>28</v>
      </c>
      <c r="W10" s="43">
        <v>26</v>
      </c>
      <c r="X10" s="44">
        <v>28</v>
      </c>
      <c r="Y10" s="45">
        <v>27</v>
      </c>
      <c r="Z10" s="41">
        <f t="shared" si="0"/>
        <v>55</v>
      </c>
    </row>
    <row r="11" spans="1:26" x14ac:dyDescent="0.25">
      <c r="A11" s="10" t="s">
        <v>121</v>
      </c>
      <c r="B11" s="42">
        <v>13</v>
      </c>
      <c r="C11" s="36">
        <f>VLOOKUP(A11,[1]List3!$A$1:$C$37,3,FALSE)</f>
        <v>28</v>
      </c>
      <c r="D11" s="37">
        <f>VLOOKUP(A11,[2]List2!$A$3:$C$68,3,FALSE)</f>
        <v>13</v>
      </c>
      <c r="E11" s="38">
        <f>VLOOKUP(A11,[2]List2!$G$4:$I$67,3,FALSE)</f>
        <v>29</v>
      </c>
      <c r="F11" s="42">
        <v>13</v>
      </c>
      <c r="G11" s="43">
        <v>28</v>
      </c>
      <c r="H11" s="44">
        <v>13</v>
      </c>
      <c r="I11" s="45">
        <v>27</v>
      </c>
      <c r="J11" s="42">
        <v>13</v>
      </c>
      <c r="K11" s="43">
        <v>29</v>
      </c>
      <c r="L11" s="44">
        <v>13</v>
      </c>
      <c r="M11" s="45">
        <v>29</v>
      </c>
      <c r="N11" s="42">
        <v>14</v>
      </c>
      <c r="O11" s="43">
        <v>25</v>
      </c>
      <c r="P11" s="46">
        <v>14</v>
      </c>
      <c r="Q11" s="47">
        <v>24</v>
      </c>
      <c r="R11" s="42">
        <v>15</v>
      </c>
      <c r="S11" s="43">
        <v>23</v>
      </c>
      <c r="T11" s="44">
        <v>15</v>
      </c>
      <c r="U11" s="45">
        <v>20</v>
      </c>
      <c r="V11" s="42">
        <v>15</v>
      </c>
      <c r="W11" s="43">
        <v>22</v>
      </c>
      <c r="X11" s="44">
        <v>15</v>
      </c>
      <c r="Y11" s="45">
        <v>22</v>
      </c>
      <c r="Z11" s="41">
        <f t="shared" si="0"/>
        <v>37</v>
      </c>
    </row>
    <row r="12" spans="1:26" x14ac:dyDescent="0.25">
      <c r="A12" s="10" t="s">
        <v>122</v>
      </c>
      <c r="B12" s="42">
        <v>23</v>
      </c>
      <c r="C12" s="36">
        <f>VLOOKUP(A12,[1]List3!$A$1:$C$37,3,FALSE)</f>
        <v>45</v>
      </c>
      <c r="D12" s="37">
        <f>VLOOKUP(A12,[2]List2!$A$3:$C$68,3,FALSE)</f>
        <v>23</v>
      </c>
      <c r="E12" s="38">
        <f>VLOOKUP(A12,[2]List2!$G$4:$I$67,3,FALSE)</f>
        <v>45</v>
      </c>
      <c r="F12" s="42">
        <v>23</v>
      </c>
      <c r="G12" s="43">
        <v>46</v>
      </c>
      <c r="H12" s="44">
        <v>23</v>
      </c>
      <c r="I12" s="45">
        <v>45</v>
      </c>
      <c r="J12" s="42">
        <v>23</v>
      </c>
      <c r="K12" s="43">
        <v>41</v>
      </c>
      <c r="L12" s="44">
        <v>22</v>
      </c>
      <c r="M12" s="45">
        <v>41</v>
      </c>
      <c r="N12" s="42">
        <v>22</v>
      </c>
      <c r="O12" s="43">
        <v>39</v>
      </c>
      <c r="P12" s="46">
        <v>22</v>
      </c>
      <c r="Q12" s="47">
        <v>39</v>
      </c>
      <c r="R12" s="42">
        <v>22</v>
      </c>
      <c r="S12" s="43">
        <v>38</v>
      </c>
      <c r="T12" s="44">
        <v>22</v>
      </c>
      <c r="U12" s="45">
        <v>39</v>
      </c>
      <c r="V12" s="42">
        <v>22</v>
      </c>
      <c r="W12" s="43">
        <v>40</v>
      </c>
      <c r="X12" s="44">
        <v>22</v>
      </c>
      <c r="Y12" s="45">
        <v>43</v>
      </c>
      <c r="Z12" s="41">
        <f t="shared" si="0"/>
        <v>65</v>
      </c>
    </row>
    <row r="13" spans="1:26" x14ac:dyDescent="0.25">
      <c r="A13" s="10" t="s">
        <v>123</v>
      </c>
      <c r="B13" s="42">
        <v>158</v>
      </c>
      <c r="C13" s="36">
        <f>VLOOKUP(A13,[1]List3!$A$1:$C$37,3,FALSE)</f>
        <v>289</v>
      </c>
      <c r="D13" s="37">
        <f>VLOOKUP(A13,[2]List2!$A$3:$C$68,3,FALSE)</f>
        <v>158</v>
      </c>
      <c r="E13" s="38">
        <f>VLOOKUP(A13,[2]List2!$G$4:$I$67,3,FALSE)</f>
        <v>278</v>
      </c>
      <c r="F13" s="42">
        <v>159</v>
      </c>
      <c r="G13" s="43">
        <v>279</v>
      </c>
      <c r="H13" s="44">
        <v>159</v>
      </c>
      <c r="I13" s="45">
        <v>286</v>
      </c>
      <c r="J13" s="42">
        <v>161</v>
      </c>
      <c r="K13" s="43">
        <v>293</v>
      </c>
      <c r="L13" s="44">
        <v>161</v>
      </c>
      <c r="M13" s="45">
        <v>289</v>
      </c>
      <c r="N13" s="42">
        <v>162</v>
      </c>
      <c r="O13" s="43">
        <v>244</v>
      </c>
      <c r="P13" s="46">
        <v>162</v>
      </c>
      <c r="Q13" s="47">
        <v>238</v>
      </c>
      <c r="R13" s="42">
        <v>163</v>
      </c>
      <c r="S13" s="43">
        <v>233</v>
      </c>
      <c r="T13" s="44">
        <v>163</v>
      </c>
      <c r="U13" s="45">
        <v>231</v>
      </c>
      <c r="V13" s="42">
        <v>164</v>
      </c>
      <c r="W13" s="43">
        <v>239</v>
      </c>
      <c r="X13" s="44">
        <v>164</v>
      </c>
      <c r="Y13" s="45">
        <v>271</v>
      </c>
      <c r="Z13" s="41">
        <f t="shared" si="0"/>
        <v>435</v>
      </c>
    </row>
    <row r="14" spans="1:26" x14ac:dyDescent="0.25">
      <c r="A14" s="10" t="s">
        <v>124</v>
      </c>
      <c r="B14" s="42">
        <v>28</v>
      </c>
      <c r="C14" s="36">
        <f>VLOOKUP(A14,[1]List3!$A$1:$C$37,3,FALSE)</f>
        <v>116</v>
      </c>
      <c r="D14" s="37">
        <f>VLOOKUP(A14,[2]List2!$A$3:$C$68,3,FALSE)</f>
        <v>28</v>
      </c>
      <c r="E14" s="38">
        <f>VLOOKUP(A14,[2]List2!$G$4:$I$67,3,FALSE)</f>
        <v>115</v>
      </c>
      <c r="F14" s="42">
        <v>28</v>
      </c>
      <c r="G14" s="43">
        <v>115</v>
      </c>
      <c r="H14" s="44">
        <v>28</v>
      </c>
      <c r="I14" s="45">
        <v>119</v>
      </c>
      <c r="J14" s="42">
        <v>28</v>
      </c>
      <c r="K14" s="43">
        <v>121</v>
      </c>
      <c r="L14" s="44">
        <v>28</v>
      </c>
      <c r="M14" s="45">
        <v>125</v>
      </c>
      <c r="N14" s="42">
        <v>28</v>
      </c>
      <c r="O14" s="43">
        <v>122</v>
      </c>
      <c r="P14" s="46">
        <v>28</v>
      </c>
      <c r="Q14" s="47">
        <v>123</v>
      </c>
      <c r="R14" s="42">
        <v>28</v>
      </c>
      <c r="S14" s="43">
        <v>119</v>
      </c>
      <c r="T14" s="44">
        <v>28</v>
      </c>
      <c r="U14" s="45">
        <v>113</v>
      </c>
      <c r="V14" s="42">
        <v>28</v>
      </c>
      <c r="W14" s="43">
        <v>117</v>
      </c>
      <c r="X14" s="44">
        <v>28</v>
      </c>
      <c r="Y14" s="45">
        <v>104</v>
      </c>
      <c r="Z14" s="41">
        <f t="shared" si="0"/>
        <v>132</v>
      </c>
    </row>
    <row r="15" spans="1:26" x14ac:dyDescent="0.25">
      <c r="A15" s="10" t="s">
        <v>125</v>
      </c>
      <c r="B15" s="42">
        <v>7293</v>
      </c>
      <c r="C15" s="36">
        <f>VLOOKUP(A15,[1]List3!$A$1:$C$37,3,FALSE)</f>
        <v>5913</v>
      </c>
      <c r="D15" s="37">
        <f>VLOOKUP(A15,[2]List2!$A$3:$C$68,3,FALSE)</f>
        <v>7312</v>
      </c>
      <c r="E15" s="38">
        <f>VLOOKUP(A15,[2]List2!$G$4:$I$67,3,FALSE)</f>
        <v>5944</v>
      </c>
      <c r="F15" s="42">
        <v>7316</v>
      </c>
      <c r="G15" s="43">
        <v>5966</v>
      </c>
      <c r="H15" s="44">
        <v>7336</v>
      </c>
      <c r="I15" s="45">
        <v>5968</v>
      </c>
      <c r="J15" s="42">
        <v>7350</v>
      </c>
      <c r="K15" s="43">
        <v>5983</v>
      </c>
      <c r="L15" s="44">
        <v>7368</v>
      </c>
      <c r="M15" s="45">
        <v>5996</v>
      </c>
      <c r="N15" s="42">
        <v>7383</v>
      </c>
      <c r="O15" s="43">
        <v>5938</v>
      </c>
      <c r="P15" s="46">
        <v>7395</v>
      </c>
      <c r="Q15" s="47">
        <v>5926</v>
      </c>
      <c r="R15" s="42">
        <v>7401</v>
      </c>
      <c r="S15" s="43">
        <v>5883</v>
      </c>
      <c r="T15" s="44">
        <v>7421</v>
      </c>
      <c r="U15" s="45">
        <v>5790</v>
      </c>
      <c r="V15" s="42">
        <v>7427</v>
      </c>
      <c r="W15" s="43">
        <v>5815</v>
      </c>
      <c r="X15" s="44">
        <v>7436</v>
      </c>
      <c r="Y15" s="45">
        <v>5834</v>
      </c>
      <c r="Z15" s="41">
        <f t="shared" si="0"/>
        <v>13270</v>
      </c>
    </row>
    <row r="16" spans="1:26" x14ac:dyDescent="0.25">
      <c r="A16" s="10" t="s">
        <v>126</v>
      </c>
      <c r="B16" s="42">
        <v>35</v>
      </c>
      <c r="C16" s="36">
        <f>VLOOKUP(A16,[1]List3!$A$1:$C$37,3,FALSE)</f>
        <v>54</v>
      </c>
      <c r="D16" s="37">
        <f>VLOOKUP(A16,[2]List2!$A$3:$C$68,3,FALSE)</f>
        <v>35</v>
      </c>
      <c r="E16" s="38">
        <f>VLOOKUP(A16,[2]List2!$G$4:$I$67,3,FALSE)</f>
        <v>55</v>
      </c>
      <c r="F16" s="42">
        <v>35</v>
      </c>
      <c r="G16" s="43">
        <v>55</v>
      </c>
      <c r="H16" s="44">
        <v>35</v>
      </c>
      <c r="I16" s="45">
        <v>57</v>
      </c>
      <c r="J16" s="42">
        <v>35</v>
      </c>
      <c r="K16" s="43">
        <v>61</v>
      </c>
      <c r="L16" s="44">
        <v>35</v>
      </c>
      <c r="M16" s="45">
        <v>62</v>
      </c>
      <c r="N16" s="42">
        <v>33</v>
      </c>
      <c r="O16" s="43">
        <v>59</v>
      </c>
      <c r="P16" s="46">
        <v>33</v>
      </c>
      <c r="Q16" s="47">
        <v>61</v>
      </c>
      <c r="R16" s="42">
        <v>33</v>
      </c>
      <c r="S16" s="43">
        <v>57</v>
      </c>
      <c r="T16" s="44">
        <v>33</v>
      </c>
      <c r="U16" s="45">
        <v>56</v>
      </c>
      <c r="V16" s="42">
        <v>33</v>
      </c>
      <c r="W16" s="43">
        <v>56</v>
      </c>
      <c r="X16" s="44">
        <v>33</v>
      </c>
      <c r="Y16" s="45">
        <v>58</v>
      </c>
      <c r="Z16" s="41">
        <f t="shared" si="0"/>
        <v>91</v>
      </c>
    </row>
    <row r="17" spans="1:26" x14ac:dyDescent="0.25">
      <c r="A17" s="10" t="s">
        <v>127</v>
      </c>
      <c r="B17" s="42">
        <v>2</v>
      </c>
      <c r="C17" s="36">
        <f>VLOOKUP(A17,[1]List3!$A$1:$C$37,3,FALSE)</f>
        <v>5</v>
      </c>
      <c r="D17" s="37">
        <f>VLOOKUP(A17,[2]List2!$A$3:$C$68,3,FALSE)</f>
        <v>2</v>
      </c>
      <c r="E17" s="38">
        <f>VLOOKUP(A17,[2]List2!$G$4:$I$67,3,FALSE)</f>
        <v>5</v>
      </c>
      <c r="F17" s="42">
        <v>2</v>
      </c>
      <c r="G17" s="43">
        <v>6</v>
      </c>
      <c r="H17" s="44">
        <v>2</v>
      </c>
      <c r="I17" s="45">
        <v>6</v>
      </c>
      <c r="J17" s="42">
        <v>2</v>
      </c>
      <c r="K17" s="43">
        <v>6</v>
      </c>
      <c r="L17" s="44">
        <v>2</v>
      </c>
      <c r="M17" s="45">
        <v>6</v>
      </c>
      <c r="N17" s="42">
        <v>2</v>
      </c>
      <c r="O17" s="43">
        <v>6</v>
      </c>
      <c r="P17" s="46">
        <v>2</v>
      </c>
      <c r="Q17" s="47">
        <v>6</v>
      </c>
      <c r="R17" s="42">
        <v>2</v>
      </c>
      <c r="S17" s="43">
        <v>6</v>
      </c>
      <c r="T17" s="44">
        <v>2</v>
      </c>
      <c r="U17" s="45">
        <v>6</v>
      </c>
      <c r="V17" s="42">
        <v>2</v>
      </c>
      <c r="W17" s="43">
        <v>6</v>
      </c>
      <c r="X17" s="44">
        <v>2</v>
      </c>
      <c r="Y17" s="45">
        <v>7</v>
      </c>
      <c r="Z17" s="41">
        <f t="shared" si="0"/>
        <v>9</v>
      </c>
    </row>
    <row r="18" spans="1:26" x14ac:dyDescent="0.25">
      <c r="A18" s="10" t="s">
        <v>128</v>
      </c>
      <c r="B18" s="42">
        <v>949</v>
      </c>
      <c r="C18" s="36">
        <f>VLOOKUP(A18,[1]List3!$A$1:$C$37,3,FALSE)</f>
        <v>2760</v>
      </c>
      <c r="D18" s="37">
        <f>VLOOKUP(A18,[2]List2!$A$3:$C$68,3,FALSE)</f>
        <v>955</v>
      </c>
      <c r="E18" s="38">
        <f>VLOOKUP(A18,[2]List2!$G$4:$I$67,3,FALSE)</f>
        <v>2727</v>
      </c>
      <c r="F18" s="42">
        <v>961</v>
      </c>
      <c r="G18" s="43">
        <v>2716</v>
      </c>
      <c r="H18" s="44">
        <v>967</v>
      </c>
      <c r="I18" s="45">
        <v>2699</v>
      </c>
      <c r="J18" s="42">
        <v>973</v>
      </c>
      <c r="K18" s="43">
        <v>2699</v>
      </c>
      <c r="L18" s="44">
        <v>982</v>
      </c>
      <c r="M18" s="45">
        <v>2684</v>
      </c>
      <c r="N18" s="42">
        <v>987</v>
      </c>
      <c r="O18" s="43">
        <v>2667</v>
      </c>
      <c r="P18" s="46">
        <v>995</v>
      </c>
      <c r="Q18" s="47">
        <v>2686</v>
      </c>
      <c r="R18" s="42">
        <v>996</v>
      </c>
      <c r="S18" s="43">
        <v>2663</v>
      </c>
      <c r="T18" s="44">
        <v>997</v>
      </c>
      <c r="U18" s="45">
        <v>2640</v>
      </c>
      <c r="V18" s="42">
        <v>1004</v>
      </c>
      <c r="W18" s="43">
        <v>2650</v>
      </c>
      <c r="X18" s="44">
        <v>1006</v>
      </c>
      <c r="Y18" s="45">
        <v>2661</v>
      </c>
      <c r="Z18" s="41">
        <f t="shared" si="0"/>
        <v>3667</v>
      </c>
    </row>
    <row r="19" spans="1:26" x14ac:dyDescent="0.25">
      <c r="A19" s="10" t="s">
        <v>129</v>
      </c>
      <c r="B19" s="42">
        <v>28</v>
      </c>
      <c r="C19" s="36">
        <f>VLOOKUP(A19,[1]List3!$A$1:$C$37,3,FALSE)</f>
        <v>49</v>
      </c>
      <c r="D19" s="37">
        <f>VLOOKUP(A19,[2]List2!$A$3:$C$68,3,FALSE)</f>
        <v>28</v>
      </c>
      <c r="E19" s="38">
        <f>VLOOKUP(A19,[2]List2!$G$4:$I$67,3,FALSE)</f>
        <v>48</v>
      </c>
      <c r="F19" s="42">
        <v>29</v>
      </c>
      <c r="G19" s="43">
        <v>48</v>
      </c>
      <c r="H19" s="44">
        <v>29</v>
      </c>
      <c r="I19" s="45">
        <v>48</v>
      </c>
      <c r="J19" s="42">
        <v>29</v>
      </c>
      <c r="K19" s="43">
        <v>48</v>
      </c>
      <c r="L19" s="44">
        <v>29</v>
      </c>
      <c r="M19" s="45">
        <v>52</v>
      </c>
      <c r="N19" s="42">
        <v>29</v>
      </c>
      <c r="O19" s="43">
        <v>51</v>
      </c>
      <c r="P19" s="46">
        <v>29</v>
      </c>
      <c r="Q19" s="47">
        <v>49</v>
      </c>
      <c r="R19" s="42">
        <v>29</v>
      </c>
      <c r="S19" s="43">
        <v>46</v>
      </c>
      <c r="T19" s="44">
        <v>29</v>
      </c>
      <c r="U19" s="45">
        <v>46</v>
      </c>
      <c r="V19" s="42">
        <v>29</v>
      </c>
      <c r="W19" s="43">
        <v>48</v>
      </c>
      <c r="X19" s="44">
        <v>31</v>
      </c>
      <c r="Y19" s="45">
        <v>46</v>
      </c>
      <c r="Z19" s="41">
        <f t="shared" si="0"/>
        <v>77</v>
      </c>
    </row>
    <row r="20" spans="1:26" x14ac:dyDescent="0.25">
      <c r="A20" s="10" t="s">
        <v>155</v>
      </c>
      <c r="B20" s="42">
        <v>2</v>
      </c>
      <c r="C20" s="36">
        <v>0</v>
      </c>
      <c r="D20" s="37">
        <v>2</v>
      </c>
      <c r="E20" s="38">
        <v>0</v>
      </c>
      <c r="F20" s="42">
        <v>2</v>
      </c>
      <c r="G20" s="43">
        <v>0</v>
      </c>
      <c r="H20" s="44">
        <v>2</v>
      </c>
      <c r="I20" s="45">
        <v>0</v>
      </c>
      <c r="J20" s="42">
        <v>2</v>
      </c>
      <c r="K20" s="43">
        <v>0</v>
      </c>
      <c r="L20" s="44">
        <v>2</v>
      </c>
      <c r="M20" s="45">
        <v>0</v>
      </c>
      <c r="N20" s="42">
        <v>2</v>
      </c>
      <c r="O20" s="43">
        <v>0</v>
      </c>
      <c r="P20" s="46">
        <v>2</v>
      </c>
      <c r="Q20" s="47">
        <v>0</v>
      </c>
      <c r="R20" s="42">
        <v>2</v>
      </c>
      <c r="S20" s="43">
        <v>0</v>
      </c>
      <c r="T20" s="44">
        <v>2</v>
      </c>
      <c r="U20" s="45">
        <v>0</v>
      </c>
      <c r="V20" s="42">
        <v>2</v>
      </c>
      <c r="W20" s="43">
        <v>0</v>
      </c>
      <c r="X20" s="44">
        <v>2</v>
      </c>
      <c r="Y20" s="45"/>
      <c r="Z20" s="41">
        <f t="shared" si="0"/>
        <v>2</v>
      </c>
    </row>
    <row r="21" spans="1:26" x14ac:dyDescent="0.25">
      <c r="A21" s="10" t="s">
        <v>130</v>
      </c>
      <c r="B21" s="42">
        <v>29</v>
      </c>
      <c r="C21" s="36">
        <f>VLOOKUP(A21,[1]List3!$A$1:$C$37,3,FALSE)</f>
        <v>27</v>
      </c>
      <c r="D21" s="37">
        <f>VLOOKUP(A21,[2]List2!$A$3:$C$68,3,FALSE)</f>
        <v>30</v>
      </c>
      <c r="E21" s="38">
        <f>VLOOKUP(A21,[2]List2!$G$4:$I$67,3,FALSE)</f>
        <v>23</v>
      </c>
      <c r="F21" s="42">
        <v>30</v>
      </c>
      <c r="G21" s="43">
        <v>25</v>
      </c>
      <c r="H21" s="44">
        <v>30</v>
      </c>
      <c r="I21" s="45">
        <v>26</v>
      </c>
      <c r="J21" s="42">
        <v>30</v>
      </c>
      <c r="K21" s="43">
        <v>28</v>
      </c>
      <c r="L21" s="44">
        <v>30</v>
      </c>
      <c r="M21" s="45">
        <v>28</v>
      </c>
      <c r="N21" s="42">
        <v>30</v>
      </c>
      <c r="O21" s="43">
        <v>27</v>
      </c>
      <c r="P21" s="46">
        <v>30</v>
      </c>
      <c r="Q21" s="47">
        <v>28</v>
      </c>
      <c r="R21" s="42">
        <v>30</v>
      </c>
      <c r="S21" s="43">
        <v>28</v>
      </c>
      <c r="T21" s="44">
        <v>31</v>
      </c>
      <c r="U21" s="45">
        <v>27</v>
      </c>
      <c r="V21" s="42">
        <v>31</v>
      </c>
      <c r="W21" s="43">
        <v>26</v>
      </c>
      <c r="X21" s="44">
        <v>31</v>
      </c>
      <c r="Y21" s="45">
        <v>32</v>
      </c>
      <c r="Z21" s="41">
        <f t="shared" si="0"/>
        <v>63</v>
      </c>
    </row>
    <row r="22" spans="1:26" x14ac:dyDescent="0.25">
      <c r="A22" s="10" t="s">
        <v>131</v>
      </c>
      <c r="B22" s="42">
        <v>2</v>
      </c>
      <c r="C22" s="36">
        <v>3</v>
      </c>
      <c r="D22" s="37">
        <v>2</v>
      </c>
      <c r="E22" s="38">
        <v>5</v>
      </c>
      <c r="F22" s="42">
        <v>2</v>
      </c>
      <c r="G22" s="43">
        <v>3</v>
      </c>
      <c r="H22" s="44">
        <v>2</v>
      </c>
      <c r="I22" s="45">
        <v>3</v>
      </c>
      <c r="J22" s="42">
        <v>2</v>
      </c>
      <c r="K22" s="43">
        <v>3</v>
      </c>
      <c r="L22" s="44">
        <v>2</v>
      </c>
      <c r="M22" s="45">
        <v>3</v>
      </c>
      <c r="N22" s="42">
        <v>2</v>
      </c>
      <c r="O22" s="43">
        <v>3</v>
      </c>
      <c r="P22" s="46">
        <v>2</v>
      </c>
      <c r="Q22" s="47">
        <v>3</v>
      </c>
      <c r="R22" s="42">
        <v>2</v>
      </c>
      <c r="S22" s="43">
        <v>3</v>
      </c>
      <c r="T22" s="44">
        <v>2</v>
      </c>
      <c r="U22" s="45">
        <v>3</v>
      </c>
      <c r="V22" s="42">
        <v>2</v>
      </c>
      <c r="W22" s="43">
        <v>4</v>
      </c>
      <c r="X22" s="44">
        <v>2</v>
      </c>
      <c r="Y22" s="45">
        <v>4</v>
      </c>
      <c r="Z22" s="41">
        <f t="shared" si="0"/>
        <v>6</v>
      </c>
    </row>
    <row r="23" spans="1:26" x14ac:dyDescent="0.25">
      <c r="A23" s="10" t="s">
        <v>132</v>
      </c>
      <c r="B23" s="42">
        <v>303</v>
      </c>
      <c r="C23" s="36">
        <f>VLOOKUP(A23,[1]List3!$A$1:$C$37,3,FALSE)</f>
        <v>670</v>
      </c>
      <c r="D23" s="37">
        <f>VLOOKUP(A23,[2]List2!$A$3:$C$68,3,FALSE)</f>
        <v>304</v>
      </c>
      <c r="E23" s="38">
        <f>VLOOKUP(A23,[2]List2!$G$4:$I$67,3,FALSE)</f>
        <v>659</v>
      </c>
      <c r="F23" s="42">
        <v>305</v>
      </c>
      <c r="G23" s="43">
        <v>637</v>
      </c>
      <c r="H23" s="44">
        <v>308</v>
      </c>
      <c r="I23" s="45">
        <v>641</v>
      </c>
      <c r="J23" s="42">
        <v>311</v>
      </c>
      <c r="K23" s="43">
        <v>628</v>
      </c>
      <c r="L23" s="44">
        <v>316</v>
      </c>
      <c r="M23" s="45">
        <v>612</v>
      </c>
      <c r="N23" s="42">
        <v>323</v>
      </c>
      <c r="O23" s="43">
        <v>602</v>
      </c>
      <c r="P23" s="46">
        <v>328</v>
      </c>
      <c r="Q23" s="47">
        <v>595</v>
      </c>
      <c r="R23" s="42">
        <v>336</v>
      </c>
      <c r="S23" s="43">
        <v>595</v>
      </c>
      <c r="T23" s="44">
        <v>340</v>
      </c>
      <c r="U23" s="45">
        <v>585</v>
      </c>
      <c r="V23" s="42">
        <v>342</v>
      </c>
      <c r="W23" s="43">
        <v>584</v>
      </c>
      <c r="X23" s="44">
        <v>344</v>
      </c>
      <c r="Y23" s="45">
        <v>580</v>
      </c>
      <c r="Z23" s="41">
        <f t="shared" si="0"/>
        <v>924</v>
      </c>
    </row>
    <row r="24" spans="1:26" x14ac:dyDescent="0.25">
      <c r="A24" s="10" t="s">
        <v>133</v>
      </c>
      <c r="B24" s="42">
        <v>5</v>
      </c>
      <c r="C24" s="36">
        <f>VLOOKUP(A24,[1]List3!$A$1:$C$37,3,FALSE)</f>
        <v>6</v>
      </c>
      <c r="D24" s="37">
        <f>VLOOKUP(A24,[2]List2!$A$3:$C$68,3,FALSE)</f>
        <v>5</v>
      </c>
      <c r="E24" s="38">
        <f>VLOOKUP(A24,[2]List2!$G$4:$I$67,3,FALSE)</f>
        <v>8</v>
      </c>
      <c r="F24" s="42">
        <v>5</v>
      </c>
      <c r="G24" s="43">
        <v>8</v>
      </c>
      <c r="H24" s="44">
        <v>5</v>
      </c>
      <c r="I24" s="45">
        <v>8</v>
      </c>
      <c r="J24" s="42">
        <v>5</v>
      </c>
      <c r="K24" s="43">
        <v>10</v>
      </c>
      <c r="L24" s="44">
        <v>5</v>
      </c>
      <c r="M24" s="45">
        <v>10</v>
      </c>
      <c r="N24" s="42">
        <v>5</v>
      </c>
      <c r="O24" s="43">
        <v>10</v>
      </c>
      <c r="P24" s="46">
        <v>5</v>
      </c>
      <c r="Q24" s="47">
        <v>10</v>
      </c>
      <c r="R24" s="42">
        <v>5</v>
      </c>
      <c r="S24" s="43">
        <v>11</v>
      </c>
      <c r="T24" s="44">
        <v>5</v>
      </c>
      <c r="U24" s="45">
        <v>11</v>
      </c>
      <c r="V24" s="42">
        <v>5</v>
      </c>
      <c r="W24" s="43">
        <v>12</v>
      </c>
      <c r="X24" s="44">
        <v>5</v>
      </c>
      <c r="Y24" s="45">
        <v>14</v>
      </c>
      <c r="Z24" s="41">
        <f t="shared" si="0"/>
        <v>19</v>
      </c>
    </row>
    <row r="25" spans="1:26" x14ac:dyDescent="0.25">
      <c r="A25" s="10" t="s">
        <v>134</v>
      </c>
      <c r="B25" s="42">
        <v>557</v>
      </c>
      <c r="C25" s="36">
        <v>733</v>
      </c>
      <c r="D25" s="37">
        <f>VLOOKUP(A25,[2]List2!$A$3:$C$68,3,FALSE)</f>
        <v>558</v>
      </c>
      <c r="E25" s="38">
        <v>715</v>
      </c>
      <c r="F25" s="42">
        <v>560</v>
      </c>
      <c r="G25" s="43">
        <v>714</v>
      </c>
      <c r="H25" s="44">
        <v>561</v>
      </c>
      <c r="I25" s="45">
        <v>709</v>
      </c>
      <c r="J25" s="42">
        <v>562</v>
      </c>
      <c r="K25" s="43">
        <v>729</v>
      </c>
      <c r="L25" s="44">
        <v>565</v>
      </c>
      <c r="M25" s="45">
        <v>730</v>
      </c>
      <c r="N25" s="42">
        <v>565</v>
      </c>
      <c r="O25" s="43">
        <v>712</v>
      </c>
      <c r="P25" s="46">
        <v>564</v>
      </c>
      <c r="Q25" s="47">
        <v>718</v>
      </c>
      <c r="R25" s="42">
        <v>564</v>
      </c>
      <c r="S25" s="43">
        <v>716</v>
      </c>
      <c r="T25" s="44">
        <v>566</v>
      </c>
      <c r="U25" s="45">
        <v>731</v>
      </c>
      <c r="V25" s="42">
        <v>572</v>
      </c>
      <c r="W25" s="43">
        <v>753</v>
      </c>
      <c r="X25" s="44">
        <v>581</v>
      </c>
      <c r="Y25" s="45">
        <v>772</v>
      </c>
      <c r="Z25" s="41">
        <f t="shared" si="0"/>
        <v>1353</v>
      </c>
    </row>
    <row r="26" spans="1:26" x14ac:dyDescent="0.25">
      <c r="A26" s="10" t="s">
        <v>135</v>
      </c>
      <c r="B26" s="42">
        <v>150</v>
      </c>
      <c r="C26" s="36">
        <f>VLOOKUP(A26,[1]List3!$A$1:$C$37,3,FALSE)</f>
        <v>191</v>
      </c>
      <c r="D26" s="37">
        <f>VLOOKUP(A26,[2]List2!$A$3:$C$68,3,FALSE)</f>
        <v>150</v>
      </c>
      <c r="E26" s="38">
        <f>VLOOKUP(A26,[2]List2!$G$4:$I$67,3,FALSE)</f>
        <v>186</v>
      </c>
      <c r="F26" s="42">
        <v>154</v>
      </c>
      <c r="G26" s="43">
        <v>184</v>
      </c>
      <c r="H26" s="44">
        <v>155</v>
      </c>
      <c r="I26" s="45">
        <v>184</v>
      </c>
      <c r="J26" s="42">
        <v>156</v>
      </c>
      <c r="K26" s="43">
        <v>185</v>
      </c>
      <c r="L26" s="44">
        <v>156</v>
      </c>
      <c r="M26" s="45">
        <v>191</v>
      </c>
      <c r="N26" s="42">
        <v>156</v>
      </c>
      <c r="O26" s="43">
        <v>190</v>
      </c>
      <c r="P26" s="46">
        <v>156</v>
      </c>
      <c r="Q26" s="47">
        <v>191</v>
      </c>
      <c r="R26" s="42">
        <v>156</v>
      </c>
      <c r="S26" s="43">
        <v>194</v>
      </c>
      <c r="T26" s="44">
        <v>156</v>
      </c>
      <c r="U26" s="45">
        <v>192</v>
      </c>
      <c r="V26" s="42">
        <v>156</v>
      </c>
      <c r="W26" s="43">
        <v>200</v>
      </c>
      <c r="X26" s="44">
        <v>155</v>
      </c>
      <c r="Y26" s="45">
        <v>203</v>
      </c>
      <c r="Z26" s="41">
        <f t="shared" si="0"/>
        <v>358</v>
      </c>
    </row>
    <row r="27" spans="1:26" x14ac:dyDescent="0.25">
      <c r="A27" s="10" t="s">
        <v>136</v>
      </c>
      <c r="B27" s="42">
        <v>10</v>
      </c>
      <c r="C27" s="36">
        <f>VLOOKUP(A27,[1]List3!$A$1:$C$37,3,FALSE)</f>
        <v>25</v>
      </c>
      <c r="D27" s="37">
        <f>VLOOKUP(A27,[2]List2!$A$3:$C$68,3,FALSE)</f>
        <v>10</v>
      </c>
      <c r="E27" s="38">
        <f>VLOOKUP(A27,[2]List2!$G$4:$I$67,3,FALSE)</f>
        <v>25</v>
      </c>
      <c r="F27" s="42">
        <v>10</v>
      </c>
      <c r="G27" s="43">
        <v>27</v>
      </c>
      <c r="H27" s="44">
        <v>10</v>
      </c>
      <c r="I27" s="45">
        <v>26</v>
      </c>
      <c r="J27" s="42">
        <v>10</v>
      </c>
      <c r="K27" s="43">
        <v>28</v>
      </c>
      <c r="L27" s="44">
        <v>10</v>
      </c>
      <c r="M27" s="45">
        <v>29</v>
      </c>
      <c r="N27" s="42">
        <v>11</v>
      </c>
      <c r="O27" s="43">
        <v>26</v>
      </c>
      <c r="P27" s="46">
        <v>11</v>
      </c>
      <c r="Q27" s="47">
        <v>25</v>
      </c>
      <c r="R27" s="42">
        <v>11</v>
      </c>
      <c r="S27" s="43">
        <v>25</v>
      </c>
      <c r="T27" s="44">
        <v>11</v>
      </c>
      <c r="U27" s="45">
        <v>26</v>
      </c>
      <c r="V27" s="42">
        <v>11</v>
      </c>
      <c r="W27" s="43">
        <v>28</v>
      </c>
      <c r="X27" s="44">
        <v>11</v>
      </c>
      <c r="Y27" s="45">
        <v>28</v>
      </c>
      <c r="Z27" s="41">
        <f t="shared" si="0"/>
        <v>39</v>
      </c>
    </row>
    <row r="28" spans="1:26" x14ac:dyDescent="0.25">
      <c r="A28" s="10" t="s">
        <v>137</v>
      </c>
      <c r="B28" s="42">
        <v>164</v>
      </c>
      <c r="C28" s="36">
        <f>VLOOKUP(A28,[1]List3!$A$1:$C$37,3,FALSE)</f>
        <v>209</v>
      </c>
      <c r="D28" s="37">
        <f>VLOOKUP(A28,[2]List2!$A$3:$C$68,3,FALSE)</f>
        <v>164</v>
      </c>
      <c r="E28" s="38">
        <f>VLOOKUP(A28,[2]List2!$G$4:$I$67,3,FALSE)</f>
        <v>198</v>
      </c>
      <c r="F28" s="42">
        <v>165</v>
      </c>
      <c r="G28" s="43">
        <v>193</v>
      </c>
      <c r="H28" s="44">
        <v>165</v>
      </c>
      <c r="I28" s="45">
        <v>195</v>
      </c>
      <c r="J28" s="42">
        <v>169</v>
      </c>
      <c r="K28" s="43">
        <v>211</v>
      </c>
      <c r="L28" s="44">
        <v>170</v>
      </c>
      <c r="M28" s="45">
        <v>213</v>
      </c>
      <c r="N28" s="42">
        <v>170</v>
      </c>
      <c r="O28" s="43">
        <v>193</v>
      </c>
      <c r="P28" s="46">
        <v>170</v>
      </c>
      <c r="Q28" s="47">
        <v>189</v>
      </c>
      <c r="R28" s="42">
        <v>168</v>
      </c>
      <c r="S28" s="43">
        <v>187</v>
      </c>
      <c r="T28" s="44">
        <v>168</v>
      </c>
      <c r="U28" s="45">
        <v>188</v>
      </c>
      <c r="V28" s="42">
        <v>173</v>
      </c>
      <c r="W28" s="43">
        <v>200</v>
      </c>
      <c r="X28" s="44">
        <v>174</v>
      </c>
      <c r="Y28" s="45">
        <v>213</v>
      </c>
      <c r="Z28" s="41">
        <f t="shared" si="0"/>
        <v>387</v>
      </c>
    </row>
    <row r="29" spans="1:26" x14ac:dyDescent="0.25">
      <c r="A29" s="10" t="s">
        <v>138</v>
      </c>
      <c r="B29" s="42">
        <v>38</v>
      </c>
      <c r="C29" s="36">
        <f>VLOOKUP(A29,[1]List3!$A$1:$C$37,3,FALSE)</f>
        <v>91</v>
      </c>
      <c r="D29" s="37">
        <f>VLOOKUP(A29,[2]List2!$A$3:$C$68,3,FALSE)</f>
        <v>38</v>
      </c>
      <c r="E29" s="38">
        <f>VLOOKUP(A29,[2]List2!$G$4:$I$67,3,FALSE)</f>
        <v>75</v>
      </c>
      <c r="F29" s="42">
        <v>38</v>
      </c>
      <c r="G29" s="43">
        <v>79</v>
      </c>
      <c r="H29" s="44">
        <v>39</v>
      </c>
      <c r="I29" s="45">
        <v>79</v>
      </c>
      <c r="J29" s="42">
        <v>40</v>
      </c>
      <c r="K29" s="43">
        <v>90</v>
      </c>
      <c r="L29" s="44">
        <v>40</v>
      </c>
      <c r="M29" s="45">
        <v>91</v>
      </c>
      <c r="N29" s="42">
        <v>40</v>
      </c>
      <c r="O29" s="43">
        <v>75</v>
      </c>
      <c r="P29" s="46">
        <v>40</v>
      </c>
      <c r="Q29" s="47">
        <v>74</v>
      </c>
      <c r="R29" s="42">
        <v>40</v>
      </c>
      <c r="S29" s="43">
        <v>73</v>
      </c>
      <c r="T29" s="44">
        <v>40</v>
      </c>
      <c r="U29" s="45">
        <v>66</v>
      </c>
      <c r="V29" s="42">
        <v>40</v>
      </c>
      <c r="W29" s="43">
        <v>70</v>
      </c>
      <c r="X29" s="44">
        <v>40</v>
      </c>
      <c r="Y29" s="45">
        <v>83</v>
      </c>
      <c r="Z29" s="41">
        <f t="shared" si="0"/>
        <v>123</v>
      </c>
    </row>
    <row r="30" spans="1:26" x14ac:dyDescent="0.25">
      <c r="A30" s="10" t="s">
        <v>139</v>
      </c>
      <c r="B30" s="42">
        <v>235</v>
      </c>
      <c r="C30" s="36">
        <f>VLOOKUP(A30,[1]List3!$A$1:$C$37,3,FALSE)</f>
        <v>352</v>
      </c>
      <c r="D30" s="37">
        <f>VLOOKUP(A30,[2]List2!$A$3:$C$68,3,FALSE)</f>
        <v>236</v>
      </c>
      <c r="E30" s="38">
        <f>VLOOKUP(A30,[2]List2!$G$4:$I$67,3,FALSE)</f>
        <v>353</v>
      </c>
      <c r="F30" s="42">
        <v>240</v>
      </c>
      <c r="G30" s="43">
        <v>343</v>
      </c>
      <c r="H30" s="44">
        <v>240</v>
      </c>
      <c r="I30" s="45">
        <v>343</v>
      </c>
      <c r="J30" s="42">
        <v>244</v>
      </c>
      <c r="K30" s="43">
        <v>355</v>
      </c>
      <c r="L30" s="44">
        <v>246</v>
      </c>
      <c r="M30" s="45">
        <v>363</v>
      </c>
      <c r="N30" s="42">
        <v>246</v>
      </c>
      <c r="O30" s="43">
        <v>362</v>
      </c>
      <c r="P30" s="46">
        <v>249</v>
      </c>
      <c r="Q30" s="47">
        <v>365</v>
      </c>
      <c r="R30" s="42">
        <v>252</v>
      </c>
      <c r="S30" s="43">
        <v>372</v>
      </c>
      <c r="T30" s="44">
        <v>254</v>
      </c>
      <c r="U30" s="45">
        <v>381</v>
      </c>
      <c r="V30" s="42">
        <v>254</v>
      </c>
      <c r="W30" s="43">
        <v>393</v>
      </c>
      <c r="X30" s="44">
        <v>255</v>
      </c>
      <c r="Y30" s="45">
        <v>379</v>
      </c>
      <c r="Z30" s="41">
        <f t="shared" si="0"/>
        <v>634</v>
      </c>
    </row>
    <row r="31" spans="1:26" x14ac:dyDescent="0.25">
      <c r="A31" s="10" t="s">
        <v>140</v>
      </c>
      <c r="B31" s="42">
        <v>327</v>
      </c>
      <c r="C31" s="36">
        <f>VLOOKUP(A31,[1]List3!$A$1:$C$37,3,FALSE)</f>
        <v>269</v>
      </c>
      <c r="D31" s="37">
        <f>VLOOKUP(A31,[2]List2!$A$3:$C$68,3,FALSE)</f>
        <v>328</v>
      </c>
      <c r="E31" s="38">
        <f>VLOOKUP(A31,[2]List2!$G$4:$I$67,3,FALSE)</f>
        <v>267</v>
      </c>
      <c r="F31" s="42">
        <v>330</v>
      </c>
      <c r="G31" s="43">
        <v>262</v>
      </c>
      <c r="H31" s="44">
        <v>332</v>
      </c>
      <c r="I31" s="45">
        <v>261</v>
      </c>
      <c r="J31" s="42">
        <v>332</v>
      </c>
      <c r="K31" s="43">
        <v>269</v>
      </c>
      <c r="L31" s="44">
        <v>332</v>
      </c>
      <c r="M31" s="45">
        <v>278</v>
      </c>
      <c r="N31" s="42">
        <v>332</v>
      </c>
      <c r="O31" s="43">
        <v>271</v>
      </c>
      <c r="P31" s="46">
        <v>337</v>
      </c>
      <c r="Q31" s="47">
        <v>276</v>
      </c>
      <c r="R31" s="42">
        <v>333</v>
      </c>
      <c r="S31" s="43">
        <v>273</v>
      </c>
      <c r="T31" s="44">
        <v>333</v>
      </c>
      <c r="U31" s="45">
        <v>278</v>
      </c>
      <c r="V31" s="42">
        <v>331</v>
      </c>
      <c r="W31" s="43">
        <v>281</v>
      </c>
      <c r="X31" s="44">
        <v>331</v>
      </c>
      <c r="Y31" s="45">
        <v>284</v>
      </c>
      <c r="Z31" s="41">
        <f t="shared" si="0"/>
        <v>615</v>
      </c>
    </row>
    <row r="32" spans="1:26" x14ac:dyDescent="0.25">
      <c r="A32" s="10" t="s">
        <v>141</v>
      </c>
      <c r="B32" s="42">
        <v>77</v>
      </c>
      <c r="C32" s="36">
        <f>VLOOKUP(A32,[1]List3!$A$1:$C$37,3,FALSE)</f>
        <v>281</v>
      </c>
      <c r="D32" s="37">
        <f>VLOOKUP(A32,[2]List2!$A$3:$C$68,3,FALSE)</f>
        <v>77</v>
      </c>
      <c r="E32" s="38">
        <f>VLOOKUP(A32,[2]List2!$G$4:$I$67,3,FALSE)</f>
        <v>237</v>
      </c>
      <c r="F32" s="42">
        <v>78</v>
      </c>
      <c r="G32" s="43">
        <v>238</v>
      </c>
      <c r="H32" s="44">
        <v>78</v>
      </c>
      <c r="I32" s="45">
        <v>253</v>
      </c>
      <c r="J32" s="42">
        <v>78</v>
      </c>
      <c r="K32" s="43">
        <v>271</v>
      </c>
      <c r="L32" s="44">
        <v>78</v>
      </c>
      <c r="M32" s="45">
        <v>274</v>
      </c>
      <c r="N32" s="42">
        <v>79</v>
      </c>
      <c r="O32" s="43">
        <v>186</v>
      </c>
      <c r="P32" s="46">
        <v>79</v>
      </c>
      <c r="Q32" s="47">
        <v>184</v>
      </c>
      <c r="R32" s="42">
        <v>79</v>
      </c>
      <c r="S32" s="43">
        <v>179</v>
      </c>
      <c r="T32" s="44">
        <v>79</v>
      </c>
      <c r="U32" s="45">
        <v>173</v>
      </c>
      <c r="V32" s="42">
        <v>79</v>
      </c>
      <c r="W32" s="43">
        <v>226</v>
      </c>
      <c r="X32" s="44">
        <v>79</v>
      </c>
      <c r="Y32" s="45">
        <v>302</v>
      </c>
      <c r="Z32" s="41">
        <f t="shared" si="0"/>
        <v>381</v>
      </c>
    </row>
    <row r="33" spans="1:26" x14ac:dyDescent="0.25">
      <c r="A33" s="10" t="s">
        <v>142</v>
      </c>
      <c r="B33" s="42">
        <v>39</v>
      </c>
      <c r="C33" s="36">
        <f>VLOOKUP(A33,[1]List3!$A$1:$C$37,3,FALSE)</f>
        <v>60</v>
      </c>
      <c r="D33" s="37">
        <f>VLOOKUP(A33,[2]List2!$A$3:$C$68,3,FALSE)</f>
        <v>39</v>
      </c>
      <c r="E33" s="38">
        <f>VLOOKUP(A33,[2]List2!$G$4:$I$67,3,FALSE)</f>
        <v>58</v>
      </c>
      <c r="F33" s="42">
        <v>39</v>
      </c>
      <c r="G33" s="43">
        <v>59</v>
      </c>
      <c r="H33" s="44">
        <v>39</v>
      </c>
      <c r="I33" s="45">
        <v>58</v>
      </c>
      <c r="J33" s="42">
        <v>39</v>
      </c>
      <c r="K33" s="43">
        <v>61</v>
      </c>
      <c r="L33" s="44">
        <v>39</v>
      </c>
      <c r="M33" s="45">
        <v>63</v>
      </c>
      <c r="N33" s="42">
        <v>39</v>
      </c>
      <c r="O33" s="43">
        <v>63</v>
      </c>
      <c r="P33" s="44">
        <v>38</v>
      </c>
      <c r="Q33" s="45">
        <v>64</v>
      </c>
      <c r="R33" s="42">
        <v>38</v>
      </c>
      <c r="S33" s="43">
        <v>66</v>
      </c>
      <c r="T33" s="44">
        <v>37</v>
      </c>
      <c r="U33" s="45">
        <v>64</v>
      </c>
      <c r="V33" s="42">
        <v>37</v>
      </c>
      <c r="W33" s="43">
        <v>68</v>
      </c>
      <c r="X33" s="44">
        <v>37</v>
      </c>
      <c r="Y33" s="45">
        <v>68</v>
      </c>
      <c r="Z33" s="41">
        <f t="shared" si="0"/>
        <v>105</v>
      </c>
    </row>
    <row r="34" spans="1:26" x14ac:dyDescent="0.25">
      <c r="A34" s="10"/>
      <c r="B34" s="42"/>
      <c r="C34" s="43"/>
      <c r="D34" s="44"/>
      <c r="E34" s="45"/>
      <c r="F34" s="42"/>
      <c r="G34" s="43"/>
      <c r="H34" s="44"/>
      <c r="I34" s="45"/>
      <c r="J34" s="42"/>
      <c r="K34" s="43"/>
      <c r="L34" s="44"/>
      <c r="M34" s="45"/>
      <c r="N34" s="42"/>
      <c r="O34" s="43"/>
      <c r="P34" s="44"/>
      <c r="Q34" s="45"/>
      <c r="R34" s="42"/>
      <c r="S34" s="43"/>
      <c r="T34" s="44"/>
      <c r="U34" s="45"/>
      <c r="V34" s="42"/>
      <c r="W34" s="43"/>
      <c r="X34" s="44"/>
      <c r="Y34" s="45"/>
      <c r="Z34" s="41"/>
    </row>
    <row r="35" spans="1:26" ht="15.75" thickBot="1" x14ac:dyDescent="0.3">
      <c r="A35" s="11" t="s">
        <v>143</v>
      </c>
      <c r="B35" s="48">
        <v>65</v>
      </c>
      <c r="C35" s="43">
        <v>78</v>
      </c>
      <c r="D35" s="49">
        <v>67</v>
      </c>
      <c r="E35" s="50">
        <v>78</v>
      </c>
      <c r="F35" s="48">
        <v>66</v>
      </c>
      <c r="G35" s="51">
        <v>78</v>
      </c>
      <c r="H35" s="49">
        <v>66</v>
      </c>
      <c r="I35" s="50">
        <v>80</v>
      </c>
      <c r="J35" s="48">
        <v>66</v>
      </c>
      <c r="K35" s="51">
        <v>80</v>
      </c>
      <c r="L35" s="49">
        <v>66</v>
      </c>
      <c r="M35" s="50">
        <v>82</v>
      </c>
      <c r="N35" s="48">
        <v>67</v>
      </c>
      <c r="O35" s="51">
        <v>78</v>
      </c>
      <c r="P35" s="49">
        <v>68</v>
      </c>
      <c r="Q35" s="50">
        <v>80</v>
      </c>
      <c r="R35" s="48">
        <v>69</v>
      </c>
      <c r="S35" s="51">
        <v>80</v>
      </c>
      <c r="T35" s="49">
        <v>69</v>
      </c>
      <c r="U35" s="50">
        <v>80</v>
      </c>
      <c r="V35" s="42">
        <v>69</v>
      </c>
      <c r="W35" s="43">
        <v>80</v>
      </c>
      <c r="X35" s="49">
        <v>68</v>
      </c>
      <c r="Y35" s="50">
        <v>80</v>
      </c>
      <c r="Z35" s="158">
        <f t="shared" si="0"/>
        <v>148</v>
      </c>
    </row>
    <row r="36" spans="1:26" x14ac:dyDescent="0.25">
      <c r="A36" s="66" t="s">
        <v>113</v>
      </c>
      <c r="B36" s="64">
        <f>SUM(B5:B35)</f>
        <v>12890</v>
      </c>
      <c r="C36" s="53">
        <f>SUM(C5:C35)</f>
        <v>15856</v>
      </c>
      <c r="D36" s="54">
        <f t="shared" ref="D36:I36" si="1">SUM(D5:D35)</f>
        <v>12924</v>
      </c>
      <c r="E36" s="55">
        <f t="shared" si="1"/>
        <v>15713</v>
      </c>
      <c r="F36" s="52">
        <f t="shared" si="1"/>
        <v>12963</v>
      </c>
      <c r="G36" s="56">
        <f t="shared" si="1"/>
        <v>15673</v>
      </c>
      <c r="H36" s="54">
        <f t="shared" si="1"/>
        <v>13006</v>
      </c>
      <c r="I36" s="55">
        <f t="shared" si="1"/>
        <v>15697</v>
      </c>
      <c r="J36" s="52">
        <f>SUM(J5:J35)</f>
        <v>13060</v>
      </c>
      <c r="K36" s="56">
        <f>SUM(K5:K35)</f>
        <v>15796</v>
      </c>
      <c r="L36" s="54">
        <v>13448</v>
      </c>
      <c r="M36" s="55">
        <v>15843</v>
      </c>
      <c r="N36" s="52">
        <f>SUM(N5:N35)</f>
        <v>13151</v>
      </c>
      <c r="O36" s="56">
        <f>SUM(O5:O35)</f>
        <v>15471</v>
      </c>
      <c r="P36" s="54">
        <v>13528</v>
      </c>
      <c r="Q36" s="55">
        <v>15482</v>
      </c>
      <c r="R36" s="52">
        <f t="shared" ref="R36:W36" si="2">SUM(R5:R35)</f>
        <v>13222</v>
      </c>
      <c r="S36" s="56">
        <f t="shared" si="2"/>
        <v>15340</v>
      </c>
      <c r="T36" s="54">
        <f t="shared" si="2"/>
        <v>13265</v>
      </c>
      <c r="U36" s="55">
        <f t="shared" si="2"/>
        <v>15188</v>
      </c>
      <c r="V36" s="52">
        <f t="shared" si="2"/>
        <v>13316</v>
      </c>
      <c r="W36" s="56">
        <f t="shared" si="2"/>
        <v>15372</v>
      </c>
      <c r="X36" s="54">
        <f>SUM(X5:X35)</f>
        <v>13353</v>
      </c>
      <c r="Y36" s="156">
        <f>SUM(Y5:Y35)</f>
        <v>15562</v>
      </c>
      <c r="Z36" s="161"/>
    </row>
    <row r="37" spans="1:26" ht="15.75" thickBot="1" x14ac:dyDescent="0.3">
      <c r="A37" s="67"/>
      <c r="B37" s="65">
        <v>28746</v>
      </c>
      <c r="C37" s="59"/>
      <c r="D37" s="60">
        <v>28637</v>
      </c>
      <c r="E37" s="61"/>
      <c r="F37" s="58">
        <v>28636</v>
      </c>
      <c r="G37" s="59"/>
      <c r="H37" s="62">
        <v>28703</v>
      </c>
      <c r="I37" s="63"/>
      <c r="J37" s="58">
        <v>28856</v>
      </c>
      <c r="K37" s="59"/>
      <c r="L37" s="62">
        <f>SUM(L36,M36)</f>
        <v>29291</v>
      </c>
      <c r="M37" s="63"/>
      <c r="N37" s="58">
        <f>SUM(N36,O36)</f>
        <v>28622</v>
      </c>
      <c r="O37" s="59"/>
      <c r="P37" s="62">
        <f>SUM(P36,Q36)</f>
        <v>29010</v>
      </c>
      <c r="Q37" s="63"/>
      <c r="R37" s="58">
        <f>SUM(R36:S36)</f>
        <v>28562</v>
      </c>
      <c r="S37" s="59"/>
      <c r="T37" s="62">
        <f>SUM(T36:U36)</f>
        <v>28453</v>
      </c>
      <c r="U37" s="63"/>
      <c r="V37" s="58">
        <f>SUM(V36:W36)</f>
        <v>28688</v>
      </c>
      <c r="W37" s="59"/>
      <c r="X37" s="62">
        <f>SUM(X36,Y36)</f>
        <v>28915</v>
      </c>
      <c r="Y37" s="157"/>
      <c r="Z37" s="57">
        <f>SUM(Z5:Z35)</f>
        <v>28915</v>
      </c>
    </row>
    <row r="39" spans="1:26" x14ac:dyDescent="0.25">
      <c r="A39" s="4" t="s">
        <v>166</v>
      </c>
      <c r="B39" s="4"/>
      <c r="C39" s="4"/>
      <c r="D39" s="4"/>
      <c r="E39" s="4"/>
      <c r="F39" s="4"/>
      <c r="G39" s="4"/>
      <c r="H39" s="4"/>
      <c r="I39" s="4"/>
      <c r="J39" s="4"/>
      <c r="K39" s="4"/>
      <c r="L39" s="4"/>
    </row>
    <row r="40" spans="1:26" x14ac:dyDescent="0.25">
      <c r="A40" s="4" t="s">
        <v>190</v>
      </c>
      <c r="B40" s="4"/>
      <c r="C40" s="4"/>
      <c r="D40" s="4"/>
      <c r="E40" s="4"/>
      <c r="F40" s="4"/>
      <c r="G40" s="4"/>
      <c r="H40" s="4"/>
      <c r="I40" s="4"/>
      <c r="J40" s="4"/>
      <c r="K40" s="4"/>
      <c r="L40" s="4"/>
      <c r="P40" s="1"/>
      <c r="Q40" s="1"/>
      <c r="R40" s="1"/>
      <c r="S40" s="1"/>
      <c r="T40" s="1"/>
      <c r="U40" s="1"/>
    </row>
    <row r="41" spans="1:26" x14ac:dyDescent="0.25">
      <c r="A41" s="4"/>
      <c r="B41" s="4"/>
      <c r="C41" s="4"/>
      <c r="D41" s="4"/>
      <c r="E41" s="4"/>
      <c r="F41" s="4"/>
      <c r="G41" s="4"/>
      <c r="H41" s="4"/>
      <c r="I41" s="4"/>
      <c r="J41" s="4"/>
      <c r="K41" s="4"/>
      <c r="L41" s="4"/>
      <c r="P41" s="1"/>
      <c r="Q41" s="1"/>
      <c r="R41" s="1"/>
      <c r="S41" s="1"/>
      <c r="T41" s="1"/>
      <c r="U41" s="1"/>
    </row>
    <row r="42" spans="1:26" x14ac:dyDescent="0.25">
      <c r="A42" s="4" t="s">
        <v>148</v>
      </c>
      <c r="B42" s="4"/>
      <c r="C42" s="4"/>
      <c r="D42" s="4"/>
      <c r="E42" s="4"/>
      <c r="F42" s="4"/>
      <c r="G42" s="4"/>
      <c r="H42" s="4"/>
      <c r="I42" s="4"/>
      <c r="J42" s="4"/>
      <c r="K42" s="4"/>
      <c r="L42" s="4"/>
      <c r="P42" s="1"/>
      <c r="Q42" s="2"/>
      <c r="R42" s="2"/>
      <c r="S42" s="1"/>
      <c r="T42" s="1"/>
      <c r="U42" s="1"/>
    </row>
    <row r="43" spans="1:26" x14ac:dyDescent="0.25">
      <c r="A43" s="4" t="s">
        <v>149</v>
      </c>
      <c r="B43" s="4"/>
      <c r="C43" s="4"/>
      <c r="D43" s="4"/>
      <c r="E43" s="4"/>
      <c r="F43" s="4"/>
      <c r="G43" s="4"/>
      <c r="H43" s="4"/>
      <c r="I43" s="4"/>
      <c r="J43" s="4"/>
      <c r="K43" s="4"/>
      <c r="L43" s="4"/>
      <c r="P43" s="1"/>
      <c r="Q43" s="1"/>
      <c r="R43" s="1"/>
      <c r="S43" s="1"/>
      <c r="T43" s="1"/>
      <c r="U43" s="1"/>
    </row>
    <row r="44" spans="1:26" x14ac:dyDescent="0.25">
      <c r="A44" s="4"/>
      <c r="B44" s="4"/>
      <c r="C44" s="4"/>
      <c r="D44" s="4"/>
      <c r="E44" s="4"/>
      <c r="F44" s="4"/>
      <c r="G44" s="4"/>
      <c r="H44" s="4"/>
      <c r="I44" s="4"/>
      <c r="J44" s="4"/>
      <c r="K44" s="4"/>
      <c r="L44" s="4"/>
      <c r="P44" s="1"/>
      <c r="Q44" s="1"/>
      <c r="R44" s="1"/>
      <c r="S44" s="1"/>
      <c r="T44" s="1"/>
      <c r="U44"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C1231"/>
  <sheetViews>
    <sheetView topLeftCell="N124" zoomScale="85" zoomScaleNormal="85" workbookViewId="0">
      <selection activeCell="AC143" sqref="AC143"/>
    </sheetView>
  </sheetViews>
  <sheetFormatPr defaultRowHeight="15" x14ac:dyDescent="0.25"/>
  <cols>
    <col min="1" max="1" width="13.5703125" style="3" customWidth="1"/>
    <col min="2" max="13" width="10.28515625" style="5" customWidth="1"/>
    <col min="14" max="15" width="10.28515625" style="12" customWidth="1"/>
    <col min="16" max="17" width="10.28515625" style="13" customWidth="1"/>
    <col min="18" max="26" width="10.28515625" style="5" customWidth="1"/>
    <col min="27" max="27" width="6.7109375" style="5" customWidth="1"/>
    <col min="28" max="16384" width="9.140625" style="3"/>
  </cols>
  <sheetData>
    <row r="1" spans="1:26" x14ac:dyDescent="0.25">
      <c r="A1" s="23"/>
      <c r="B1" s="23"/>
      <c r="C1" s="23"/>
      <c r="D1" s="23"/>
      <c r="E1" s="23"/>
      <c r="F1" s="23"/>
      <c r="G1" s="23"/>
      <c r="H1" s="23"/>
      <c r="I1" s="23"/>
      <c r="J1" s="23"/>
      <c r="K1" s="22" t="s">
        <v>191</v>
      </c>
      <c r="L1" s="23"/>
      <c r="M1" s="23"/>
      <c r="N1" s="23"/>
      <c r="O1" s="23"/>
      <c r="P1" s="23"/>
      <c r="Q1" s="23"/>
      <c r="R1" s="23"/>
      <c r="S1" s="23"/>
      <c r="T1" s="23"/>
      <c r="U1" s="23"/>
      <c r="V1" s="23"/>
      <c r="W1" s="23"/>
      <c r="X1" s="23"/>
      <c r="Y1" s="23"/>
      <c r="Z1" s="24"/>
    </row>
    <row r="2" spans="1:26" ht="15.75" thickBot="1" x14ac:dyDescent="0.3">
      <c r="A2" s="68"/>
      <c r="B2" s="69"/>
      <c r="C2" s="69"/>
      <c r="D2" s="69"/>
      <c r="E2" s="69"/>
      <c r="F2" s="69"/>
      <c r="G2" s="69"/>
      <c r="H2" s="69"/>
      <c r="I2" s="69"/>
      <c r="J2" s="69"/>
      <c r="K2" s="69"/>
      <c r="L2" s="69"/>
      <c r="M2" s="69"/>
      <c r="N2" s="69"/>
      <c r="O2" s="69"/>
      <c r="P2" s="69"/>
      <c r="Q2" s="69"/>
      <c r="R2" s="69"/>
      <c r="S2" s="69"/>
      <c r="T2" s="69"/>
      <c r="U2" s="69"/>
      <c r="V2" s="69"/>
      <c r="W2" s="69"/>
      <c r="X2" s="69"/>
      <c r="Y2" s="69"/>
      <c r="Z2" s="70"/>
    </row>
    <row r="3" spans="1:26" x14ac:dyDescent="0.25">
      <c r="A3" s="71"/>
      <c r="B3" s="141">
        <v>44592</v>
      </c>
      <c r="C3" s="142"/>
      <c r="D3" s="143">
        <v>44620</v>
      </c>
      <c r="E3" s="144"/>
      <c r="F3" s="141">
        <v>44651</v>
      </c>
      <c r="G3" s="142"/>
      <c r="H3" s="143">
        <v>44681</v>
      </c>
      <c r="I3" s="144"/>
      <c r="J3" s="141">
        <v>44712</v>
      </c>
      <c r="K3" s="142"/>
      <c r="L3" s="143">
        <v>44742</v>
      </c>
      <c r="M3" s="144"/>
      <c r="N3" s="141">
        <v>44773</v>
      </c>
      <c r="O3" s="142"/>
      <c r="P3" s="143">
        <v>44804</v>
      </c>
      <c r="Q3" s="144"/>
      <c r="R3" s="141">
        <v>44834</v>
      </c>
      <c r="S3" s="142"/>
      <c r="T3" s="143">
        <v>44865</v>
      </c>
      <c r="U3" s="144"/>
      <c r="V3" s="141">
        <v>44895</v>
      </c>
      <c r="W3" s="142"/>
      <c r="X3" s="143">
        <v>44926</v>
      </c>
      <c r="Y3" s="145"/>
      <c r="Z3" s="152">
        <v>44926</v>
      </c>
    </row>
    <row r="4" spans="1:26" ht="15.75" thickBot="1" x14ac:dyDescent="0.3">
      <c r="A4" s="72"/>
      <c r="B4" s="73" t="s">
        <v>144</v>
      </c>
      <c r="C4" s="74" t="s">
        <v>145</v>
      </c>
      <c r="D4" s="75" t="s">
        <v>111</v>
      </c>
      <c r="E4" s="76" t="s">
        <v>112</v>
      </c>
      <c r="F4" s="73" t="s">
        <v>111</v>
      </c>
      <c r="G4" s="74" t="s">
        <v>112</v>
      </c>
      <c r="H4" s="75" t="s">
        <v>111</v>
      </c>
      <c r="I4" s="76" t="s">
        <v>112</v>
      </c>
      <c r="J4" s="73" t="s">
        <v>111</v>
      </c>
      <c r="K4" s="74" t="s">
        <v>112</v>
      </c>
      <c r="L4" s="75" t="s">
        <v>111</v>
      </c>
      <c r="M4" s="76" t="s">
        <v>112</v>
      </c>
      <c r="N4" s="73" t="s">
        <v>111</v>
      </c>
      <c r="O4" s="74" t="s">
        <v>112</v>
      </c>
      <c r="P4" s="75" t="s">
        <v>111</v>
      </c>
      <c r="Q4" s="76" t="s">
        <v>112</v>
      </c>
      <c r="R4" s="73" t="s">
        <v>111</v>
      </c>
      <c r="S4" s="74" t="s">
        <v>112</v>
      </c>
      <c r="T4" s="75" t="s">
        <v>111</v>
      </c>
      <c r="U4" s="76" t="s">
        <v>112</v>
      </c>
      <c r="V4" s="73" t="s">
        <v>111</v>
      </c>
      <c r="W4" s="74" t="s">
        <v>112</v>
      </c>
      <c r="X4" s="75" t="s">
        <v>111</v>
      </c>
      <c r="Y4" s="77" t="s">
        <v>112</v>
      </c>
      <c r="Z4" s="57" t="s">
        <v>113</v>
      </c>
    </row>
    <row r="5" spans="1:26" x14ac:dyDescent="0.25">
      <c r="A5" s="15" t="s">
        <v>0</v>
      </c>
      <c r="B5" s="78">
        <v>23</v>
      </c>
      <c r="C5" s="79">
        <v>42</v>
      </c>
      <c r="D5" s="80">
        <f>VLOOKUP(A5,[2]List4!$A$1:$C$142,2,FALSE)</f>
        <v>23</v>
      </c>
      <c r="E5" s="81">
        <f>VLOOKUP(A5,[2]List4!$A$1:$C$142,3,FALSE)</f>
        <v>37</v>
      </c>
      <c r="F5" s="78">
        <v>23</v>
      </c>
      <c r="G5" s="79">
        <v>37</v>
      </c>
      <c r="H5" s="80">
        <v>23</v>
      </c>
      <c r="I5" s="81">
        <v>37</v>
      </c>
      <c r="J5" s="78">
        <v>23</v>
      </c>
      <c r="K5" s="79">
        <v>38</v>
      </c>
      <c r="L5" s="80">
        <v>23</v>
      </c>
      <c r="M5" s="81">
        <v>43</v>
      </c>
      <c r="N5" s="82">
        <v>23</v>
      </c>
      <c r="O5" s="79">
        <v>42</v>
      </c>
      <c r="P5" s="83">
        <v>23</v>
      </c>
      <c r="Q5" s="84">
        <v>43</v>
      </c>
      <c r="R5" s="78">
        <v>23</v>
      </c>
      <c r="S5" s="79">
        <v>44</v>
      </c>
      <c r="T5" s="80">
        <v>23</v>
      </c>
      <c r="U5" s="81">
        <v>53</v>
      </c>
      <c r="V5" s="78">
        <v>23</v>
      </c>
      <c r="W5" s="79">
        <v>52</v>
      </c>
      <c r="X5" s="80">
        <v>23</v>
      </c>
      <c r="Y5" s="81">
        <v>52</v>
      </c>
      <c r="Z5" s="30">
        <f>SUM(X5,Y5)</f>
        <v>75</v>
      </c>
    </row>
    <row r="6" spans="1:26" x14ac:dyDescent="0.25">
      <c r="A6" s="16" t="s">
        <v>1</v>
      </c>
      <c r="B6" s="85">
        <v>87</v>
      </c>
      <c r="C6" s="86">
        <v>198</v>
      </c>
      <c r="D6" s="87">
        <f>VLOOKUP(A6,[2]List4!$A$1:$C$142,2,FALSE)</f>
        <v>87</v>
      </c>
      <c r="E6" s="88">
        <f>VLOOKUP(A6,[2]List4!$A$1:$C$142,3,FALSE)</f>
        <v>193</v>
      </c>
      <c r="F6" s="89">
        <v>87</v>
      </c>
      <c r="G6" s="86">
        <v>200</v>
      </c>
      <c r="H6" s="90">
        <v>91</v>
      </c>
      <c r="I6" s="91">
        <v>197</v>
      </c>
      <c r="J6" s="89">
        <v>91</v>
      </c>
      <c r="K6" s="86">
        <v>205</v>
      </c>
      <c r="L6" s="90">
        <v>91</v>
      </c>
      <c r="M6" s="91">
        <v>210</v>
      </c>
      <c r="N6" s="92">
        <v>92</v>
      </c>
      <c r="O6" s="86">
        <v>216</v>
      </c>
      <c r="P6" s="83">
        <v>93</v>
      </c>
      <c r="Q6" s="84">
        <v>226</v>
      </c>
      <c r="R6" s="93">
        <v>94</v>
      </c>
      <c r="S6" s="94">
        <v>222</v>
      </c>
      <c r="T6" s="95">
        <v>94</v>
      </c>
      <c r="U6" s="96">
        <v>234</v>
      </c>
      <c r="V6" s="93">
        <v>95</v>
      </c>
      <c r="W6" s="94">
        <v>235</v>
      </c>
      <c r="X6" s="95">
        <v>97</v>
      </c>
      <c r="Y6" s="96">
        <v>247</v>
      </c>
      <c r="Z6" s="30">
        <f t="shared" ref="Z6:Z69" si="0">SUM(X6,Y6)</f>
        <v>344</v>
      </c>
    </row>
    <row r="7" spans="1:26" x14ac:dyDescent="0.25">
      <c r="A7" s="17" t="s">
        <v>2</v>
      </c>
      <c r="B7" s="85">
        <v>11</v>
      </c>
      <c r="C7" s="86">
        <v>19</v>
      </c>
      <c r="D7" s="87">
        <f>VLOOKUP(A7,[2]List4!$A$1:$C$142,2,FALSE)</f>
        <v>11</v>
      </c>
      <c r="E7" s="88">
        <f>VLOOKUP(A7,[2]List4!$A$1:$C$142,3,FALSE)</f>
        <v>19</v>
      </c>
      <c r="F7" s="89">
        <v>11</v>
      </c>
      <c r="G7" s="86">
        <v>25</v>
      </c>
      <c r="H7" s="90">
        <v>11</v>
      </c>
      <c r="I7" s="91">
        <v>25</v>
      </c>
      <c r="J7" s="89">
        <v>12</v>
      </c>
      <c r="K7" s="86">
        <v>24</v>
      </c>
      <c r="L7" s="90">
        <v>13</v>
      </c>
      <c r="M7" s="91">
        <v>23</v>
      </c>
      <c r="N7" s="92">
        <v>13</v>
      </c>
      <c r="O7" s="86">
        <v>21</v>
      </c>
      <c r="P7" s="97">
        <v>13</v>
      </c>
      <c r="Q7" s="98">
        <v>26</v>
      </c>
      <c r="R7" s="89">
        <v>14</v>
      </c>
      <c r="S7" s="86">
        <v>25</v>
      </c>
      <c r="T7" s="90">
        <v>14</v>
      </c>
      <c r="U7" s="91">
        <v>23</v>
      </c>
      <c r="V7" s="89">
        <v>14</v>
      </c>
      <c r="W7" s="86">
        <v>24</v>
      </c>
      <c r="X7" s="90">
        <v>14</v>
      </c>
      <c r="Y7" s="91">
        <v>21</v>
      </c>
      <c r="Z7" s="30">
        <f t="shared" si="0"/>
        <v>35</v>
      </c>
    </row>
    <row r="8" spans="1:26" x14ac:dyDescent="0.25">
      <c r="A8" s="17" t="s">
        <v>3</v>
      </c>
      <c r="B8" s="85">
        <f>VLOOKUP(A8,[1]List2!$B$1:$D$136,3,FALSE)</f>
        <v>1</v>
      </c>
      <c r="C8" s="86">
        <v>1</v>
      </c>
      <c r="D8" s="87">
        <f>VLOOKUP(A8,[2]List4!$A$1:$C$142,2,FALSE)</f>
        <v>1</v>
      </c>
      <c r="E8" s="88">
        <f>VLOOKUP(A8,[2]List4!$A$1:$C$142,3,FALSE)</f>
        <v>1</v>
      </c>
      <c r="F8" s="89">
        <v>1</v>
      </c>
      <c r="G8" s="86">
        <v>1</v>
      </c>
      <c r="H8" s="90">
        <v>1</v>
      </c>
      <c r="I8" s="91">
        <v>1</v>
      </c>
      <c r="J8" s="89">
        <v>1</v>
      </c>
      <c r="K8" s="86">
        <v>1</v>
      </c>
      <c r="L8" s="90">
        <v>1</v>
      </c>
      <c r="M8" s="91">
        <v>1</v>
      </c>
      <c r="N8" s="92">
        <v>1</v>
      </c>
      <c r="O8" s="86">
        <v>1</v>
      </c>
      <c r="P8" s="97">
        <v>1</v>
      </c>
      <c r="Q8" s="98">
        <v>1</v>
      </c>
      <c r="R8" s="89">
        <v>1</v>
      </c>
      <c r="S8" s="86">
        <v>1</v>
      </c>
      <c r="T8" s="90">
        <v>1</v>
      </c>
      <c r="U8" s="91">
        <v>1</v>
      </c>
      <c r="V8" s="89">
        <v>1</v>
      </c>
      <c r="W8" s="86">
        <v>1</v>
      </c>
      <c r="X8" s="90">
        <v>1</v>
      </c>
      <c r="Y8" s="91">
        <v>1</v>
      </c>
      <c r="Z8" s="30">
        <f t="shared" si="0"/>
        <v>2</v>
      </c>
    </row>
    <row r="9" spans="1:26" x14ac:dyDescent="0.25">
      <c r="A9" s="17" t="s">
        <v>188</v>
      </c>
      <c r="B9" s="85">
        <v>0</v>
      </c>
      <c r="C9" s="86">
        <v>1</v>
      </c>
      <c r="D9" s="87">
        <f>VLOOKUP(A9,[2]List4!$A$1:$C$142,2,FALSE)</f>
        <v>0</v>
      </c>
      <c r="E9" s="88">
        <f>VLOOKUP(A9,[2]List4!$A$1:$C$142,3,FALSE)</f>
        <v>1</v>
      </c>
      <c r="F9" s="89">
        <v>0</v>
      </c>
      <c r="G9" s="86">
        <v>1</v>
      </c>
      <c r="H9" s="90">
        <v>0</v>
      </c>
      <c r="I9" s="91">
        <v>1</v>
      </c>
      <c r="J9" s="89">
        <v>0</v>
      </c>
      <c r="K9" s="86">
        <v>1</v>
      </c>
      <c r="L9" s="90">
        <v>0</v>
      </c>
      <c r="M9" s="91">
        <v>1</v>
      </c>
      <c r="N9" s="92">
        <v>0</v>
      </c>
      <c r="O9" s="86">
        <v>1</v>
      </c>
      <c r="P9" s="97">
        <v>0</v>
      </c>
      <c r="Q9" s="98">
        <v>1</v>
      </c>
      <c r="R9" s="89">
        <v>0</v>
      </c>
      <c r="S9" s="86">
        <v>1</v>
      </c>
      <c r="T9" s="90">
        <v>0</v>
      </c>
      <c r="U9" s="91">
        <v>1</v>
      </c>
      <c r="V9" s="89">
        <v>0</v>
      </c>
      <c r="W9" s="86">
        <v>1</v>
      </c>
      <c r="X9" s="90">
        <v>0</v>
      </c>
      <c r="Y9" s="91">
        <v>1</v>
      </c>
      <c r="Z9" s="30">
        <f t="shared" si="0"/>
        <v>1</v>
      </c>
    </row>
    <row r="10" spans="1:26" x14ac:dyDescent="0.25">
      <c r="A10" s="17" t="s">
        <v>4</v>
      </c>
      <c r="B10" s="85">
        <v>23</v>
      </c>
      <c r="C10" s="86">
        <v>47</v>
      </c>
      <c r="D10" s="87">
        <v>23</v>
      </c>
      <c r="E10" s="88">
        <v>46</v>
      </c>
      <c r="F10" s="89">
        <v>25</v>
      </c>
      <c r="G10" s="86">
        <v>45</v>
      </c>
      <c r="H10" s="90">
        <v>25</v>
      </c>
      <c r="I10" s="91">
        <v>47</v>
      </c>
      <c r="J10" s="89">
        <v>27</v>
      </c>
      <c r="K10" s="86">
        <v>47</v>
      </c>
      <c r="L10" s="90">
        <v>27</v>
      </c>
      <c r="M10" s="91">
        <v>46</v>
      </c>
      <c r="N10" s="92">
        <v>27</v>
      </c>
      <c r="O10" s="86">
        <v>47</v>
      </c>
      <c r="P10" s="97">
        <v>27</v>
      </c>
      <c r="Q10" s="98">
        <v>48</v>
      </c>
      <c r="R10" s="89">
        <v>27</v>
      </c>
      <c r="S10" s="86">
        <v>48</v>
      </c>
      <c r="T10" s="90">
        <v>27</v>
      </c>
      <c r="U10" s="91">
        <v>45</v>
      </c>
      <c r="V10" s="89">
        <v>27</v>
      </c>
      <c r="W10" s="86">
        <v>49</v>
      </c>
      <c r="X10" s="90">
        <v>27</v>
      </c>
      <c r="Y10" s="91">
        <v>51</v>
      </c>
      <c r="Z10" s="30">
        <f t="shared" si="0"/>
        <v>78</v>
      </c>
    </row>
    <row r="11" spans="1:26" x14ac:dyDescent="0.25">
      <c r="A11" s="17" t="s">
        <v>5</v>
      </c>
      <c r="B11" s="85">
        <v>5</v>
      </c>
      <c r="C11" s="86">
        <v>4</v>
      </c>
      <c r="D11" s="87">
        <f>VLOOKUP(A11,[2]List4!$A$1:$C$142,2,FALSE)</f>
        <v>5</v>
      </c>
      <c r="E11" s="88">
        <f>VLOOKUP(A11,[2]List4!$A$1:$C$142,3,FALSE)</f>
        <v>7</v>
      </c>
      <c r="F11" s="89">
        <v>5</v>
      </c>
      <c r="G11" s="86">
        <v>7</v>
      </c>
      <c r="H11" s="90">
        <v>5</v>
      </c>
      <c r="I11" s="91">
        <v>7</v>
      </c>
      <c r="J11" s="89">
        <v>5</v>
      </c>
      <c r="K11" s="86">
        <v>7</v>
      </c>
      <c r="L11" s="90">
        <v>5</v>
      </c>
      <c r="M11" s="91">
        <v>7</v>
      </c>
      <c r="N11" s="92">
        <v>5</v>
      </c>
      <c r="O11" s="86">
        <v>6</v>
      </c>
      <c r="P11" s="97">
        <v>5</v>
      </c>
      <c r="Q11" s="98">
        <v>5</v>
      </c>
      <c r="R11" s="89">
        <v>5</v>
      </c>
      <c r="S11" s="86">
        <v>6</v>
      </c>
      <c r="T11" s="90">
        <v>5</v>
      </c>
      <c r="U11" s="91">
        <v>5</v>
      </c>
      <c r="V11" s="89">
        <v>5</v>
      </c>
      <c r="W11" s="86">
        <v>5</v>
      </c>
      <c r="X11" s="90">
        <v>5</v>
      </c>
      <c r="Y11" s="91">
        <v>9</v>
      </c>
      <c r="Z11" s="30">
        <f t="shared" si="0"/>
        <v>14</v>
      </c>
    </row>
    <row r="12" spans="1:26" x14ac:dyDescent="0.25">
      <c r="A12" s="17" t="s">
        <v>6</v>
      </c>
      <c r="B12" s="85">
        <v>54</v>
      </c>
      <c r="C12" s="86">
        <v>50</v>
      </c>
      <c r="D12" s="87">
        <f>VLOOKUP(A12,[2]List4!$A$1:$C$142,2,FALSE)</f>
        <v>54</v>
      </c>
      <c r="E12" s="88">
        <f>VLOOKUP(A12,[2]List4!$A$1:$C$142,3,FALSE)</f>
        <v>48</v>
      </c>
      <c r="F12" s="89">
        <v>54</v>
      </c>
      <c r="G12" s="86">
        <v>46</v>
      </c>
      <c r="H12" s="90">
        <v>54</v>
      </c>
      <c r="I12" s="91">
        <v>47</v>
      </c>
      <c r="J12" s="89">
        <v>54</v>
      </c>
      <c r="K12" s="86">
        <v>49</v>
      </c>
      <c r="L12" s="90">
        <v>56</v>
      </c>
      <c r="M12" s="91">
        <v>47</v>
      </c>
      <c r="N12" s="92">
        <v>56</v>
      </c>
      <c r="O12" s="86">
        <v>50</v>
      </c>
      <c r="P12" s="97">
        <v>56</v>
      </c>
      <c r="Q12" s="98">
        <v>48</v>
      </c>
      <c r="R12" s="89">
        <v>56</v>
      </c>
      <c r="S12" s="86">
        <v>46</v>
      </c>
      <c r="T12" s="90">
        <v>55</v>
      </c>
      <c r="U12" s="91">
        <v>45</v>
      </c>
      <c r="V12" s="89">
        <v>55</v>
      </c>
      <c r="W12" s="86">
        <v>50</v>
      </c>
      <c r="X12" s="90">
        <v>56</v>
      </c>
      <c r="Y12" s="91">
        <v>49</v>
      </c>
      <c r="Z12" s="30">
        <f t="shared" si="0"/>
        <v>105</v>
      </c>
    </row>
    <row r="13" spans="1:26" x14ac:dyDescent="0.25">
      <c r="A13" s="17" t="s">
        <v>7</v>
      </c>
      <c r="B13" s="85">
        <v>7</v>
      </c>
      <c r="C13" s="86">
        <v>17</v>
      </c>
      <c r="D13" s="87">
        <f>VLOOKUP(A13,[2]List4!$A$1:$C$142,2,FALSE)</f>
        <v>7</v>
      </c>
      <c r="E13" s="88">
        <f>VLOOKUP(A13,[2]List4!$A$1:$C$142,3,FALSE)</f>
        <v>16</v>
      </c>
      <c r="F13" s="89">
        <v>7</v>
      </c>
      <c r="G13" s="86">
        <v>17</v>
      </c>
      <c r="H13" s="90">
        <v>9</v>
      </c>
      <c r="I13" s="91">
        <v>16</v>
      </c>
      <c r="J13" s="89">
        <v>11</v>
      </c>
      <c r="K13" s="86">
        <v>14</v>
      </c>
      <c r="L13" s="90">
        <v>12</v>
      </c>
      <c r="M13" s="91">
        <v>13</v>
      </c>
      <c r="N13" s="92">
        <v>12</v>
      </c>
      <c r="O13" s="86">
        <v>13</v>
      </c>
      <c r="P13" s="97">
        <v>13</v>
      </c>
      <c r="Q13" s="98">
        <v>12</v>
      </c>
      <c r="R13" s="89">
        <v>13</v>
      </c>
      <c r="S13" s="86">
        <v>10</v>
      </c>
      <c r="T13" s="90">
        <v>13</v>
      </c>
      <c r="U13" s="91">
        <v>10</v>
      </c>
      <c r="V13" s="89">
        <v>13</v>
      </c>
      <c r="W13" s="86">
        <v>11</v>
      </c>
      <c r="X13" s="90">
        <v>13</v>
      </c>
      <c r="Y13" s="91">
        <v>11</v>
      </c>
      <c r="Z13" s="30">
        <f t="shared" si="0"/>
        <v>24</v>
      </c>
    </row>
    <row r="14" spans="1:26" x14ac:dyDescent="0.25">
      <c r="A14" s="17" t="s">
        <v>157</v>
      </c>
      <c r="B14" s="85">
        <v>0</v>
      </c>
      <c r="C14" s="86">
        <v>0</v>
      </c>
      <c r="D14" s="87">
        <v>0</v>
      </c>
      <c r="E14" s="88">
        <v>0</v>
      </c>
      <c r="F14" s="89">
        <v>0</v>
      </c>
      <c r="G14" s="86">
        <v>0</v>
      </c>
      <c r="H14" s="90">
        <v>0</v>
      </c>
      <c r="I14" s="91">
        <v>0</v>
      </c>
      <c r="J14" s="89">
        <v>0</v>
      </c>
      <c r="K14" s="86">
        <v>0</v>
      </c>
      <c r="L14" s="90">
        <v>0</v>
      </c>
      <c r="M14" s="91">
        <v>0</v>
      </c>
      <c r="N14" s="92">
        <v>0</v>
      </c>
      <c r="O14" s="86">
        <v>0</v>
      </c>
      <c r="P14" s="97">
        <v>0</v>
      </c>
      <c r="Q14" s="98">
        <v>0</v>
      </c>
      <c r="R14" s="89">
        <v>0</v>
      </c>
      <c r="S14" s="86">
        <v>0</v>
      </c>
      <c r="T14" s="90">
        <v>0</v>
      </c>
      <c r="U14" s="91">
        <v>0</v>
      </c>
      <c r="V14" s="89">
        <v>0</v>
      </c>
      <c r="W14" s="86">
        <v>0</v>
      </c>
      <c r="X14" s="90">
        <v>0</v>
      </c>
      <c r="Y14" s="91">
        <v>0</v>
      </c>
      <c r="Z14" s="30">
        <f t="shared" si="0"/>
        <v>0</v>
      </c>
    </row>
    <row r="15" spans="1:26" x14ac:dyDescent="0.25">
      <c r="A15" s="17" t="s">
        <v>8</v>
      </c>
      <c r="B15" s="85">
        <v>12</v>
      </c>
      <c r="C15" s="86">
        <v>88</v>
      </c>
      <c r="D15" s="87">
        <f>VLOOKUP(A15,[2]List4!$A$1:$C$142,2,FALSE)</f>
        <v>12</v>
      </c>
      <c r="E15" s="88">
        <f>VLOOKUP(A15,[2]List4!$A$1:$C$142,3,FALSE)</f>
        <v>97</v>
      </c>
      <c r="F15" s="89">
        <v>12</v>
      </c>
      <c r="G15" s="86">
        <v>98</v>
      </c>
      <c r="H15" s="90">
        <v>12</v>
      </c>
      <c r="I15" s="91">
        <v>97</v>
      </c>
      <c r="J15" s="89">
        <v>12</v>
      </c>
      <c r="K15" s="86">
        <v>100</v>
      </c>
      <c r="L15" s="90">
        <v>12</v>
      </c>
      <c r="M15" s="91">
        <v>102</v>
      </c>
      <c r="N15" s="92">
        <v>12</v>
      </c>
      <c r="O15" s="86">
        <v>109</v>
      </c>
      <c r="P15" s="97">
        <v>12</v>
      </c>
      <c r="Q15" s="98">
        <v>114</v>
      </c>
      <c r="R15" s="89">
        <v>12</v>
      </c>
      <c r="S15" s="86">
        <v>114</v>
      </c>
      <c r="T15" s="90">
        <v>12</v>
      </c>
      <c r="U15" s="91">
        <v>97</v>
      </c>
      <c r="V15" s="89">
        <v>11</v>
      </c>
      <c r="W15" s="86">
        <v>108</v>
      </c>
      <c r="X15" s="90">
        <v>12</v>
      </c>
      <c r="Y15" s="91">
        <v>115</v>
      </c>
      <c r="Z15" s="30">
        <f t="shared" si="0"/>
        <v>127</v>
      </c>
    </row>
    <row r="16" spans="1:26" x14ac:dyDescent="0.25">
      <c r="A16" s="17" t="s">
        <v>161</v>
      </c>
      <c r="B16" s="85">
        <v>1</v>
      </c>
      <c r="C16" s="86">
        <v>0</v>
      </c>
      <c r="D16" s="87">
        <f>VLOOKUP(A16,[2]List4!$A$1:$C$142,2,FALSE)</f>
        <v>1</v>
      </c>
      <c r="E16" s="88">
        <f>VLOOKUP(A16,[2]List4!$A$1:$C$142,3,FALSE)</f>
        <v>0</v>
      </c>
      <c r="F16" s="89">
        <v>1</v>
      </c>
      <c r="G16" s="86">
        <v>0</v>
      </c>
      <c r="H16" s="90">
        <v>1</v>
      </c>
      <c r="I16" s="91">
        <v>0</v>
      </c>
      <c r="J16" s="89">
        <v>1</v>
      </c>
      <c r="K16" s="86">
        <v>0</v>
      </c>
      <c r="L16" s="90">
        <v>1</v>
      </c>
      <c r="M16" s="91">
        <v>0</v>
      </c>
      <c r="N16" s="92">
        <v>1</v>
      </c>
      <c r="O16" s="86">
        <v>0</v>
      </c>
      <c r="P16" s="97">
        <v>1</v>
      </c>
      <c r="Q16" s="98">
        <v>0</v>
      </c>
      <c r="R16" s="89">
        <v>1</v>
      </c>
      <c r="S16" s="86">
        <v>0</v>
      </c>
      <c r="T16" s="90">
        <v>1</v>
      </c>
      <c r="U16" s="91">
        <v>0</v>
      </c>
      <c r="V16" s="89">
        <v>1</v>
      </c>
      <c r="W16" s="86">
        <v>0</v>
      </c>
      <c r="X16" s="90">
        <v>1</v>
      </c>
      <c r="Y16" s="91">
        <v>0</v>
      </c>
      <c r="Z16" s="30">
        <f t="shared" si="0"/>
        <v>1</v>
      </c>
    </row>
    <row r="17" spans="1:26" x14ac:dyDescent="0.25">
      <c r="A17" s="17" t="s">
        <v>9</v>
      </c>
      <c r="B17" s="85">
        <v>0</v>
      </c>
      <c r="C17" s="86">
        <v>1</v>
      </c>
      <c r="D17" s="87">
        <f>VLOOKUP(A17,[2]List4!$A$1:$C$142,2,FALSE)</f>
        <v>1</v>
      </c>
      <c r="E17" s="88">
        <f>VLOOKUP(A17,[2]List4!$A$1:$C$142,3,FALSE)</f>
        <v>0</v>
      </c>
      <c r="F17" s="89">
        <v>1</v>
      </c>
      <c r="G17" s="86">
        <v>0</v>
      </c>
      <c r="H17" s="90">
        <v>1</v>
      </c>
      <c r="I17" s="91">
        <v>0</v>
      </c>
      <c r="J17" s="89">
        <v>1</v>
      </c>
      <c r="K17" s="86">
        <v>0</v>
      </c>
      <c r="L17" s="90">
        <v>1</v>
      </c>
      <c r="M17" s="91">
        <v>0</v>
      </c>
      <c r="N17" s="92">
        <v>1</v>
      </c>
      <c r="O17" s="86">
        <v>0</v>
      </c>
      <c r="P17" s="97">
        <v>1</v>
      </c>
      <c r="Q17" s="98">
        <v>0</v>
      </c>
      <c r="R17" s="89">
        <v>1</v>
      </c>
      <c r="S17" s="86">
        <v>0</v>
      </c>
      <c r="T17" s="90">
        <v>1</v>
      </c>
      <c r="U17" s="91">
        <v>0</v>
      </c>
      <c r="V17" s="89">
        <v>1</v>
      </c>
      <c r="W17" s="86">
        <v>0</v>
      </c>
      <c r="X17" s="90">
        <v>1</v>
      </c>
      <c r="Y17" s="91">
        <v>0</v>
      </c>
      <c r="Z17" s="30">
        <f t="shared" si="0"/>
        <v>1</v>
      </c>
    </row>
    <row r="18" spans="1:26" x14ac:dyDescent="0.25">
      <c r="A18" s="17" t="s">
        <v>10</v>
      </c>
      <c r="B18" s="85">
        <v>119</v>
      </c>
      <c r="C18" s="86">
        <v>148</v>
      </c>
      <c r="D18" s="87">
        <f>VLOOKUP(A18,[2]List4!$A$1:$C$142,2,FALSE)</f>
        <v>119</v>
      </c>
      <c r="E18" s="88">
        <f>VLOOKUP(A18,[2]List4!$A$1:$C$142,3,FALSE)</f>
        <v>158</v>
      </c>
      <c r="F18" s="89">
        <v>120</v>
      </c>
      <c r="G18" s="86">
        <v>156</v>
      </c>
      <c r="H18" s="90">
        <v>125</v>
      </c>
      <c r="I18" s="91">
        <v>164</v>
      </c>
      <c r="J18" s="89">
        <v>124</v>
      </c>
      <c r="K18" s="86">
        <v>178</v>
      </c>
      <c r="L18" s="90">
        <v>124</v>
      </c>
      <c r="M18" s="91">
        <v>186</v>
      </c>
      <c r="N18" s="92">
        <v>125</v>
      </c>
      <c r="O18" s="86">
        <v>186</v>
      </c>
      <c r="P18" s="97">
        <v>125</v>
      </c>
      <c r="Q18" s="98">
        <v>185</v>
      </c>
      <c r="R18" s="89">
        <v>127</v>
      </c>
      <c r="S18" s="86">
        <v>187</v>
      </c>
      <c r="T18" s="90">
        <v>127</v>
      </c>
      <c r="U18" s="91">
        <v>201</v>
      </c>
      <c r="V18" s="89">
        <v>130</v>
      </c>
      <c r="W18" s="86">
        <v>202</v>
      </c>
      <c r="X18" s="90">
        <v>132</v>
      </c>
      <c r="Y18" s="91">
        <v>220</v>
      </c>
      <c r="Z18" s="30">
        <f t="shared" si="0"/>
        <v>352</v>
      </c>
    </row>
    <row r="19" spans="1:26" x14ac:dyDescent="0.25">
      <c r="A19" s="17" t="s">
        <v>11</v>
      </c>
      <c r="B19" s="85">
        <v>0</v>
      </c>
      <c r="C19" s="86">
        <v>0</v>
      </c>
      <c r="D19" s="87">
        <f>VLOOKUP(A19,[2]List4!$A$1:$C$142,2,FALSE)</f>
        <v>0</v>
      </c>
      <c r="E19" s="88">
        <f>VLOOKUP(A19,[2]List4!$A$1:$C$142,3,FALSE)</f>
        <v>1</v>
      </c>
      <c r="F19" s="89">
        <v>0</v>
      </c>
      <c r="G19" s="86">
        <v>1</v>
      </c>
      <c r="H19" s="90">
        <v>0</v>
      </c>
      <c r="I19" s="91">
        <v>1</v>
      </c>
      <c r="J19" s="89">
        <v>0</v>
      </c>
      <c r="K19" s="86">
        <v>1</v>
      </c>
      <c r="L19" s="90">
        <v>0</v>
      </c>
      <c r="M19" s="91">
        <v>1</v>
      </c>
      <c r="N19" s="92">
        <v>0</v>
      </c>
      <c r="O19" s="86">
        <v>1</v>
      </c>
      <c r="P19" s="97">
        <v>0</v>
      </c>
      <c r="Q19" s="98">
        <v>1</v>
      </c>
      <c r="R19" s="89">
        <v>0</v>
      </c>
      <c r="S19" s="86">
        <v>1</v>
      </c>
      <c r="T19" s="90">
        <v>0</v>
      </c>
      <c r="U19" s="91">
        <v>1</v>
      </c>
      <c r="V19" s="89">
        <v>0</v>
      </c>
      <c r="W19" s="86">
        <v>1</v>
      </c>
      <c r="X19" s="90">
        <v>0</v>
      </c>
      <c r="Y19" s="91">
        <v>2</v>
      </c>
      <c r="Z19" s="30">
        <f t="shared" si="0"/>
        <v>2</v>
      </c>
    </row>
    <row r="20" spans="1:26" x14ac:dyDescent="0.25">
      <c r="A20" s="17" t="s">
        <v>12</v>
      </c>
      <c r="B20" s="85">
        <v>1</v>
      </c>
      <c r="C20" s="86">
        <v>0</v>
      </c>
      <c r="D20" s="87">
        <f>VLOOKUP(A20,[2]List4!$A$1:$C$142,2,FALSE)</f>
        <v>1</v>
      </c>
      <c r="E20" s="88">
        <f>VLOOKUP(A20,[2]List4!$A$1:$C$142,3,FALSE)</f>
        <v>0</v>
      </c>
      <c r="F20" s="89">
        <v>1</v>
      </c>
      <c r="G20" s="86">
        <v>0</v>
      </c>
      <c r="H20" s="90">
        <v>1</v>
      </c>
      <c r="I20" s="91">
        <v>0</v>
      </c>
      <c r="J20" s="89">
        <v>1</v>
      </c>
      <c r="K20" s="86">
        <v>0</v>
      </c>
      <c r="L20" s="90">
        <v>1</v>
      </c>
      <c r="M20" s="91">
        <v>0</v>
      </c>
      <c r="N20" s="92">
        <v>1</v>
      </c>
      <c r="O20" s="86">
        <v>0</v>
      </c>
      <c r="P20" s="97">
        <v>1</v>
      </c>
      <c r="Q20" s="98">
        <v>0</v>
      </c>
      <c r="R20" s="89">
        <v>1</v>
      </c>
      <c r="S20" s="86">
        <v>0</v>
      </c>
      <c r="T20" s="90">
        <v>1</v>
      </c>
      <c r="U20" s="91">
        <v>0</v>
      </c>
      <c r="V20" s="89">
        <v>1</v>
      </c>
      <c r="W20" s="86">
        <v>0</v>
      </c>
      <c r="X20" s="90">
        <v>1</v>
      </c>
      <c r="Y20" s="91">
        <v>0</v>
      </c>
      <c r="Z20" s="30">
        <f t="shared" si="0"/>
        <v>1</v>
      </c>
    </row>
    <row r="21" spans="1:26" x14ac:dyDescent="0.25">
      <c r="A21" s="17" t="s">
        <v>13</v>
      </c>
      <c r="B21" s="85">
        <v>2</v>
      </c>
      <c r="C21" s="86">
        <v>5</v>
      </c>
      <c r="D21" s="87">
        <f>VLOOKUP(A21,[2]List4!$A$1:$C$142,2,FALSE)</f>
        <v>2</v>
      </c>
      <c r="E21" s="88">
        <f>VLOOKUP(A21,[2]List4!$A$1:$C$142,3,FALSE)</f>
        <v>5</v>
      </c>
      <c r="F21" s="89">
        <v>2</v>
      </c>
      <c r="G21" s="86">
        <v>5</v>
      </c>
      <c r="H21" s="90">
        <v>2</v>
      </c>
      <c r="I21" s="91">
        <v>5</v>
      </c>
      <c r="J21" s="89">
        <v>2</v>
      </c>
      <c r="K21" s="86">
        <v>5</v>
      </c>
      <c r="L21" s="90">
        <v>2</v>
      </c>
      <c r="M21" s="91">
        <v>6</v>
      </c>
      <c r="N21" s="92">
        <v>2</v>
      </c>
      <c r="O21" s="86">
        <v>6</v>
      </c>
      <c r="P21" s="97">
        <v>2</v>
      </c>
      <c r="Q21" s="98">
        <v>6</v>
      </c>
      <c r="R21" s="89">
        <v>2</v>
      </c>
      <c r="S21" s="86">
        <v>6</v>
      </c>
      <c r="T21" s="90">
        <v>2</v>
      </c>
      <c r="U21" s="91">
        <v>5</v>
      </c>
      <c r="V21" s="89">
        <v>2</v>
      </c>
      <c r="W21" s="86">
        <v>6</v>
      </c>
      <c r="X21" s="90">
        <v>2</v>
      </c>
      <c r="Y21" s="91">
        <v>6</v>
      </c>
      <c r="Z21" s="30">
        <f t="shared" si="0"/>
        <v>8</v>
      </c>
    </row>
    <row r="22" spans="1:26" x14ac:dyDescent="0.25">
      <c r="A22" s="17" t="s">
        <v>14</v>
      </c>
      <c r="B22" s="85">
        <v>51365</v>
      </c>
      <c r="C22" s="86">
        <v>45965</v>
      </c>
      <c r="D22" s="87">
        <f>VLOOKUP(A22,[2]List4!$A$1:$C$142,2,FALSE)</f>
        <v>51636</v>
      </c>
      <c r="E22" s="88">
        <f>VLOOKUP(A22,[2]List4!$A$1:$C$142,3,FALSE)</f>
        <v>46185</v>
      </c>
      <c r="F22" s="89">
        <v>52065</v>
      </c>
      <c r="G22" s="86">
        <v>46511</v>
      </c>
      <c r="H22" s="90">
        <v>52423</v>
      </c>
      <c r="I22" s="91">
        <v>46726</v>
      </c>
      <c r="J22" s="89">
        <v>52807</v>
      </c>
      <c r="K22" s="86">
        <v>47488</v>
      </c>
      <c r="L22" s="90">
        <v>53204</v>
      </c>
      <c r="M22" s="91">
        <v>48188</v>
      </c>
      <c r="N22" s="92">
        <v>53608</v>
      </c>
      <c r="O22" s="86">
        <v>48134</v>
      </c>
      <c r="P22" s="97">
        <v>54009</v>
      </c>
      <c r="Q22" s="98">
        <v>48575</v>
      </c>
      <c r="R22" s="89">
        <v>54503</v>
      </c>
      <c r="S22" s="86">
        <v>48047</v>
      </c>
      <c r="T22" s="90">
        <v>55051</v>
      </c>
      <c r="U22" s="91">
        <v>47020</v>
      </c>
      <c r="V22" s="89">
        <v>55686</v>
      </c>
      <c r="W22" s="86">
        <v>47589</v>
      </c>
      <c r="X22" s="90">
        <v>56275</v>
      </c>
      <c r="Y22" s="91">
        <v>47645</v>
      </c>
      <c r="Z22" s="30">
        <f t="shared" si="0"/>
        <v>103920</v>
      </c>
    </row>
    <row r="23" spans="1:26" x14ac:dyDescent="0.25">
      <c r="A23" s="17" t="s">
        <v>15</v>
      </c>
      <c r="B23" s="85">
        <v>98</v>
      </c>
      <c r="C23" s="86">
        <v>104</v>
      </c>
      <c r="D23" s="87">
        <f>VLOOKUP(A23,[2]List4!$A$1:$C$142,2,FALSE)</f>
        <v>100</v>
      </c>
      <c r="E23" s="88">
        <f>VLOOKUP(A23,[2]List4!$A$1:$C$142,3,FALSE)</f>
        <v>110</v>
      </c>
      <c r="F23" s="89">
        <v>101</v>
      </c>
      <c r="G23" s="86">
        <v>111</v>
      </c>
      <c r="H23" s="90">
        <v>101</v>
      </c>
      <c r="I23" s="91">
        <v>112</v>
      </c>
      <c r="J23" s="89">
        <v>102</v>
      </c>
      <c r="K23" s="86">
        <v>112</v>
      </c>
      <c r="L23" s="90">
        <v>102</v>
      </c>
      <c r="M23" s="91">
        <v>110</v>
      </c>
      <c r="N23" s="92">
        <v>102</v>
      </c>
      <c r="O23" s="86">
        <v>117</v>
      </c>
      <c r="P23" s="97">
        <v>102</v>
      </c>
      <c r="Q23" s="98">
        <v>120</v>
      </c>
      <c r="R23" s="89">
        <v>103</v>
      </c>
      <c r="S23" s="86">
        <v>117</v>
      </c>
      <c r="T23" s="90">
        <v>105</v>
      </c>
      <c r="U23" s="91">
        <v>105</v>
      </c>
      <c r="V23" s="89">
        <v>105</v>
      </c>
      <c r="W23" s="86">
        <v>108</v>
      </c>
      <c r="X23" s="90">
        <v>105</v>
      </c>
      <c r="Y23" s="91">
        <v>118</v>
      </c>
      <c r="Z23" s="30">
        <f t="shared" si="0"/>
        <v>223</v>
      </c>
    </row>
    <row r="24" spans="1:26" x14ac:dyDescent="0.25">
      <c r="A24" s="17" t="s">
        <v>16</v>
      </c>
      <c r="B24" s="85">
        <v>5</v>
      </c>
      <c r="C24" s="86">
        <v>1</v>
      </c>
      <c r="D24" s="87">
        <f>VLOOKUP(A24,[2]List4!$A$1:$C$142,2,FALSE)</f>
        <v>5</v>
      </c>
      <c r="E24" s="88">
        <f>VLOOKUP(A24,[2]List4!$A$1:$C$142,3,FALSE)</f>
        <v>1</v>
      </c>
      <c r="F24" s="89">
        <v>5</v>
      </c>
      <c r="G24" s="86">
        <v>1</v>
      </c>
      <c r="H24" s="90">
        <v>5</v>
      </c>
      <c r="I24" s="91">
        <v>1</v>
      </c>
      <c r="J24" s="89">
        <v>5</v>
      </c>
      <c r="K24" s="86">
        <v>1</v>
      </c>
      <c r="L24" s="90">
        <v>5</v>
      </c>
      <c r="M24" s="91">
        <v>2</v>
      </c>
      <c r="N24" s="92">
        <v>5</v>
      </c>
      <c r="O24" s="86">
        <v>2</v>
      </c>
      <c r="P24" s="97">
        <v>5</v>
      </c>
      <c r="Q24" s="98">
        <v>2</v>
      </c>
      <c r="R24" s="89">
        <v>5</v>
      </c>
      <c r="S24" s="86">
        <v>2</v>
      </c>
      <c r="T24" s="90">
        <v>5</v>
      </c>
      <c r="U24" s="91">
        <v>2</v>
      </c>
      <c r="V24" s="89">
        <v>4</v>
      </c>
      <c r="W24" s="86">
        <v>2</v>
      </c>
      <c r="X24" s="90">
        <v>4</v>
      </c>
      <c r="Y24" s="91">
        <v>2</v>
      </c>
      <c r="Z24" s="30">
        <f t="shared" si="0"/>
        <v>6</v>
      </c>
    </row>
    <row r="25" spans="1:26" x14ac:dyDescent="0.25">
      <c r="A25" s="17" t="s">
        <v>158</v>
      </c>
      <c r="B25" s="85">
        <v>0</v>
      </c>
      <c r="C25" s="86">
        <v>0</v>
      </c>
      <c r="D25" s="87">
        <v>0</v>
      </c>
      <c r="E25" s="88">
        <v>0</v>
      </c>
      <c r="F25" s="89">
        <v>0</v>
      </c>
      <c r="G25" s="86">
        <v>0</v>
      </c>
      <c r="H25" s="90">
        <v>0</v>
      </c>
      <c r="I25" s="91">
        <v>0</v>
      </c>
      <c r="J25" s="89">
        <v>0</v>
      </c>
      <c r="K25" s="86">
        <v>0</v>
      </c>
      <c r="L25" s="90">
        <v>0</v>
      </c>
      <c r="M25" s="91">
        <v>0</v>
      </c>
      <c r="N25" s="92">
        <v>0</v>
      </c>
      <c r="O25" s="86">
        <v>0</v>
      </c>
      <c r="P25" s="97">
        <v>0</v>
      </c>
      <c r="Q25" s="98">
        <v>0</v>
      </c>
      <c r="R25" s="89">
        <v>0</v>
      </c>
      <c r="S25" s="86">
        <v>1</v>
      </c>
      <c r="T25" s="90">
        <v>0</v>
      </c>
      <c r="U25" s="91">
        <v>1</v>
      </c>
      <c r="V25" s="89">
        <v>0</v>
      </c>
      <c r="W25" s="86">
        <v>1</v>
      </c>
      <c r="X25" s="90">
        <v>0</v>
      </c>
      <c r="Y25" s="91">
        <v>1</v>
      </c>
      <c r="Z25" s="30">
        <f t="shared" si="0"/>
        <v>1</v>
      </c>
    </row>
    <row r="26" spans="1:26" x14ac:dyDescent="0.25">
      <c r="A26" s="17" t="s">
        <v>17</v>
      </c>
      <c r="B26" s="85">
        <v>1</v>
      </c>
      <c r="C26" s="86">
        <v>0</v>
      </c>
      <c r="D26" s="87">
        <f>VLOOKUP(A26,[2]List4!$A$1:$C$142,2,FALSE)</f>
        <v>1</v>
      </c>
      <c r="E26" s="88">
        <f>VLOOKUP(A26,[2]List4!$A$1:$C$142,3,FALSE)</f>
        <v>0</v>
      </c>
      <c r="F26" s="89">
        <v>1</v>
      </c>
      <c r="G26" s="86">
        <v>0</v>
      </c>
      <c r="H26" s="90">
        <v>1</v>
      </c>
      <c r="I26" s="91">
        <v>0</v>
      </c>
      <c r="J26" s="89">
        <v>1</v>
      </c>
      <c r="K26" s="86">
        <v>0</v>
      </c>
      <c r="L26" s="99">
        <v>1</v>
      </c>
      <c r="M26" s="100">
        <v>0</v>
      </c>
      <c r="N26" s="92">
        <v>1</v>
      </c>
      <c r="O26" s="86">
        <v>0</v>
      </c>
      <c r="P26" s="97">
        <v>1</v>
      </c>
      <c r="Q26" s="98">
        <v>0</v>
      </c>
      <c r="R26" s="89">
        <v>1</v>
      </c>
      <c r="S26" s="86">
        <v>0</v>
      </c>
      <c r="T26" s="90">
        <v>1</v>
      </c>
      <c r="U26" s="91">
        <v>0</v>
      </c>
      <c r="V26" s="89">
        <v>1</v>
      </c>
      <c r="W26" s="86">
        <v>0</v>
      </c>
      <c r="X26" s="90">
        <v>1</v>
      </c>
      <c r="Y26" s="91">
        <v>0</v>
      </c>
      <c r="Z26" s="30">
        <f t="shared" si="0"/>
        <v>1</v>
      </c>
    </row>
    <row r="27" spans="1:26" x14ac:dyDescent="0.25">
      <c r="A27" s="17" t="s">
        <v>18</v>
      </c>
      <c r="B27" s="85">
        <v>8</v>
      </c>
      <c r="C27" s="86">
        <v>16</v>
      </c>
      <c r="D27" s="87">
        <f>VLOOKUP(A27,[2]List4!$A$1:$C$142,2,FALSE)</f>
        <v>8</v>
      </c>
      <c r="E27" s="88">
        <f>VLOOKUP(A27,[2]List4!$A$1:$C$142,3,FALSE)</f>
        <v>16</v>
      </c>
      <c r="F27" s="89">
        <v>8</v>
      </c>
      <c r="G27" s="86">
        <v>16</v>
      </c>
      <c r="H27" s="90">
        <v>8</v>
      </c>
      <c r="I27" s="91">
        <v>16</v>
      </c>
      <c r="J27" s="89">
        <v>8</v>
      </c>
      <c r="K27" s="86">
        <v>23</v>
      </c>
      <c r="L27" s="99">
        <v>8</v>
      </c>
      <c r="M27" s="100">
        <v>31</v>
      </c>
      <c r="N27" s="92">
        <v>8</v>
      </c>
      <c r="O27" s="86">
        <v>32</v>
      </c>
      <c r="P27" s="97">
        <v>8</v>
      </c>
      <c r="Q27" s="98">
        <v>33</v>
      </c>
      <c r="R27" s="89">
        <v>8</v>
      </c>
      <c r="S27" s="86">
        <v>32</v>
      </c>
      <c r="T27" s="90">
        <v>8</v>
      </c>
      <c r="U27" s="91">
        <v>21</v>
      </c>
      <c r="V27" s="89">
        <v>8</v>
      </c>
      <c r="W27" s="86">
        <v>17</v>
      </c>
      <c r="X27" s="90">
        <v>8</v>
      </c>
      <c r="Y27" s="91">
        <v>17</v>
      </c>
      <c r="Z27" s="30">
        <f t="shared" si="0"/>
        <v>25</v>
      </c>
    </row>
    <row r="28" spans="1:26" x14ac:dyDescent="0.25">
      <c r="A28" s="17" t="s">
        <v>19</v>
      </c>
      <c r="B28" s="85">
        <v>697</v>
      </c>
      <c r="C28" s="86">
        <v>533</v>
      </c>
      <c r="D28" s="87">
        <f>VLOOKUP(A28,[2]List4!$A$1:$C$142,2,FALSE)</f>
        <v>698</v>
      </c>
      <c r="E28" s="88">
        <f>VLOOKUP(A28,[2]List4!$A$1:$C$142,3,FALSE)</f>
        <v>557</v>
      </c>
      <c r="F28" s="89">
        <v>700</v>
      </c>
      <c r="G28" s="86">
        <v>576</v>
      </c>
      <c r="H28" s="90">
        <v>704</v>
      </c>
      <c r="I28" s="91">
        <v>583</v>
      </c>
      <c r="J28" s="89">
        <v>704</v>
      </c>
      <c r="K28" s="86">
        <v>606</v>
      </c>
      <c r="L28" s="99">
        <v>703</v>
      </c>
      <c r="M28" s="100">
        <v>615</v>
      </c>
      <c r="N28" s="92">
        <v>704</v>
      </c>
      <c r="O28" s="86">
        <v>608</v>
      </c>
      <c r="P28" s="97">
        <v>708</v>
      </c>
      <c r="Q28" s="98">
        <v>614</v>
      </c>
      <c r="R28" s="89">
        <v>706</v>
      </c>
      <c r="S28" s="86">
        <v>641</v>
      </c>
      <c r="T28" s="90">
        <v>705</v>
      </c>
      <c r="U28" s="91">
        <v>499</v>
      </c>
      <c r="V28" s="89">
        <v>706</v>
      </c>
      <c r="W28" s="86">
        <v>555</v>
      </c>
      <c r="X28" s="90">
        <v>709</v>
      </c>
      <c r="Y28" s="91">
        <v>624</v>
      </c>
      <c r="Z28" s="30">
        <f t="shared" si="0"/>
        <v>1333</v>
      </c>
    </row>
    <row r="29" spans="1:26" x14ac:dyDescent="0.25">
      <c r="A29" s="17" t="s">
        <v>20</v>
      </c>
      <c r="B29" s="85">
        <v>158</v>
      </c>
      <c r="C29" s="86">
        <v>27</v>
      </c>
      <c r="D29" s="87">
        <v>158</v>
      </c>
      <c r="E29" s="88">
        <v>27</v>
      </c>
      <c r="F29" s="89">
        <v>158</v>
      </c>
      <c r="G29" s="86">
        <v>30</v>
      </c>
      <c r="H29" s="90">
        <v>159</v>
      </c>
      <c r="I29" s="91">
        <v>30</v>
      </c>
      <c r="J29" s="89">
        <v>159</v>
      </c>
      <c r="K29" s="86">
        <v>31</v>
      </c>
      <c r="L29" s="99">
        <v>159</v>
      </c>
      <c r="M29" s="100">
        <v>31</v>
      </c>
      <c r="N29" s="92">
        <v>159</v>
      </c>
      <c r="O29" s="86">
        <v>31</v>
      </c>
      <c r="P29" s="97">
        <v>159</v>
      </c>
      <c r="Q29" s="98">
        <v>32</v>
      </c>
      <c r="R29" s="89">
        <v>160</v>
      </c>
      <c r="S29" s="86">
        <v>28</v>
      </c>
      <c r="T29" s="90">
        <v>162</v>
      </c>
      <c r="U29" s="91">
        <v>22</v>
      </c>
      <c r="V29" s="89">
        <v>162</v>
      </c>
      <c r="W29" s="86">
        <v>22</v>
      </c>
      <c r="X29" s="90">
        <v>161</v>
      </c>
      <c r="Y29" s="91">
        <v>22</v>
      </c>
      <c r="Z29" s="30">
        <f t="shared" si="0"/>
        <v>183</v>
      </c>
    </row>
    <row r="30" spans="1:26" x14ac:dyDescent="0.25">
      <c r="A30" s="17" t="s">
        <v>21</v>
      </c>
      <c r="B30" s="85">
        <v>75</v>
      </c>
      <c r="C30" s="86">
        <v>81</v>
      </c>
      <c r="D30" s="87">
        <f>VLOOKUP(A30,[2]List4!$A$1:$C$142,2,FALSE)</f>
        <v>76</v>
      </c>
      <c r="E30" s="88">
        <f>VLOOKUP(A30,[2]List4!$A$1:$C$142,3,FALSE)</f>
        <v>81</v>
      </c>
      <c r="F30" s="89">
        <v>76</v>
      </c>
      <c r="G30" s="86">
        <v>82</v>
      </c>
      <c r="H30" s="90">
        <v>76</v>
      </c>
      <c r="I30" s="91">
        <v>83</v>
      </c>
      <c r="J30" s="89">
        <v>77</v>
      </c>
      <c r="K30" s="86">
        <v>87</v>
      </c>
      <c r="L30" s="99">
        <v>78</v>
      </c>
      <c r="M30" s="100">
        <v>92</v>
      </c>
      <c r="N30" s="92">
        <v>79</v>
      </c>
      <c r="O30" s="86">
        <v>95</v>
      </c>
      <c r="P30" s="97">
        <v>79</v>
      </c>
      <c r="Q30" s="98">
        <v>95</v>
      </c>
      <c r="R30" s="89">
        <v>81</v>
      </c>
      <c r="S30" s="86">
        <v>94</v>
      </c>
      <c r="T30" s="90">
        <v>81</v>
      </c>
      <c r="U30" s="91">
        <v>92</v>
      </c>
      <c r="V30" s="89">
        <v>81</v>
      </c>
      <c r="W30" s="86">
        <v>93</v>
      </c>
      <c r="X30" s="90">
        <v>81</v>
      </c>
      <c r="Y30" s="91">
        <v>96</v>
      </c>
      <c r="Z30" s="30">
        <f t="shared" si="0"/>
        <v>177</v>
      </c>
    </row>
    <row r="31" spans="1:26" x14ac:dyDescent="0.25">
      <c r="A31" s="17" t="s">
        <v>22</v>
      </c>
      <c r="B31" s="85">
        <v>6</v>
      </c>
      <c r="C31" s="86">
        <v>3</v>
      </c>
      <c r="D31" s="87">
        <v>6</v>
      </c>
      <c r="E31" s="88">
        <v>4</v>
      </c>
      <c r="F31" s="89">
        <v>6</v>
      </c>
      <c r="G31" s="86">
        <v>5</v>
      </c>
      <c r="H31" s="90">
        <v>7</v>
      </c>
      <c r="I31" s="91">
        <v>5</v>
      </c>
      <c r="J31" s="89">
        <v>7</v>
      </c>
      <c r="K31" s="86">
        <v>4</v>
      </c>
      <c r="L31" s="99">
        <v>7</v>
      </c>
      <c r="M31" s="100">
        <v>4</v>
      </c>
      <c r="N31" s="92">
        <v>7</v>
      </c>
      <c r="O31" s="86">
        <v>4</v>
      </c>
      <c r="P31" s="97">
        <v>7</v>
      </c>
      <c r="Q31" s="98">
        <v>4</v>
      </c>
      <c r="R31" s="89">
        <v>7</v>
      </c>
      <c r="S31" s="86">
        <v>3</v>
      </c>
      <c r="T31" s="90">
        <v>7</v>
      </c>
      <c r="U31" s="91">
        <v>3</v>
      </c>
      <c r="V31" s="89">
        <v>7</v>
      </c>
      <c r="W31" s="86">
        <v>3</v>
      </c>
      <c r="X31" s="90">
        <v>7</v>
      </c>
      <c r="Y31" s="91">
        <v>3</v>
      </c>
      <c r="Z31" s="30">
        <f t="shared" si="0"/>
        <v>10</v>
      </c>
    </row>
    <row r="32" spans="1:26" x14ac:dyDescent="0.25">
      <c r="A32" s="17" t="s">
        <v>172</v>
      </c>
      <c r="B32" s="85">
        <v>41</v>
      </c>
      <c r="C32" s="86">
        <v>0</v>
      </c>
      <c r="D32" s="87">
        <f>VLOOKUP(A32,[2]List4!$A$1:$C$142,2,FALSE)</f>
        <v>41</v>
      </c>
      <c r="E32" s="88">
        <f>VLOOKUP(A32,[2]List4!$A$1:$C$142,3,FALSE)</f>
        <v>0</v>
      </c>
      <c r="F32" s="89">
        <v>41</v>
      </c>
      <c r="G32" s="86">
        <v>0</v>
      </c>
      <c r="H32" s="90">
        <v>41</v>
      </c>
      <c r="I32" s="91">
        <v>0</v>
      </c>
      <c r="J32" s="89">
        <v>41</v>
      </c>
      <c r="K32" s="86">
        <v>0</v>
      </c>
      <c r="L32" s="99">
        <v>41</v>
      </c>
      <c r="M32" s="100">
        <v>0</v>
      </c>
      <c r="N32" s="92">
        <v>41</v>
      </c>
      <c r="O32" s="86">
        <v>0</v>
      </c>
      <c r="P32" s="97">
        <v>41</v>
      </c>
      <c r="Q32" s="98">
        <v>0</v>
      </c>
      <c r="R32" s="89">
        <v>41</v>
      </c>
      <c r="S32" s="86">
        <v>0</v>
      </c>
      <c r="T32" s="90">
        <v>41</v>
      </c>
      <c r="U32" s="91">
        <v>0</v>
      </c>
      <c r="V32" s="89">
        <v>41</v>
      </c>
      <c r="W32" s="86">
        <v>0</v>
      </c>
      <c r="X32" s="90">
        <v>41</v>
      </c>
      <c r="Y32" s="91">
        <v>0</v>
      </c>
      <c r="Z32" s="30">
        <f t="shared" si="0"/>
        <v>41</v>
      </c>
    </row>
    <row r="33" spans="1:26" x14ac:dyDescent="0.25">
      <c r="A33" s="17" t="s">
        <v>23</v>
      </c>
      <c r="B33" s="85">
        <v>5</v>
      </c>
      <c r="C33" s="86">
        <v>1</v>
      </c>
      <c r="D33" s="87">
        <f>VLOOKUP(A33,[2]List4!$A$1:$C$142,2,FALSE)</f>
        <v>5</v>
      </c>
      <c r="E33" s="88">
        <f>VLOOKUP(A33,[2]List4!$A$1:$C$142,3,FALSE)</f>
        <v>1</v>
      </c>
      <c r="F33" s="89">
        <v>5</v>
      </c>
      <c r="G33" s="86">
        <v>1</v>
      </c>
      <c r="H33" s="90">
        <v>5</v>
      </c>
      <c r="I33" s="91">
        <v>1</v>
      </c>
      <c r="J33" s="89">
        <v>5</v>
      </c>
      <c r="K33" s="86">
        <v>1</v>
      </c>
      <c r="L33" s="99">
        <v>5</v>
      </c>
      <c r="M33" s="100">
        <v>1</v>
      </c>
      <c r="N33" s="92">
        <v>5</v>
      </c>
      <c r="O33" s="86">
        <v>1</v>
      </c>
      <c r="P33" s="97">
        <v>5</v>
      </c>
      <c r="Q33" s="98">
        <v>1</v>
      </c>
      <c r="R33" s="89">
        <v>5</v>
      </c>
      <c r="S33" s="86">
        <v>1</v>
      </c>
      <c r="T33" s="90">
        <v>5</v>
      </c>
      <c r="U33" s="91">
        <v>1</v>
      </c>
      <c r="V33" s="89">
        <v>5</v>
      </c>
      <c r="W33" s="86">
        <v>0</v>
      </c>
      <c r="X33" s="90">
        <v>5</v>
      </c>
      <c r="Y33" s="91">
        <v>0</v>
      </c>
      <c r="Z33" s="30">
        <f t="shared" si="0"/>
        <v>5</v>
      </c>
    </row>
    <row r="34" spans="1:26" x14ac:dyDescent="0.25">
      <c r="A34" s="17" t="s">
        <v>24</v>
      </c>
      <c r="B34" s="85">
        <v>1</v>
      </c>
      <c r="C34" s="86">
        <v>0</v>
      </c>
      <c r="D34" s="87">
        <f>VLOOKUP(A34,[2]List4!$A$1:$C$142,2,FALSE)</f>
        <v>1</v>
      </c>
      <c r="E34" s="88">
        <f>VLOOKUP(A34,[2]List4!$A$1:$C$142,3,FALSE)</f>
        <v>0</v>
      </c>
      <c r="F34" s="89">
        <v>1</v>
      </c>
      <c r="G34" s="86">
        <v>0</v>
      </c>
      <c r="H34" s="90">
        <v>1</v>
      </c>
      <c r="I34" s="91">
        <v>0</v>
      </c>
      <c r="J34" s="89">
        <v>1</v>
      </c>
      <c r="K34" s="86">
        <v>0</v>
      </c>
      <c r="L34" s="99">
        <v>1</v>
      </c>
      <c r="M34" s="100">
        <v>0</v>
      </c>
      <c r="N34" s="92">
        <v>1</v>
      </c>
      <c r="O34" s="86">
        <v>0</v>
      </c>
      <c r="P34" s="97">
        <v>1</v>
      </c>
      <c r="Q34" s="98">
        <v>0</v>
      </c>
      <c r="R34" s="89">
        <v>1</v>
      </c>
      <c r="S34" s="86">
        <v>0</v>
      </c>
      <c r="T34" s="90">
        <v>1</v>
      </c>
      <c r="U34" s="91">
        <v>0</v>
      </c>
      <c r="V34" s="89">
        <v>1</v>
      </c>
      <c r="W34" s="86">
        <v>0</v>
      </c>
      <c r="X34" s="90">
        <v>1</v>
      </c>
      <c r="Y34" s="91">
        <v>0</v>
      </c>
      <c r="Z34" s="30">
        <f t="shared" si="0"/>
        <v>1</v>
      </c>
    </row>
    <row r="35" spans="1:26" x14ac:dyDescent="0.25">
      <c r="A35" s="17" t="s">
        <v>25</v>
      </c>
      <c r="B35" s="85">
        <v>124</v>
      </c>
      <c r="C35" s="86">
        <v>81</v>
      </c>
      <c r="D35" s="87">
        <f>VLOOKUP(A35,[2]List4!$A$1:$C$142,2,FALSE)</f>
        <v>127</v>
      </c>
      <c r="E35" s="88">
        <f>VLOOKUP(A35,[2]List4!$A$1:$C$142,3,FALSE)</f>
        <v>84</v>
      </c>
      <c r="F35" s="89">
        <v>127</v>
      </c>
      <c r="G35" s="86">
        <v>82</v>
      </c>
      <c r="H35" s="90">
        <v>129</v>
      </c>
      <c r="I35" s="91">
        <v>81</v>
      </c>
      <c r="J35" s="89">
        <v>131</v>
      </c>
      <c r="K35" s="86">
        <v>86</v>
      </c>
      <c r="L35" s="99">
        <v>132</v>
      </c>
      <c r="M35" s="100">
        <v>92</v>
      </c>
      <c r="N35" s="92">
        <v>133</v>
      </c>
      <c r="O35" s="86">
        <v>93</v>
      </c>
      <c r="P35" s="97">
        <v>135</v>
      </c>
      <c r="Q35" s="98">
        <v>90</v>
      </c>
      <c r="R35" s="89">
        <v>139</v>
      </c>
      <c r="S35" s="86">
        <v>94</v>
      </c>
      <c r="T35" s="90">
        <v>140</v>
      </c>
      <c r="U35" s="91">
        <v>91</v>
      </c>
      <c r="V35" s="89">
        <v>143</v>
      </c>
      <c r="W35" s="86">
        <v>92</v>
      </c>
      <c r="X35" s="90">
        <v>143</v>
      </c>
      <c r="Y35" s="91">
        <v>92</v>
      </c>
      <c r="Z35" s="30">
        <f t="shared" si="0"/>
        <v>235</v>
      </c>
    </row>
    <row r="36" spans="1:26" x14ac:dyDescent="0.25">
      <c r="A36" s="17" t="s">
        <v>162</v>
      </c>
      <c r="B36" s="85">
        <v>0</v>
      </c>
      <c r="C36" s="86">
        <v>2</v>
      </c>
      <c r="D36" s="87">
        <f>VLOOKUP(A36,[2]List4!$A$1:$C$142,2,FALSE)</f>
        <v>0</v>
      </c>
      <c r="E36" s="88">
        <f>VLOOKUP(A36,[2]List4!$A$1:$C$142,3,FALSE)</f>
        <v>2</v>
      </c>
      <c r="F36" s="89">
        <v>0</v>
      </c>
      <c r="G36" s="86">
        <v>2</v>
      </c>
      <c r="H36" s="90">
        <v>0</v>
      </c>
      <c r="I36" s="91">
        <v>1</v>
      </c>
      <c r="J36" s="89">
        <v>0</v>
      </c>
      <c r="K36" s="86">
        <v>1</v>
      </c>
      <c r="L36" s="101">
        <v>0</v>
      </c>
      <c r="M36" s="102">
        <v>2</v>
      </c>
      <c r="N36" s="92">
        <v>0</v>
      </c>
      <c r="O36" s="86">
        <v>2</v>
      </c>
      <c r="P36" s="97">
        <v>0</v>
      </c>
      <c r="Q36" s="98">
        <v>2</v>
      </c>
      <c r="R36" s="89">
        <v>0</v>
      </c>
      <c r="S36" s="86">
        <v>2</v>
      </c>
      <c r="T36" s="90">
        <v>0</v>
      </c>
      <c r="U36" s="91">
        <v>2</v>
      </c>
      <c r="V36" s="89">
        <v>0</v>
      </c>
      <c r="W36" s="86">
        <v>2</v>
      </c>
      <c r="X36" s="90">
        <v>0</v>
      </c>
      <c r="Y36" s="91">
        <v>2</v>
      </c>
      <c r="Z36" s="30">
        <f t="shared" si="0"/>
        <v>2</v>
      </c>
    </row>
    <row r="37" spans="1:26" x14ac:dyDescent="0.25">
      <c r="A37" s="17" t="s">
        <v>26</v>
      </c>
      <c r="B37" s="85">
        <v>21</v>
      </c>
      <c r="C37" s="86">
        <v>8</v>
      </c>
      <c r="D37" s="87">
        <f>VLOOKUP(A37,[2]List4!$A$1:$C$142,2,FALSE)</f>
        <v>21</v>
      </c>
      <c r="E37" s="88">
        <f>VLOOKUP(A37,[2]List4!$A$1:$C$142,3,FALSE)</f>
        <v>8</v>
      </c>
      <c r="F37" s="89">
        <v>21</v>
      </c>
      <c r="G37" s="86">
        <v>8</v>
      </c>
      <c r="H37" s="90">
        <v>21</v>
      </c>
      <c r="I37" s="91">
        <v>8</v>
      </c>
      <c r="J37" s="89">
        <v>21</v>
      </c>
      <c r="K37" s="86">
        <v>7</v>
      </c>
      <c r="L37" s="101">
        <v>21</v>
      </c>
      <c r="M37" s="102">
        <v>7</v>
      </c>
      <c r="N37" s="92">
        <v>21</v>
      </c>
      <c r="O37" s="86">
        <v>7</v>
      </c>
      <c r="P37" s="97">
        <v>21</v>
      </c>
      <c r="Q37" s="98">
        <v>7</v>
      </c>
      <c r="R37" s="89">
        <v>21</v>
      </c>
      <c r="S37" s="86">
        <v>6</v>
      </c>
      <c r="T37" s="90">
        <v>22</v>
      </c>
      <c r="U37" s="91">
        <v>6</v>
      </c>
      <c r="V37" s="89">
        <v>22</v>
      </c>
      <c r="W37" s="86">
        <v>6</v>
      </c>
      <c r="X37" s="90">
        <v>22</v>
      </c>
      <c r="Y37" s="91">
        <v>6</v>
      </c>
      <c r="Z37" s="30">
        <f t="shared" si="0"/>
        <v>28</v>
      </c>
    </row>
    <row r="38" spans="1:26" x14ac:dyDescent="0.25">
      <c r="A38" s="17" t="s">
        <v>27</v>
      </c>
      <c r="B38" s="85">
        <v>16</v>
      </c>
      <c r="C38" s="86">
        <v>10</v>
      </c>
      <c r="D38" s="87">
        <f>VLOOKUP(A38,[2]List4!$A$1:$C$142,2,FALSE)</f>
        <v>16</v>
      </c>
      <c r="E38" s="88">
        <f>VLOOKUP(A38,[2]List4!$A$1:$C$142,3,FALSE)</f>
        <v>10</v>
      </c>
      <c r="F38" s="89">
        <v>16</v>
      </c>
      <c r="G38" s="86">
        <v>10</v>
      </c>
      <c r="H38" s="90">
        <v>16</v>
      </c>
      <c r="I38" s="91">
        <v>10</v>
      </c>
      <c r="J38" s="89">
        <v>16</v>
      </c>
      <c r="K38" s="86">
        <v>11</v>
      </c>
      <c r="L38" s="101">
        <v>16</v>
      </c>
      <c r="M38" s="102">
        <v>11</v>
      </c>
      <c r="N38" s="92">
        <v>16</v>
      </c>
      <c r="O38" s="86">
        <v>9</v>
      </c>
      <c r="P38" s="97">
        <v>16</v>
      </c>
      <c r="Q38" s="98">
        <v>9</v>
      </c>
      <c r="R38" s="89">
        <v>16</v>
      </c>
      <c r="S38" s="86">
        <v>10</v>
      </c>
      <c r="T38" s="90">
        <v>16</v>
      </c>
      <c r="U38" s="91">
        <v>9</v>
      </c>
      <c r="V38" s="89">
        <v>17</v>
      </c>
      <c r="W38" s="86">
        <v>7</v>
      </c>
      <c r="X38" s="90">
        <v>17</v>
      </c>
      <c r="Y38" s="91">
        <v>7</v>
      </c>
      <c r="Z38" s="30">
        <f t="shared" si="0"/>
        <v>24</v>
      </c>
    </row>
    <row r="39" spans="1:26" x14ac:dyDescent="0.25">
      <c r="A39" s="17" t="s">
        <v>28</v>
      </c>
      <c r="B39" s="85">
        <v>7</v>
      </c>
      <c r="C39" s="86">
        <v>10</v>
      </c>
      <c r="D39" s="87">
        <v>7</v>
      </c>
      <c r="E39" s="88">
        <v>11</v>
      </c>
      <c r="F39" s="89">
        <v>7</v>
      </c>
      <c r="G39" s="86">
        <v>11</v>
      </c>
      <c r="H39" s="90">
        <v>7</v>
      </c>
      <c r="I39" s="91">
        <v>11</v>
      </c>
      <c r="J39" s="89">
        <v>7</v>
      </c>
      <c r="K39" s="86">
        <v>10</v>
      </c>
      <c r="L39" s="101">
        <v>7</v>
      </c>
      <c r="M39" s="102">
        <v>10</v>
      </c>
      <c r="N39" s="92">
        <v>7</v>
      </c>
      <c r="O39" s="86">
        <v>10</v>
      </c>
      <c r="P39" s="97">
        <v>7</v>
      </c>
      <c r="Q39" s="98">
        <v>9</v>
      </c>
      <c r="R39" s="89">
        <v>8</v>
      </c>
      <c r="S39" s="86">
        <v>8</v>
      </c>
      <c r="T39" s="90">
        <v>8</v>
      </c>
      <c r="U39" s="91">
        <v>7</v>
      </c>
      <c r="V39" s="89">
        <v>8</v>
      </c>
      <c r="W39" s="86">
        <v>8</v>
      </c>
      <c r="X39" s="90">
        <v>8</v>
      </c>
      <c r="Y39" s="91">
        <v>8</v>
      </c>
      <c r="Z39" s="30">
        <f t="shared" si="0"/>
        <v>16</v>
      </c>
    </row>
    <row r="40" spans="1:26" x14ac:dyDescent="0.25">
      <c r="A40" s="17" t="s">
        <v>29</v>
      </c>
      <c r="B40" s="85">
        <v>0</v>
      </c>
      <c r="C40" s="86">
        <v>0</v>
      </c>
      <c r="D40" s="87">
        <v>0</v>
      </c>
      <c r="E40" s="88">
        <v>0</v>
      </c>
      <c r="F40" s="89">
        <v>0</v>
      </c>
      <c r="G40" s="86">
        <v>0</v>
      </c>
      <c r="H40" s="90">
        <v>0</v>
      </c>
      <c r="I40" s="91">
        <v>0</v>
      </c>
      <c r="J40" s="89">
        <v>0</v>
      </c>
      <c r="K40" s="86">
        <v>0</v>
      </c>
      <c r="L40" s="99">
        <v>0</v>
      </c>
      <c r="M40" s="100">
        <v>0</v>
      </c>
      <c r="N40" s="92">
        <v>0</v>
      </c>
      <c r="O40" s="86">
        <v>0</v>
      </c>
      <c r="P40" s="97">
        <v>0</v>
      </c>
      <c r="Q40" s="98">
        <v>0</v>
      </c>
      <c r="R40" s="89">
        <v>0</v>
      </c>
      <c r="S40" s="86">
        <v>0</v>
      </c>
      <c r="T40" s="90">
        <v>0</v>
      </c>
      <c r="U40" s="91">
        <v>0</v>
      </c>
      <c r="V40" s="89">
        <v>0</v>
      </c>
      <c r="W40" s="86">
        <v>0</v>
      </c>
      <c r="X40" s="90">
        <v>0</v>
      </c>
      <c r="Y40" s="91">
        <v>0</v>
      </c>
      <c r="Z40" s="30">
        <f t="shared" si="0"/>
        <v>0</v>
      </c>
    </row>
    <row r="41" spans="1:26" x14ac:dyDescent="0.25">
      <c r="A41" s="17" t="s">
        <v>167</v>
      </c>
      <c r="B41" s="85">
        <v>2</v>
      </c>
      <c r="C41" s="86">
        <v>8</v>
      </c>
      <c r="D41" s="87">
        <f>VLOOKUP(A41,[2]List4!$A$1:$C$142,2,FALSE)</f>
        <v>2</v>
      </c>
      <c r="E41" s="88">
        <f>VLOOKUP(A41,[2]List4!$A$1:$C$142,3,FALSE)</f>
        <v>8</v>
      </c>
      <c r="F41" s="89">
        <v>2</v>
      </c>
      <c r="G41" s="86">
        <v>8</v>
      </c>
      <c r="H41" s="90">
        <v>2</v>
      </c>
      <c r="I41" s="91">
        <v>8</v>
      </c>
      <c r="J41" s="89">
        <v>2</v>
      </c>
      <c r="K41" s="86">
        <v>8</v>
      </c>
      <c r="L41" s="99">
        <v>2</v>
      </c>
      <c r="M41" s="100">
        <v>8</v>
      </c>
      <c r="N41" s="92">
        <v>5</v>
      </c>
      <c r="O41" s="86">
        <v>10</v>
      </c>
      <c r="P41" s="97">
        <v>5</v>
      </c>
      <c r="Q41" s="98">
        <v>9</v>
      </c>
      <c r="R41" s="89">
        <v>5</v>
      </c>
      <c r="S41" s="86">
        <v>9</v>
      </c>
      <c r="T41" s="90">
        <v>5</v>
      </c>
      <c r="U41" s="91">
        <v>9</v>
      </c>
      <c r="V41" s="89">
        <v>5</v>
      </c>
      <c r="W41" s="86">
        <v>9</v>
      </c>
      <c r="X41" s="90">
        <v>5</v>
      </c>
      <c r="Y41" s="91">
        <v>10</v>
      </c>
      <c r="Z41" s="30">
        <f t="shared" si="0"/>
        <v>15</v>
      </c>
    </row>
    <row r="42" spans="1:26" x14ac:dyDescent="0.25">
      <c r="A42" s="17" t="s">
        <v>30</v>
      </c>
      <c r="B42" s="85">
        <v>3</v>
      </c>
      <c r="C42" s="86">
        <v>0</v>
      </c>
      <c r="D42" s="87">
        <f>VLOOKUP(A42,[2]List4!$A$1:$C$142,2,FALSE)</f>
        <v>3</v>
      </c>
      <c r="E42" s="88">
        <f>VLOOKUP(A42,[2]List4!$A$1:$C$142,3,FALSE)</f>
        <v>1</v>
      </c>
      <c r="F42" s="89">
        <v>3</v>
      </c>
      <c r="G42" s="86">
        <v>1</v>
      </c>
      <c r="H42" s="90">
        <v>3</v>
      </c>
      <c r="I42" s="91">
        <v>1</v>
      </c>
      <c r="J42" s="89">
        <v>3</v>
      </c>
      <c r="K42" s="86">
        <v>1</v>
      </c>
      <c r="L42" s="99">
        <v>3</v>
      </c>
      <c r="M42" s="100">
        <v>1</v>
      </c>
      <c r="N42" s="92">
        <v>3</v>
      </c>
      <c r="O42" s="86">
        <v>1</v>
      </c>
      <c r="P42" s="97">
        <v>3</v>
      </c>
      <c r="Q42" s="98">
        <v>1</v>
      </c>
      <c r="R42" s="89">
        <v>3</v>
      </c>
      <c r="S42" s="86">
        <v>1</v>
      </c>
      <c r="T42" s="90">
        <v>3</v>
      </c>
      <c r="U42" s="91">
        <v>0</v>
      </c>
      <c r="V42" s="89">
        <v>3</v>
      </c>
      <c r="W42" s="86">
        <v>0</v>
      </c>
      <c r="X42" s="90">
        <v>3</v>
      </c>
      <c r="Y42" s="91">
        <v>1</v>
      </c>
      <c r="Z42" s="30">
        <f t="shared" si="0"/>
        <v>4</v>
      </c>
    </row>
    <row r="43" spans="1:26" x14ac:dyDescent="0.25">
      <c r="A43" s="17" t="s">
        <v>31</v>
      </c>
      <c r="B43" s="85">
        <v>1</v>
      </c>
      <c r="C43" s="86">
        <v>2</v>
      </c>
      <c r="D43" s="87">
        <f>VLOOKUP(A43,[2]List4!$A$1:$C$142,2,FALSE)</f>
        <v>1</v>
      </c>
      <c r="E43" s="88">
        <f>VLOOKUP(A43,[2]List4!$A$1:$C$142,3,FALSE)</f>
        <v>2</v>
      </c>
      <c r="F43" s="89">
        <v>1</v>
      </c>
      <c r="G43" s="86">
        <v>1</v>
      </c>
      <c r="H43" s="90">
        <v>1</v>
      </c>
      <c r="I43" s="91">
        <v>1</v>
      </c>
      <c r="J43" s="89">
        <v>1</v>
      </c>
      <c r="K43" s="86">
        <v>1</v>
      </c>
      <c r="L43" s="99">
        <v>1</v>
      </c>
      <c r="M43" s="100">
        <v>1</v>
      </c>
      <c r="N43" s="92">
        <v>1</v>
      </c>
      <c r="O43" s="86">
        <v>2</v>
      </c>
      <c r="P43" s="97">
        <v>1</v>
      </c>
      <c r="Q43" s="98">
        <v>2</v>
      </c>
      <c r="R43" s="89">
        <v>1</v>
      </c>
      <c r="S43" s="86">
        <v>2</v>
      </c>
      <c r="T43" s="90">
        <v>1</v>
      </c>
      <c r="U43" s="91">
        <v>2</v>
      </c>
      <c r="V43" s="89">
        <v>1</v>
      </c>
      <c r="W43" s="86">
        <v>2</v>
      </c>
      <c r="X43" s="90">
        <v>1</v>
      </c>
      <c r="Y43" s="91">
        <v>2</v>
      </c>
      <c r="Z43" s="30">
        <f t="shared" si="0"/>
        <v>3</v>
      </c>
    </row>
    <row r="44" spans="1:26" x14ac:dyDescent="0.25">
      <c r="A44" s="17" t="s">
        <v>32</v>
      </c>
      <c r="B44" s="85">
        <v>2</v>
      </c>
      <c r="C44" s="86">
        <v>1</v>
      </c>
      <c r="D44" s="87">
        <f>VLOOKUP(A44,[2]List4!$A$1:$C$142,2,FALSE)</f>
        <v>2</v>
      </c>
      <c r="E44" s="88">
        <f>VLOOKUP(A44,[2]List4!$A$1:$C$142,3,FALSE)</f>
        <v>1</v>
      </c>
      <c r="F44" s="89">
        <v>2</v>
      </c>
      <c r="G44" s="86">
        <v>1</v>
      </c>
      <c r="H44" s="90">
        <v>2</v>
      </c>
      <c r="I44" s="91">
        <v>1</v>
      </c>
      <c r="J44" s="89">
        <v>2</v>
      </c>
      <c r="K44" s="86">
        <v>1</v>
      </c>
      <c r="L44" s="99">
        <v>2</v>
      </c>
      <c r="M44" s="100">
        <v>1</v>
      </c>
      <c r="N44" s="92">
        <v>2</v>
      </c>
      <c r="O44" s="86">
        <v>1</v>
      </c>
      <c r="P44" s="97">
        <v>2</v>
      </c>
      <c r="Q44" s="98">
        <v>1</v>
      </c>
      <c r="R44" s="89">
        <v>2</v>
      </c>
      <c r="S44" s="86">
        <v>1</v>
      </c>
      <c r="T44" s="90">
        <v>2</v>
      </c>
      <c r="U44" s="91">
        <v>1</v>
      </c>
      <c r="V44" s="89">
        <v>2</v>
      </c>
      <c r="W44" s="86">
        <v>1</v>
      </c>
      <c r="X44" s="90">
        <v>2</v>
      </c>
      <c r="Y44" s="91">
        <v>1</v>
      </c>
      <c r="Z44" s="30">
        <f t="shared" si="0"/>
        <v>3</v>
      </c>
    </row>
    <row r="45" spans="1:26" x14ac:dyDescent="0.25">
      <c r="A45" s="17" t="s">
        <v>33</v>
      </c>
      <c r="B45" s="85">
        <v>2</v>
      </c>
      <c r="C45" s="86">
        <v>0</v>
      </c>
      <c r="D45" s="87">
        <f>VLOOKUP(A45,[2]List4!$A$1:$C$142,2,FALSE)</f>
        <v>2</v>
      </c>
      <c r="E45" s="88">
        <f>VLOOKUP(A45,[2]List4!$A$1:$C$142,3,FALSE)</f>
        <v>0</v>
      </c>
      <c r="F45" s="89">
        <v>2</v>
      </c>
      <c r="G45" s="86">
        <v>0</v>
      </c>
      <c r="H45" s="90">
        <v>2</v>
      </c>
      <c r="I45" s="91">
        <v>0</v>
      </c>
      <c r="J45" s="89">
        <v>2</v>
      </c>
      <c r="K45" s="86">
        <v>0</v>
      </c>
      <c r="L45" s="99">
        <v>2</v>
      </c>
      <c r="M45" s="100">
        <v>0</v>
      </c>
      <c r="N45" s="92">
        <v>2</v>
      </c>
      <c r="O45" s="86">
        <v>0</v>
      </c>
      <c r="P45" s="97">
        <v>2</v>
      </c>
      <c r="Q45" s="98">
        <v>0</v>
      </c>
      <c r="R45" s="89">
        <v>2</v>
      </c>
      <c r="S45" s="86">
        <v>0</v>
      </c>
      <c r="T45" s="90">
        <v>2</v>
      </c>
      <c r="U45" s="91">
        <v>0</v>
      </c>
      <c r="V45" s="89">
        <v>2</v>
      </c>
      <c r="W45" s="86">
        <v>0</v>
      </c>
      <c r="X45" s="90">
        <v>2</v>
      </c>
      <c r="Y45" s="91">
        <v>0</v>
      </c>
      <c r="Z45" s="30">
        <f t="shared" si="0"/>
        <v>2</v>
      </c>
    </row>
    <row r="46" spans="1:26" x14ac:dyDescent="0.25">
      <c r="A46" s="17" t="s">
        <v>151</v>
      </c>
      <c r="B46" s="85">
        <v>2</v>
      </c>
      <c r="C46" s="86">
        <v>12</v>
      </c>
      <c r="D46" s="87">
        <v>2</v>
      </c>
      <c r="E46" s="88">
        <v>12</v>
      </c>
      <c r="F46" s="89">
        <v>2</v>
      </c>
      <c r="G46" s="86">
        <v>13</v>
      </c>
      <c r="H46" s="90">
        <v>2</v>
      </c>
      <c r="I46" s="91">
        <v>13</v>
      </c>
      <c r="J46" s="89">
        <v>2</v>
      </c>
      <c r="K46" s="86">
        <v>14</v>
      </c>
      <c r="L46" s="99">
        <v>2</v>
      </c>
      <c r="M46" s="100">
        <v>14</v>
      </c>
      <c r="N46" s="92">
        <v>2</v>
      </c>
      <c r="O46" s="86">
        <v>15</v>
      </c>
      <c r="P46" s="97">
        <v>2</v>
      </c>
      <c r="Q46" s="98">
        <v>13</v>
      </c>
      <c r="R46" s="89">
        <v>2</v>
      </c>
      <c r="S46" s="86">
        <v>13</v>
      </c>
      <c r="T46" s="90">
        <v>2</v>
      </c>
      <c r="U46" s="91">
        <v>10</v>
      </c>
      <c r="V46" s="89">
        <v>2</v>
      </c>
      <c r="W46" s="86">
        <v>11</v>
      </c>
      <c r="X46" s="90">
        <v>2</v>
      </c>
      <c r="Y46" s="91">
        <v>8</v>
      </c>
      <c r="Z46" s="30">
        <f t="shared" si="0"/>
        <v>10</v>
      </c>
    </row>
    <row r="47" spans="1:26" x14ac:dyDescent="0.25">
      <c r="A47" s="17" t="s">
        <v>34</v>
      </c>
      <c r="B47" s="85">
        <v>134</v>
      </c>
      <c r="C47" s="86">
        <v>233</v>
      </c>
      <c r="D47" s="87">
        <f>VLOOKUP(A47,[2]List4!$A$1:$C$142,2,FALSE)</f>
        <v>135</v>
      </c>
      <c r="E47" s="88">
        <f>VLOOKUP(A47,[2]List4!$A$1:$C$142,3,FALSE)</f>
        <v>246</v>
      </c>
      <c r="F47" s="89">
        <v>137</v>
      </c>
      <c r="G47" s="86">
        <v>249</v>
      </c>
      <c r="H47" s="90">
        <v>138</v>
      </c>
      <c r="I47" s="91">
        <v>271</v>
      </c>
      <c r="J47" s="89">
        <v>138</v>
      </c>
      <c r="K47" s="86">
        <v>318</v>
      </c>
      <c r="L47" s="99">
        <v>138</v>
      </c>
      <c r="M47" s="100">
        <v>350</v>
      </c>
      <c r="N47" s="92">
        <v>139</v>
      </c>
      <c r="O47" s="86">
        <v>376</v>
      </c>
      <c r="P47" s="97">
        <v>142</v>
      </c>
      <c r="Q47" s="98">
        <v>392</v>
      </c>
      <c r="R47" s="89">
        <v>144</v>
      </c>
      <c r="S47" s="86">
        <v>405</v>
      </c>
      <c r="T47" s="90">
        <v>147</v>
      </c>
      <c r="U47" s="91">
        <v>335</v>
      </c>
      <c r="V47" s="89">
        <v>147</v>
      </c>
      <c r="W47" s="86">
        <v>399</v>
      </c>
      <c r="X47" s="90">
        <v>148</v>
      </c>
      <c r="Y47" s="91">
        <v>433</v>
      </c>
      <c r="Z47" s="30">
        <f t="shared" si="0"/>
        <v>581</v>
      </c>
    </row>
    <row r="48" spans="1:26" x14ac:dyDescent="0.25">
      <c r="A48" s="17" t="s">
        <v>35</v>
      </c>
      <c r="B48" s="85">
        <v>39</v>
      </c>
      <c r="C48" s="86">
        <v>26</v>
      </c>
      <c r="D48" s="87">
        <f>VLOOKUP(A48,[2]List4!$A$1:$C$142,2,FALSE)</f>
        <v>39</v>
      </c>
      <c r="E48" s="88">
        <f>VLOOKUP(A48,[2]List4!$A$1:$C$142,3,FALSE)</f>
        <v>26</v>
      </c>
      <c r="F48" s="89">
        <v>39</v>
      </c>
      <c r="G48" s="86">
        <v>28</v>
      </c>
      <c r="H48" s="90">
        <v>39</v>
      </c>
      <c r="I48" s="91">
        <v>28</v>
      </c>
      <c r="J48" s="89">
        <v>39</v>
      </c>
      <c r="K48" s="86">
        <v>32</v>
      </c>
      <c r="L48" s="99">
        <v>40</v>
      </c>
      <c r="M48" s="100">
        <v>30</v>
      </c>
      <c r="N48" s="92">
        <v>39</v>
      </c>
      <c r="O48" s="86">
        <v>30</v>
      </c>
      <c r="P48" s="97">
        <v>39</v>
      </c>
      <c r="Q48" s="98">
        <v>30</v>
      </c>
      <c r="R48" s="89">
        <v>40</v>
      </c>
      <c r="S48" s="86">
        <v>29</v>
      </c>
      <c r="T48" s="90">
        <v>43</v>
      </c>
      <c r="U48" s="91">
        <v>27</v>
      </c>
      <c r="V48" s="89">
        <v>44</v>
      </c>
      <c r="W48" s="86">
        <v>27</v>
      </c>
      <c r="X48" s="90">
        <v>44</v>
      </c>
      <c r="Y48" s="91">
        <v>28</v>
      </c>
      <c r="Z48" s="30">
        <f t="shared" si="0"/>
        <v>72</v>
      </c>
    </row>
    <row r="49" spans="1:26" x14ac:dyDescent="0.25">
      <c r="A49" s="17" t="s">
        <v>36</v>
      </c>
      <c r="B49" s="85">
        <v>21</v>
      </c>
      <c r="C49" s="86">
        <v>4</v>
      </c>
      <c r="D49" s="87">
        <f>VLOOKUP(A49,[2]List4!$A$1:$C$142,2,FALSE)</f>
        <v>21</v>
      </c>
      <c r="E49" s="88">
        <f>VLOOKUP(A49,[2]List4!$A$1:$C$142,3,FALSE)</f>
        <v>4</v>
      </c>
      <c r="F49" s="89">
        <v>21</v>
      </c>
      <c r="G49" s="86">
        <v>5</v>
      </c>
      <c r="H49" s="90">
        <v>21</v>
      </c>
      <c r="I49" s="91">
        <v>8</v>
      </c>
      <c r="J49" s="89">
        <v>21</v>
      </c>
      <c r="K49" s="86">
        <v>0</v>
      </c>
      <c r="L49" s="99">
        <v>21</v>
      </c>
      <c r="M49" s="100">
        <v>8</v>
      </c>
      <c r="N49" s="92">
        <v>21</v>
      </c>
      <c r="O49" s="86">
        <v>8</v>
      </c>
      <c r="P49" s="97">
        <v>21</v>
      </c>
      <c r="Q49" s="98">
        <v>8</v>
      </c>
      <c r="R49" s="89">
        <v>21</v>
      </c>
      <c r="S49" s="86">
        <v>8</v>
      </c>
      <c r="T49" s="90">
        <v>21</v>
      </c>
      <c r="U49" s="91">
        <v>8</v>
      </c>
      <c r="V49" s="89">
        <v>21</v>
      </c>
      <c r="W49" s="86">
        <v>9</v>
      </c>
      <c r="X49" s="90">
        <v>27</v>
      </c>
      <c r="Y49" s="91">
        <v>9</v>
      </c>
      <c r="Z49" s="30">
        <f t="shared" si="0"/>
        <v>36</v>
      </c>
    </row>
    <row r="50" spans="1:26" x14ac:dyDescent="0.25">
      <c r="A50" s="17" t="s">
        <v>37</v>
      </c>
      <c r="B50" s="85">
        <v>43</v>
      </c>
      <c r="C50" s="86">
        <v>100</v>
      </c>
      <c r="D50" s="87">
        <v>43</v>
      </c>
      <c r="E50" s="88">
        <v>102</v>
      </c>
      <c r="F50" s="89">
        <v>43</v>
      </c>
      <c r="G50" s="86">
        <v>103</v>
      </c>
      <c r="H50" s="90">
        <v>43</v>
      </c>
      <c r="I50" s="91">
        <v>98</v>
      </c>
      <c r="J50" s="89">
        <v>44</v>
      </c>
      <c r="K50" s="86">
        <v>109</v>
      </c>
      <c r="L50" s="99">
        <v>45</v>
      </c>
      <c r="M50" s="100">
        <v>109</v>
      </c>
      <c r="N50" s="92">
        <v>45</v>
      </c>
      <c r="O50" s="86">
        <v>111</v>
      </c>
      <c r="P50" s="97">
        <v>46</v>
      </c>
      <c r="Q50" s="98">
        <v>108</v>
      </c>
      <c r="R50" s="89">
        <v>46</v>
      </c>
      <c r="S50" s="86">
        <v>113</v>
      </c>
      <c r="T50" s="90">
        <v>46</v>
      </c>
      <c r="U50" s="91">
        <v>93</v>
      </c>
      <c r="V50" s="89">
        <v>46</v>
      </c>
      <c r="W50" s="86">
        <v>101</v>
      </c>
      <c r="X50" s="90">
        <v>48</v>
      </c>
      <c r="Y50" s="91">
        <v>99</v>
      </c>
      <c r="Z50" s="30">
        <f t="shared" si="0"/>
        <v>147</v>
      </c>
    </row>
    <row r="51" spans="1:26" x14ac:dyDescent="0.25">
      <c r="A51" s="17" t="s">
        <v>38</v>
      </c>
      <c r="B51" s="85">
        <v>30</v>
      </c>
      <c r="C51" s="86">
        <v>48</v>
      </c>
      <c r="D51" s="87">
        <f>VLOOKUP(A51,[2]List4!$A$1:$C$142,2,FALSE)</f>
        <v>31</v>
      </c>
      <c r="E51" s="88">
        <f>VLOOKUP(A51,[2]List4!$A$1:$C$142,3,FALSE)</f>
        <v>45</v>
      </c>
      <c r="F51" s="89">
        <v>31</v>
      </c>
      <c r="G51" s="86">
        <v>46</v>
      </c>
      <c r="H51" s="90">
        <v>32</v>
      </c>
      <c r="I51" s="91">
        <v>45</v>
      </c>
      <c r="J51" s="89">
        <v>32</v>
      </c>
      <c r="K51" s="86">
        <v>52</v>
      </c>
      <c r="L51" s="99">
        <v>30</v>
      </c>
      <c r="M51" s="100">
        <v>50</v>
      </c>
      <c r="N51" s="92">
        <v>30</v>
      </c>
      <c r="O51" s="86">
        <v>55</v>
      </c>
      <c r="P51" s="97">
        <v>30</v>
      </c>
      <c r="Q51" s="98">
        <v>59</v>
      </c>
      <c r="R51" s="89">
        <v>30</v>
      </c>
      <c r="S51" s="86">
        <v>53</v>
      </c>
      <c r="T51" s="90">
        <v>31</v>
      </c>
      <c r="U51" s="91">
        <v>51</v>
      </c>
      <c r="V51" s="89">
        <v>31</v>
      </c>
      <c r="W51" s="86">
        <v>58</v>
      </c>
      <c r="X51" s="90">
        <v>32</v>
      </c>
      <c r="Y51" s="91">
        <v>64</v>
      </c>
      <c r="Z51" s="30">
        <f t="shared" si="0"/>
        <v>96</v>
      </c>
    </row>
    <row r="52" spans="1:26" x14ac:dyDescent="0.25">
      <c r="A52" s="17" t="s">
        <v>39</v>
      </c>
      <c r="B52" s="85">
        <v>6</v>
      </c>
      <c r="C52" s="86">
        <v>2</v>
      </c>
      <c r="D52" s="87">
        <f>VLOOKUP(A52,[2]List4!$A$1:$C$142,2,FALSE)</f>
        <v>6</v>
      </c>
      <c r="E52" s="88">
        <f>VLOOKUP(A52,[2]List4!$A$1:$C$142,3,FALSE)</f>
        <v>2</v>
      </c>
      <c r="F52" s="89">
        <v>6</v>
      </c>
      <c r="G52" s="86">
        <v>2</v>
      </c>
      <c r="H52" s="90">
        <v>6</v>
      </c>
      <c r="I52" s="91">
        <v>2</v>
      </c>
      <c r="J52" s="89">
        <v>6</v>
      </c>
      <c r="K52" s="86">
        <v>2</v>
      </c>
      <c r="L52" s="99">
        <v>6</v>
      </c>
      <c r="M52" s="100">
        <v>2</v>
      </c>
      <c r="N52" s="92">
        <v>6</v>
      </c>
      <c r="O52" s="86">
        <v>2</v>
      </c>
      <c r="P52" s="97">
        <v>6</v>
      </c>
      <c r="Q52" s="98">
        <v>2</v>
      </c>
      <c r="R52" s="89">
        <v>6</v>
      </c>
      <c r="S52" s="86">
        <v>2</v>
      </c>
      <c r="T52" s="90">
        <v>6</v>
      </c>
      <c r="U52" s="91">
        <v>1</v>
      </c>
      <c r="V52" s="89">
        <v>6</v>
      </c>
      <c r="W52" s="86">
        <v>1</v>
      </c>
      <c r="X52" s="90">
        <v>6</v>
      </c>
      <c r="Y52" s="91">
        <v>2</v>
      </c>
      <c r="Z52" s="30">
        <f t="shared" si="0"/>
        <v>8</v>
      </c>
    </row>
    <row r="53" spans="1:26" x14ac:dyDescent="0.25">
      <c r="A53" s="17" t="s">
        <v>40</v>
      </c>
      <c r="B53" s="85">
        <v>62</v>
      </c>
      <c r="C53" s="86">
        <v>37</v>
      </c>
      <c r="D53" s="87">
        <f>VLOOKUP(A53,[2]List4!$A$1:$C$142,2,FALSE)</f>
        <v>63</v>
      </c>
      <c r="E53" s="88">
        <f>VLOOKUP(A53,[2]List4!$A$1:$C$142,3,FALSE)</f>
        <v>33</v>
      </c>
      <c r="F53" s="89">
        <v>63</v>
      </c>
      <c r="G53" s="86">
        <v>32</v>
      </c>
      <c r="H53" s="90">
        <v>64</v>
      </c>
      <c r="I53" s="91">
        <v>31</v>
      </c>
      <c r="J53" s="89">
        <v>63</v>
      </c>
      <c r="K53" s="86">
        <v>37</v>
      </c>
      <c r="L53" s="99">
        <v>63</v>
      </c>
      <c r="M53" s="100">
        <v>39</v>
      </c>
      <c r="N53" s="92">
        <v>63</v>
      </c>
      <c r="O53" s="86">
        <v>41</v>
      </c>
      <c r="P53" s="97">
        <v>63</v>
      </c>
      <c r="Q53" s="98">
        <v>43</v>
      </c>
      <c r="R53" s="89">
        <v>63</v>
      </c>
      <c r="S53" s="86">
        <v>49</v>
      </c>
      <c r="T53" s="90">
        <v>63</v>
      </c>
      <c r="U53" s="91">
        <v>48</v>
      </c>
      <c r="V53" s="89">
        <v>63</v>
      </c>
      <c r="W53" s="86">
        <v>52</v>
      </c>
      <c r="X53" s="90">
        <v>63</v>
      </c>
      <c r="Y53" s="91">
        <v>50</v>
      </c>
      <c r="Z53" s="30">
        <f t="shared" si="0"/>
        <v>113</v>
      </c>
    </row>
    <row r="54" spans="1:26" x14ac:dyDescent="0.25">
      <c r="A54" s="17" t="s">
        <v>41</v>
      </c>
      <c r="B54" s="85">
        <v>5</v>
      </c>
      <c r="C54" s="86">
        <v>2</v>
      </c>
      <c r="D54" s="87">
        <f>VLOOKUP(A54,[2]List4!$A$1:$C$142,2,FALSE)</f>
        <v>5</v>
      </c>
      <c r="E54" s="88">
        <f>VLOOKUP(A54,[2]List4!$A$1:$C$142,3,FALSE)</f>
        <v>2</v>
      </c>
      <c r="F54" s="89">
        <v>5</v>
      </c>
      <c r="G54" s="86">
        <v>2</v>
      </c>
      <c r="H54" s="90">
        <v>5</v>
      </c>
      <c r="I54" s="91">
        <v>2</v>
      </c>
      <c r="J54" s="89">
        <v>5</v>
      </c>
      <c r="K54" s="86">
        <v>2</v>
      </c>
      <c r="L54" s="99">
        <v>5</v>
      </c>
      <c r="M54" s="100">
        <v>2</v>
      </c>
      <c r="N54" s="92">
        <v>5</v>
      </c>
      <c r="O54" s="86">
        <v>2</v>
      </c>
      <c r="P54" s="97">
        <v>5</v>
      </c>
      <c r="Q54" s="98">
        <v>2</v>
      </c>
      <c r="R54" s="89">
        <v>5</v>
      </c>
      <c r="S54" s="86">
        <v>2</v>
      </c>
      <c r="T54" s="90">
        <v>5</v>
      </c>
      <c r="U54" s="91">
        <v>1</v>
      </c>
      <c r="V54" s="89">
        <v>5</v>
      </c>
      <c r="W54" s="86">
        <v>1</v>
      </c>
      <c r="X54" s="90">
        <v>5</v>
      </c>
      <c r="Y54" s="91">
        <v>2</v>
      </c>
      <c r="Z54" s="30">
        <f t="shared" si="0"/>
        <v>7</v>
      </c>
    </row>
    <row r="55" spans="1:26" x14ac:dyDescent="0.25">
      <c r="A55" s="17" t="s">
        <v>42</v>
      </c>
      <c r="B55" s="85">
        <v>16</v>
      </c>
      <c r="C55" s="86">
        <v>13</v>
      </c>
      <c r="D55" s="87">
        <f>VLOOKUP(A55,[2]List4!$A$1:$C$142,2,FALSE)</f>
        <v>16</v>
      </c>
      <c r="E55" s="88">
        <f>VLOOKUP(A55,[2]List4!$A$1:$C$142,3,FALSE)</f>
        <v>12</v>
      </c>
      <c r="F55" s="89">
        <v>16</v>
      </c>
      <c r="G55" s="86">
        <v>12</v>
      </c>
      <c r="H55" s="90">
        <v>16</v>
      </c>
      <c r="I55" s="91">
        <v>13</v>
      </c>
      <c r="J55" s="89">
        <v>16</v>
      </c>
      <c r="K55" s="86">
        <v>14</v>
      </c>
      <c r="L55" s="99">
        <v>16</v>
      </c>
      <c r="M55" s="100">
        <v>14</v>
      </c>
      <c r="N55" s="92">
        <v>16</v>
      </c>
      <c r="O55" s="86">
        <v>14</v>
      </c>
      <c r="P55" s="97">
        <v>16</v>
      </c>
      <c r="Q55" s="98">
        <v>14</v>
      </c>
      <c r="R55" s="89">
        <v>16</v>
      </c>
      <c r="S55" s="86">
        <v>14</v>
      </c>
      <c r="T55" s="90">
        <v>15</v>
      </c>
      <c r="U55" s="91">
        <v>12</v>
      </c>
      <c r="V55" s="89">
        <v>15</v>
      </c>
      <c r="W55" s="86">
        <v>13</v>
      </c>
      <c r="X55" s="90">
        <v>15</v>
      </c>
      <c r="Y55" s="91">
        <v>12</v>
      </c>
      <c r="Z55" s="30">
        <f t="shared" si="0"/>
        <v>27</v>
      </c>
    </row>
    <row r="56" spans="1:26" x14ac:dyDescent="0.25">
      <c r="A56" s="18" t="s">
        <v>179</v>
      </c>
      <c r="B56" s="85">
        <v>22</v>
      </c>
      <c r="C56" s="86">
        <v>0</v>
      </c>
      <c r="D56" s="87">
        <f>VLOOKUP(A56,[2]List4!$A$1:$C$142,2,FALSE)</f>
        <v>22</v>
      </c>
      <c r="E56" s="88">
        <f>VLOOKUP(A56,[2]List4!$A$1:$C$142,3,FALSE)</f>
        <v>0</v>
      </c>
      <c r="F56" s="89">
        <v>22</v>
      </c>
      <c r="G56" s="86">
        <v>0</v>
      </c>
      <c r="H56" s="90">
        <v>22</v>
      </c>
      <c r="I56" s="91">
        <v>0</v>
      </c>
      <c r="J56" s="89">
        <v>22</v>
      </c>
      <c r="K56" s="86">
        <v>0</v>
      </c>
      <c r="L56" s="99">
        <v>22</v>
      </c>
      <c r="M56" s="100">
        <v>0</v>
      </c>
      <c r="N56" s="92">
        <v>22</v>
      </c>
      <c r="O56" s="86">
        <v>0</v>
      </c>
      <c r="P56" s="103">
        <v>22</v>
      </c>
      <c r="Q56" s="104">
        <v>0</v>
      </c>
      <c r="R56" s="105">
        <v>22</v>
      </c>
      <c r="S56" s="106">
        <v>0</v>
      </c>
      <c r="T56" s="107">
        <v>22</v>
      </c>
      <c r="U56" s="108">
        <v>0</v>
      </c>
      <c r="V56" s="105">
        <v>22</v>
      </c>
      <c r="W56" s="106">
        <v>0</v>
      </c>
      <c r="X56" s="107">
        <v>22</v>
      </c>
      <c r="Y56" s="108">
        <v>0</v>
      </c>
      <c r="Z56" s="30">
        <f t="shared" si="0"/>
        <v>22</v>
      </c>
    </row>
    <row r="57" spans="1:26" x14ac:dyDescent="0.25">
      <c r="A57" s="17" t="s">
        <v>43</v>
      </c>
      <c r="B57" s="85">
        <v>9</v>
      </c>
      <c r="C57" s="86">
        <v>63</v>
      </c>
      <c r="D57" s="87">
        <f>VLOOKUP(A57,[2]List4!$A$1:$C$142,2,FALSE)</f>
        <v>9</v>
      </c>
      <c r="E57" s="88">
        <f>VLOOKUP(A57,[2]List4!$A$1:$C$142,3,FALSE)</f>
        <v>62</v>
      </c>
      <c r="F57" s="89">
        <v>9</v>
      </c>
      <c r="G57" s="86">
        <v>60</v>
      </c>
      <c r="H57" s="90">
        <v>9</v>
      </c>
      <c r="I57" s="91">
        <v>63</v>
      </c>
      <c r="J57" s="89">
        <v>9</v>
      </c>
      <c r="K57" s="86">
        <v>62</v>
      </c>
      <c r="L57" s="99">
        <v>10</v>
      </c>
      <c r="M57" s="100">
        <v>62</v>
      </c>
      <c r="N57" s="92">
        <v>10</v>
      </c>
      <c r="O57" s="86">
        <v>62</v>
      </c>
      <c r="P57" s="97">
        <v>10</v>
      </c>
      <c r="Q57" s="98">
        <v>66</v>
      </c>
      <c r="R57" s="89">
        <v>10</v>
      </c>
      <c r="S57" s="86">
        <v>66</v>
      </c>
      <c r="T57" s="90">
        <v>11</v>
      </c>
      <c r="U57" s="91">
        <v>65</v>
      </c>
      <c r="V57" s="89">
        <v>11</v>
      </c>
      <c r="W57" s="86">
        <v>63</v>
      </c>
      <c r="X57" s="90">
        <v>12</v>
      </c>
      <c r="Y57" s="91">
        <v>64</v>
      </c>
      <c r="Z57" s="30">
        <f t="shared" si="0"/>
        <v>76</v>
      </c>
    </row>
    <row r="58" spans="1:26" x14ac:dyDescent="0.25">
      <c r="A58" s="17" t="s">
        <v>44</v>
      </c>
      <c r="B58" s="85">
        <v>3</v>
      </c>
      <c r="C58" s="86">
        <v>0</v>
      </c>
      <c r="D58" s="87">
        <f>VLOOKUP(A58,[2]List4!$A$1:$C$142,2,FALSE)</f>
        <v>3</v>
      </c>
      <c r="E58" s="88">
        <f>VLOOKUP(A58,[2]List4!$A$1:$C$142,3,FALSE)</f>
        <v>0</v>
      </c>
      <c r="F58" s="89">
        <v>3</v>
      </c>
      <c r="G58" s="86">
        <v>0</v>
      </c>
      <c r="H58" s="90">
        <v>3</v>
      </c>
      <c r="I58" s="91">
        <v>0</v>
      </c>
      <c r="J58" s="89">
        <v>3</v>
      </c>
      <c r="K58" s="86">
        <v>0</v>
      </c>
      <c r="L58" s="99">
        <v>3</v>
      </c>
      <c r="M58" s="100">
        <v>0</v>
      </c>
      <c r="N58" s="92">
        <v>3</v>
      </c>
      <c r="O58" s="86">
        <v>0</v>
      </c>
      <c r="P58" s="97">
        <v>3</v>
      </c>
      <c r="Q58" s="98">
        <v>0</v>
      </c>
      <c r="R58" s="89">
        <v>3</v>
      </c>
      <c r="S58" s="86">
        <v>0</v>
      </c>
      <c r="T58" s="90">
        <v>3</v>
      </c>
      <c r="U58" s="91">
        <v>0</v>
      </c>
      <c r="V58" s="89">
        <v>3</v>
      </c>
      <c r="W58" s="86">
        <v>0</v>
      </c>
      <c r="X58" s="90">
        <v>3</v>
      </c>
      <c r="Y58" s="91">
        <v>0</v>
      </c>
      <c r="Z58" s="30">
        <f t="shared" si="0"/>
        <v>3</v>
      </c>
    </row>
    <row r="59" spans="1:26" x14ac:dyDescent="0.25">
      <c r="A59" s="17" t="s">
        <v>45</v>
      </c>
      <c r="B59" s="85">
        <v>11</v>
      </c>
      <c r="C59" s="86">
        <v>6</v>
      </c>
      <c r="D59" s="87">
        <f>VLOOKUP(A59,[2]List4!$A$1:$C$142,2,FALSE)</f>
        <v>11</v>
      </c>
      <c r="E59" s="88">
        <f>VLOOKUP(A59,[2]List4!$A$1:$C$142,3,FALSE)</f>
        <v>6</v>
      </c>
      <c r="F59" s="89">
        <v>11</v>
      </c>
      <c r="G59" s="86">
        <v>6</v>
      </c>
      <c r="H59" s="90">
        <v>11</v>
      </c>
      <c r="I59" s="91">
        <v>6</v>
      </c>
      <c r="J59" s="89">
        <v>11</v>
      </c>
      <c r="K59" s="86">
        <v>6</v>
      </c>
      <c r="L59" s="99">
        <v>10</v>
      </c>
      <c r="M59" s="100">
        <v>6</v>
      </c>
      <c r="N59" s="92">
        <v>10</v>
      </c>
      <c r="O59" s="86">
        <v>7</v>
      </c>
      <c r="P59" s="97">
        <v>10</v>
      </c>
      <c r="Q59" s="98">
        <v>6</v>
      </c>
      <c r="R59" s="89">
        <v>10</v>
      </c>
      <c r="S59" s="86">
        <v>6</v>
      </c>
      <c r="T59" s="90">
        <v>10</v>
      </c>
      <c r="U59" s="91">
        <v>5</v>
      </c>
      <c r="V59" s="89">
        <v>10</v>
      </c>
      <c r="W59" s="86">
        <v>7</v>
      </c>
      <c r="X59" s="90">
        <v>10</v>
      </c>
      <c r="Y59" s="91">
        <v>7</v>
      </c>
      <c r="Z59" s="30">
        <f t="shared" si="0"/>
        <v>17</v>
      </c>
    </row>
    <row r="60" spans="1:26" x14ac:dyDescent="0.25">
      <c r="A60" s="17" t="s">
        <v>46</v>
      </c>
      <c r="B60" s="85">
        <v>55</v>
      </c>
      <c r="C60" s="86">
        <v>58</v>
      </c>
      <c r="D60" s="87">
        <f>VLOOKUP(A60,[2]List4!$A$1:$C$142,2,FALSE)</f>
        <v>55</v>
      </c>
      <c r="E60" s="88">
        <f>VLOOKUP(A60,[2]List4!$A$1:$C$142,3,FALSE)</f>
        <v>59</v>
      </c>
      <c r="F60" s="89">
        <v>56</v>
      </c>
      <c r="G60" s="86">
        <v>59</v>
      </c>
      <c r="H60" s="90">
        <v>56</v>
      </c>
      <c r="I60" s="91">
        <v>63</v>
      </c>
      <c r="J60" s="89">
        <v>56</v>
      </c>
      <c r="K60" s="86">
        <v>60</v>
      </c>
      <c r="L60" s="99">
        <v>56</v>
      </c>
      <c r="M60" s="100">
        <v>59</v>
      </c>
      <c r="N60" s="92">
        <v>56</v>
      </c>
      <c r="O60" s="86">
        <v>59</v>
      </c>
      <c r="P60" s="97">
        <v>56</v>
      </c>
      <c r="Q60" s="98">
        <v>61</v>
      </c>
      <c r="R60" s="89">
        <v>56</v>
      </c>
      <c r="S60" s="86">
        <v>60</v>
      </c>
      <c r="T60" s="90">
        <v>56</v>
      </c>
      <c r="U60" s="91">
        <v>58</v>
      </c>
      <c r="V60" s="89">
        <v>58</v>
      </c>
      <c r="W60" s="86">
        <v>59</v>
      </c>
      <c r="X60" s="90">
        <v>58</v>
      </c>
      <c r="Y60" s="91">
        <v>70</v>
      </c>
      <c r="Z60" s="30">
        <f t="shared" si="0"/>
        <v>128</v>
      </c>
    </row>
    <row r="61" spans="1:26" x14ac:dyDescent="0.25">
      <c r="A61" s="17" t="s">
        <v>47</v>
      </c>
      <c r="B61" s="85">
        <v>91</v>
      </c>
      <c r="C61" s="86">
        <v>120</v>
      </c>
      <c r="D61" s="87">
        <f>VLOOKUP(A61,[2]List4!$A$1:$C$142,2,FALSE)</f>
        <v>93</v>
      </c>
      <c r="E61" s="88">
        <f>VLOOKUP(A61,[2]List4!$A$1:$C$142,3,FALSE)</f>
        <v>120</v>
      </c>
      <c r="F61" s="89">
        <v>98</v>
      </c>
      <c r="G61" s="86">
        <v>115</v>
      </c>
      <c r="H61" s="90">
        <v>98</v>
      </c>
      <c r="I61" s="91">
        <v>110</v>
      </c>
      <c r="J61" s="89">
        <v>101</v>
      </c>
      <c r="K61" s="86">
        <v>110</v>
      </c>
      <c r="L61" s="99">
        <v>101</v>
      </c>
      <c r="M61" s="100">
        <v>110</v>
      </c>
      <c r="N61" s="92">
        <v>100</v>
      </c>
      <c r="O61" s="86">
        <v>107</v>
      </c>
      <c r="P61" s="97">
        <v>101</v>
      </c>
      <c r="Q61" s="98">
        <v>112</v>
      </c>
      <c r="R61" s="89">
        <v>109</v>
      </c>
      <c r="S61" s="86">
        <v>104</v>
      </c>
      <c r="T61" s="90">
        <v>110</v>
      </c>
      <c r="U61" s="91">
        <v>101</v>
      </c>
      <c r="V61" s="89">
        <v>111</v>
      </c>
      <c r="W61" s="86">
        <v>106</v>
      </c>
      <c r="X61" s="90">
        <v>114</v>
      </c>
      <c r="Y61" s="91">
        <v>104</v>
      </c>
      <c r="Z61" s="30">
        <f t="shared" si="0"/>
        <v>218</v>
      </c>
    </row>
    <row r="62" spans="1:26" x14ac:dyDescent="0.25">
      <c r="A62" s="17" t="s">
        <v>48</v>
      </c>
      <c r="B62" s="85">
        <v>17</v>
      </c>
      <c r="C62" s="86">
        <v>7</v>
      </c>
      <c r="D62" s="87">
        <f>VLOOKUP(A62,[2]List4!$A$1:$C$142,2,FALSE)</f>
        <v>17</v>
      </c>
      <c r="E62" s="88">
        <f>VLOOKUP(A62,[2]List4!$A$1:$C$142,3,FALSE)</f>
        <v>6</v>
      </c>
      <c r="F62" s="89">
        <v>17</v>
      </c>
      <c r="G62" s="86">
        <v>7</v>
      </c>
      <c r="H62" s="90">
        <v>17</v>
      </c>
      <c r="I62" s="91">
        <v>7</v>
      </c>
      <c r="J62" s="89">
        <v>17</v>
      </c>
      <c r="K62" s="86">
        <v>7</v>
      </c>
      <c r="L62" s="99">
        <v>17</v>
      </c>
      <c r="M62" s="100">
        <v>7</v>
      </c>
      <c r="N62" s="92">
        <v>17</v>
      </c>
      <c r="O62" s="86">
        <v>7</v>
      </c>
      <c r="P62" s="97">
        <v>17</v>
      </c>
      <c r="Q62" s="98">
        <v>9</v>
      </c>
      <c r="R62" s="89">
        <v>17</v>
      </c>
      <c r="S62" s="86">
        <v>9</v>
      </c>
      <c r="T62" s="90">
        <v>17</v>
      </c>
      <c r="U62" s="91">
        <v>9</v>
      </c>
      <c r="V62" s="89">
        <v>17</v>
      </c>
      <c r="W62" s="86">
        <v>9</v>
      </c>
      <c r="X62" s="90">
        <v>17</v>
      </c>
      <c r="Y62" s="91">
        <v>9</v>
      </c>
      <c r="Z62" s="30">
        <f t="shared" si="0"/>
        <v>26</v>
      </c>
    </row>
    <row r="63" spans="1:26" x14ac:dyDescent="0.25">
      <c r="A63" s="17" t="s">
        <v>49</v>
      </c>
      <c r="B63" s="85">
        <v>9</v>
      </c>
      <c r="C63" s="86">
        <v>14</v>
      </c>
      <c r="D63" s="87">
        <f>VLOOKUP(A63,[2]List4!$A$1:$C$142,2,FALSE)</f>
        <v>9</v>
      </c>
      <c r="E63" s="88">
        <f>VLOOKUP(A63,[2]List4!$A$1:$C$142,3,FALSE)</f>
        <v>14</v>
      </c>
      <c r="F63" s="89">
        <v>9</v>
      </c>
      <c r="G63" s="86">
        <v>10</v>
      </c>
      <c r="H63" s="90">
        <v>9</v>
      </c>
      <c r="I63" s="91">
        <v>14</v>
      </c>
      <c r="J63" s="89">
        <v>9</v>
      </c>
      <c r="K63" s="86">
        <v>15</v>
      </c>
      <c r="L63" s="99">
        <v>9</v>
      </c>
      <c r="M63" s="100">
        <v>15</v>
      </c>
      <c r="N63" s="92">
        <v>9</v>
      </c>
      <c r="O63" s="86">
        <v>15</v>
      </c>
      <c r="P63" s="97">
        <v>9</v>
      </c>
      <c r="Q63" s="98">
        <v>15</v>
      </c>
      <c r="R63" s="89">
        <v>9</v>
      </c>
      <c r="S63" s="86">
        <v>10</v>
      </c>
      <c r="T63" s="90">
        <v>9</v>
      </c>
      <c r="U63" s="91">
        <v>7</v>
      </c>
      <c r="V63" s="89">
        <v>9</v>
      </c>
      <c r="W63" s="86">
        <v>8</v>
      </c>
      <c r="X63" s="90">
        <v>9</v>
      </c>
      <c r="Y63" s="91">
        <v>8</v>
      </c>
      <c r="Z63" s="30">
        <f t="shared" si="0"/>
        <v>17</v>
      </c>
    </row>
    <row r="64" spans="1:26" x14ac:dyDescent="0.25">
      <c r="A64" s="17" t="s">
        <v>50</v>
      </c>
      <c r="B64" s="85">
        <v>1088</v>
      </c>
      <c r="C64" s="86">
        <v>409</v>
      </c>
      <c r="D64" s="87">
        <f>VLOOKUP(A64,[2]List4!$A$1:$C$142,2,FALSE)</f>
        <v>1091</v>
      </c>
      <c r="E64" s="88">
        <f>VLOOKUP(A64,[2]List4!$A$1:$C$142,3,FALSE)</f>
        <v>413</v>
      </c>
      <c r="F64" s="89">
        <v>1095</v>
      </c>
      <c r="G64" s="86">
        <v>402</v>
      </c>
      <c r="H64" s="90">
        <v>1096</v>
      </c>
      <c r="I64" s="91">
        <v>404</v>
      </c>
      <c r="J64" s="89">
        <v>1098</v>
      </c>
      <c r="K64" s="86">
        <v>413</v>
      </c>
      <c r="L64" s="99">
        <v>1098</v>
      </c>
      <c r="M64" s="100">
        <v>426</v>
      </c>
      <c r="N64" s="92">
        <v>1102</v>
      </c>
      <c r="O64" s="86">
        <v>419</v>
      </c>
      <c r="P64" s="97">
        <v>1104</v>
      </c>
      <c r="Q64" s="98">
        <v>423</v>
      </c>
      <c r="R64" s="89">
        <v>1105</v>
      </c>
      <c r="S64" s="86">
        <v>415</v>
      </c>
      <c r="T64" s="90">
        <v>1108</v>
      </c>
      <c r="U64" s="91">
        <v>429</v>
      </c>
      <c r="V64" s="89">
        <v>1113</v>
      </c>
      <c r="W64" s="86">
        <v>444</v>
      </c>
      <c r="X64" s="90">
        <v>1116</v>
      </c>
      <c r="Y64" s="91">
        <v>451</v>
      </c>
      <c r="Z64" s="30">
        <f t="shared" si="0"/>
        <v>1567</v>
      </c>
    </row>
    <row r="65" spans="1:26" x14ac:dyDescent="0.25">
      <c r="A65" s="17" t="s">
        <v>51</v>
      </c>
      <c r="B65" s="85">
        <v>35</v>
      </c>
      <c r="C65" s="86">
        <v>36</v>
      </c>
      <c r="D65" s="87">
        <f>VLOOKUP(A65,[2]List4!$A$1:$C$142,2,FALSE)</f>
        <v>35</v>
      </c>
      <c r="E65" s="88">
        <f>VLOOKUP(A65,[2]List4!$A$1:$C$142,3,FALSE)</f>
        <v>38</v>
      </c>
      <c r="F65" s="89">
        <v>35</v>
      </c>
      <c r="G65" s="86">
        <v>40</v>
      </c>
      <c r="H65" s="90">
        <v>35</v>
      </c>
      <c r="I65" s="91">
        <v>39</v>
      </c>
      <c r="J65" s="89">
        <v>37</v>
      </c>
      <c r="K65" s="86">
        <v>41</v>
      </c>
      <c r="L65" s="99">
        <v>37</v>
      </c>
      <c r="M65" s="100">
        <v>43</v>
      </c>
      <c r="N65" s="92">
        <v>35</v>
      </c>
      <c r="O65" s="86">
        <v>42</v>
      </c>
      <c r="P65" s="97">
        <v>35</v>
      </c>
      <c r="Q65" s="98">
        <v>41</v>
      </c>
      <c r="R65" s="89">
        <v>35</v>
      </c>
      <c r="S65" s="86">
        <v>42</v>
      </c>
      <c r="T65" s="90">
        <v>35</v>
      </c>
      <c r="U65" s="91">
        <v>40</v>
      </c>
      <c r="V65" s="89">
        <v>35</v>
      </c>
      <c r="W65" s="86">
        <v>38</v>
      </c>
      <c r="X65" s="90">
        <v>35</v>
      </c>
      <c r="Y65" s="91">
        <v>40</v>
      </c>
      <c r="Z65" s="30">
        <f t="shared" si="0"/>
        <v>75</v>
      </c>
    </row>
    <row r="66" spans="1:26" x14ac:dyDescent="0.25">
      <c r="A66" s="17" t="s">
        <v>52</v>
      </c>
      <c r="B66" s="85">
        <v>1</v>
      </c>
      <c r="C66" s="86">
        <v>0</v>
      </c>
      <c r="D66" s="87">
        <f>VLOOKUP(A66,[2]List4!$A$1:$C$142,2,FALSE)</f>
        <v>1</v>
      </c>
      <c r="E66" s="88">
        <f>VLOOKUP(A66,[2]List4!$A$1:$C$142,3,FALSE)</f>
        <v>0</v>
      </c>
      <c r="F66" s="89">
        <v>1</v>
      </c>
      <c r="G66" s="86">
        <v>0</v>
      </c>
      <c r="H66" s="90">
        <v>1</v>
      </c>
      <c r="I66" s="91">
        <v>0</v>
      </c>
      <c r="J66" s="89">
        <v>1</v>
      </c>
      <c r="K66" s="86">
        <v>0</v>
      </c>
      <c r="L66" s="99">
        <v>1</v>
      </c>
      <c r="M66" s="100">
        <v>0</v>
      </c>
      <c r="N66" s="92">
        <v>1</v>
      </c>
      <c r="O66" s="86">
        <v>0</v>
      </c>
      <c r="P66" s="97">
        <v>1</v>
      </c>
      <c r="Q66" s="98">
        <v>0</v>
      </c>
      <c r="R66" s="89">
        <v>1</v>
      </c>
      <c r="S66" s="86">
        <v>0</v>
      </c>
      <c r="T66" s="90">
        <v>1</v>
      </c>
      <c r="U66" s="91">
        <v>0</v>
      </c>
      <c r="V66" s="89">
        <v>1</v>
      </c>
      <c r="W66" s="86">
        <v>0</v>
      </c>
      <c r="X66" s="90">
        <v>1</v>
      </c>
      <c r="Y66" s="91">
        <v>0</v>
      </c>
      <c r="Z66" s="30">
        <f t="shared" si="0"/>
        <v>1</v>
      </c>
    </row>
    <row r="67" spans="1:26" x14ac:dyDescent="0.25">
      <c r="A67" s="17" t="s">
        <v>194</v>
      </c>
      <c r="B67" s="85">
        <v>0</v>
      </c>
      <c r="C67" s="86">
        <v>0</v>
      </c>
      <c r="D67" s="87">
        <v>0</v>
      </c>
      <c r="E67" s="88">
        <v>0</v>
      </c>
      <c r="F67" s="89">
        <v>0</v>
      </c>
      <c r="G67" s="86">
        <v>0</v>
      </c>
      <c r="H67" s="90">
        <v>0</v>
      </c>
      <c r="I67" s="91">
        <v>1</v>
      </c>
      <c r="J67" s="89">
        <v>0</v>
      </c>
      <c r="K67" s="86">
        <v>1</v>
      </c>
      <c r="L67" s="99">
        <v>0</v>
      </c>
      <c r="M67" s="100">
        <v>1</v>
      </c>
      <c r="N67" s="92">
        <v>0</v>
      </c>
      <c r="O67" s="86">
        <v>1</v>
      </c>
      <c r="P67" s="97">
        <v>0</v>
      </c>
      <c r="Q67" s="98">
        <v>1</v>
      </c>
      <c r="R67" s="89">
        <v>0</v>
      </c>
      <c r="S67" s="86">
        <v>1</v>
      </c>
      <c r="T67" s="90">
        <v>0</v>
      </c>
      <c r="U67" s="91">
        <v>1</v>
      </c>
      <c r="V67" s="89">
        <v>0</v>
      </c>
      <c r="W67" s="86">
        <v>1</v>
      </c>
      <c r="X67" s="90">
        <v>0</v>
      </c>
      <c r="Y67" s="91">
        <v>1</v>
      </c>
      <c r="Z67" s="30">
        <f t="shared" si="0"/>
        <v>1</v>
      </c>
    </row>
    <row r="68" spans="1:26" x14ac:dyDescent="0.25">
      <c r="A68" s="17" t="s">
        <v>53</v>
      </c>
      <c r="B68" s="85">
        <v>7</v>
      </c>
      <c r="C68" s="86">
        <v>2</v>
      </c>
      <c r="D68" s="87">
        <v>7</v>
      </c>
      <c r="E68" s="88">
        <v>2</v>
      </c>
      <c r="F68" s="89">
        <v>7</v>
      </c>
      <c r="G68" s="86">
        <v>2</v>
      </c>
      <c r="H68" s="90">
        <v>7</v>
      </c>
      <c r="I68" s="91">
        <v>2</v>
      </c>
      <c r="J68" s="89">
        <v>7</v>
      </c>
      <c r="K68" s="86">
        <v>2</v>
      </c>
      <c r="L68" s="99">
        <v>7</v>
      </c>
      <c r="M68" s="100">
        <v>2</v>
      </c>
      <c r="N68" s="92">
        <v>9</v>
      </c>
      <c r="O68" s="86">
        <v>2</v>
      </c>
      <c r="P68" s="97">
        <v>9</v>
      </c>
      <c r="Q68" s="98">
        <v>2</v>
      </c>
      <c r="R68" s="89">
        <v>9</v>
      </c>
      <c r="S68" s="86">
        <v>2</v>
      </c>
      <c r="T68" s="90">
        <v>9</v>
      </c>
      <c r="U68" s="91">
        <v>2</v>
      </c>
      <c r="V68" s="89">
        <v>9</v>
      </c>
      <c r="W68" s="86">
        <v>2</v>
      </c>
      <c r="X68" s="90">
        <v>9</v>
      </c>
      <c r="Y68" s="91">
        <v>2</v>
      </c>
      <c r="Z68" s="30">
        <f t="shared" si="0"/>
        <v>11</v>
      </c>
    </row>
    <row r="69" spans="1:26" x14ac:dyDescent="0.25">
      <c r="A69" s="17" t="s">
        <v>54</v>
      </c>
      <c r="B69" s="85">
        <v>18</v>
      </c>
      <c r="C69" s="86">
        <v>37</v>
      </c>
      <c r="D69" s="87">
        <v>18</v>
      </c>
      <c r="E69" s="88">
        <v>37</v>
      </c>
      <c r="F69" s="89">
        <v>18</v>
      </c>
      <c r="G69" s="86">
        <v>35</v>
      </c>
      <c r="H69" s="90">
        <v>19</v>
      </c>
      <c r="I69" s="91">
        <v>36</v>
      </c>
      <c r="J69" s="89">
        <v>19</v>
      </c>
      <c r="K69" s="86">
        <v>31</v>
      </c>
      <c r="L69" s="99">
        <v>19</v>
      </c>
      <c r="M69" s="100">
        <v>33</v>
      </c>
      <c r="N69" s="92">
        <v>20</v>
      </c>
      <c r="O69" s="86">
        <v>29</v>
      </c>
      <c r="P69" s="97">
        <v>20</v>
      </c>
      <c r="Q69" s="98">
        <v>30</v>
      </c>
      <c r="R69" s="89">
        <v>20</v>
      </c>
      <c r="S69" s="86">
        <v>33</v>
      </c>
      <c r="T69" s="90">
        <v>20</v>
      </c>
      <c r="U69" s="91">
        <v>30</v>
      </c>
      <c r="V69" s="89">
        <v>20</v>
      </c>
      <c r="W69" s="86">
        <v>33</v>
      </c>
      <c r="X69" s="90">
        <v>0</v>
      </c>
      <c r="Y69" s="91">
        <v>35</v>
      </c>
      <c r="Z69" s="30">
        <f t="shared" si="0"/>
        <v>35</v>
      </c>
    </row>
    <row r="70" spans="1:26" x14ac:dyDescent="0.25">
      <c r="A70" s="17" t="s">
        <v>193</v>
      </c>
      <c r="B70" s="85">
        <v>0</v>
      </c>
      <c r="C70" s="86">
        <v>1</v>
      </c>
      <c r="D70" s="87">
        <v>0</v>
      </c>
      <c r="E70" s="88">
        <v>1</v>
      </c>
      <c r="F70" s="89">
        <v>0</v>
      </c>
      <c r="G70" s="86">
        <v>1</v>
      </c>
      <c r="H70" s="90">
        <v>0</v>
      </c>
      <c r="I70" s="91">
        <v>1</v>
      </c>
      <c r="J70" s="89">
        <v>0</v>
      </c>
      <c r="K70" s="86">
        <v>1</v>
      </c>
      <c r="L70" s="99">
        <v>0</v>
      </c>
      <c r="M70" s="100">
        <v>1</v>
      </c>
      <c r="N70" s="92">
        <v>0</v>
      </c>
      <c r="O70" s="86">
        <v>1</v>
      </c>
      <c r="P70" s="97">
        <v>0</v>
      </c>
      <c r="Q70" s="98">
        <v>1</v>
      </c>
      <c r="R70" s="89">
        <v>0</v>
      </c>
      <c r="S70" s="86">
        <v>1</v>
      </c>
      <c r="T70" s="90">
        <v>0</v>
      </c>
      <c r="U70" s="91">
        <v>1</v>
      </c>
      <c r="V70" s="89">
        <v>0</v>
      </c>
      <c r="W70" s="86">
        <v>1</v>
      </c>
      <c r="X70" s="90">
        <v>20</v>
      </c>
      <c r="Y70" s="91">
        <v>1</v>
      </c>
      <c r="Z70" s="30">
        <f t="shared" ref="Z70:Z133" si="1">SUM(X70,Y70)</f>
        <v>21</v>
      </c>
    </row>
    <row r="71" spans="1:26" x14ac:dyDescent="0.25">
      <c r="A71" s="17" t="s">
        <v>55</v>
      </c>
      <c r="B71" s="85">
        <v>17381</v>
      </c>
      <c r="C71" s="86">
        <v>16563</v>
      </c>
      <c r="D71" s="87">
        <f>VLOOKUP(A71,[2]List4!$A$1:$C$142,2,FALSE)</f>
        <v>17426</v>
      </c>
      <c r="E71" s="88">
        <f>VLOOKUP(A71,[2]List4!$A$1:$C$142,3,FALSE)</f>
        <v>16617</v>
      </c>
      <c r="F71" s="89">
        <v>17498</v>
      </c>
      <c r="G71" s="86">
        <v>16550</v>
      </c>
      <c r="H71" s="90">
        <v>17555</v>
      </c>
      <c r="I71" s="91">
        <v>16699</v>
      </c>
      <c r="J71" s="89">
        <v>17644</v>
      </c>
      <c r="K71" s="86">
        <v>17024</v>
      </c>
      <c r="L71" s="99">
        <v>17745</v>
      </c>
      <c r="M71" s="100">
        <v>17742</v>
      </c>
      <c r="N71" s="92">
        <v>17825</v>
      </c>
      <c r="O71" s="86">
        <v>18317</v>
      </c>
      <c r="P71" s="97">
        <v>17887</v>
      </c>
      <c r="Q71" s="98">
        <v>18627</v>
      </c>
      <c r="R71" s="89">
        <v>17992</v>
      </c>
      <c r="S71" s="86">
        <v>18736</v>
      </c>
      <c r="T71" s="90">
        <v>18096</v>
      </c>
      <c r="U71" s="91">
        <v>18904</v>
      </c>
      <c r="V71" s="89">
        <v>18223</v>
      </c>
      <c r="W71" s="86">
        <v>19165</v>
      </c>
      <c r="X71" s="90">
        <v>18307</v>
      </c>
      <c r="Y71" s="91">
        <v>19535</v>
      </c>
      <c r="Z71" s="30">
        <f t="shared" si="1"/>
        <v>37842</v>
      </c>
    </row>
    <row r="72" spans="1:26" x14ac:dyDescent="0.25">
      <c r="A72" s="17" t="s">
        <v>56</v>
      </c>
      <c r="B72" s="85">
        <v>3</v>
      </c>
      <c r="C72" s="86">
        <v>10</v>
      </c>
      <c r="D72" s="87">
        <f>VLOOKUP(A72,[2]List4!$A$1:$C$142,2,FALSE)</f>
        <v>4</v>
      </c>
      <c r="E72" s="88">
        <f>VLOOKUP(A72,[2]List4!$A$1:$C$142,3,FALSE)</f>
        <v>9</v>
      </c>
      <c r="F72" s="89">
        <v>4</v>
      </c>
      <c r="G72" s="86">
        <v>9</v>
      </c>
      <c r="H72" s="90">
        <v>4</v>
      </c>
      <c r="I72" s="91">
        <v>10</v>
      </c>
      <c r="J72" s="89">
        <v>4</v>
      </c>
      <c r="K72" s="86">
        <v>10</v>
      </c>
      <c r="L72" s="99">
        <v>4</v>
      </c>
      <c r="M72" s="100">
        <v>10</v>
      </c>
      <c r="N72" s="92">
        <v>4</v>
      </c>
      <c r="O72" s="86">
        <v>10</v>
      </c>
      <c r="P72" s="97">
        <v>4</v>
      </c>
      <c r="Q72" s="98">
        <v>10</v>
      </c>
      <c r="R72" s="89">
        <v>4</v>
      </c>
      <c r="S72" s="86">
        <v>10</v>
      </c>
      <c r="T72" s="90">
        <v>4</v>
      </c>
      <c r="U72" s="91">
        <v>9</v>
      </c>
      <c r="V72" s="89">
        <v>4</v>
      </c>
      <c r="W72" s="86">
        <v>9</v>
      </c>
      <c r="X72" s="90">
        <v>4</v>
      </c>
      <c r="Y72" s="91">
        <v>10</v>
      </c>
      <c r="Z72" s="30">
        <f t="shared" si="1"/>
        <v>14</v>
      </c>
    </row>
    <row r="73" spans="1:26" x14ac:dyDescent="0.25">
      <c r="A73" s="17" t="s">
        <v>57</v>
      </c>
      <c r="B73" s="85">
        <v>53</v>
      </c>
      <c r="C73" s="86">
        <v>28</v>
      </c>
      <c r="D73" s="87">
        <f>VLOOKUP(A73,[2]List4!$A$1:$C$142,2,FALSE)</f>
        <v>53</v>
      </c>
      <c r="E73" s="88">
        <f>VLOOKUP(A73,[2]List4!$A$1:$C$142,3,FALSE)</f>
        <v>27</v>
      </c>
      <c r="F73" s="89">
        <v>55</v>
      </c>
      <c r="G73" s="86">
        <v>29</v>
      </c>
      <c r="H73" s="90">
        <v>55</v>
      </c>
      <c r="I73" s="91">
        <v>31</v>
      </c>
      <c r="J73" s="89">
        <v>55</v>
      </c>
      <c r="K73" s="86">
        <v>32</v>
      </c>
      <c r="L73" s="99">
        <v>55</v>
      </c>
      <c r="M73" s="100">
        <v>32</v>
      </c>
      <c r="N73" s="92">
        <v>55</v>
      </c>
      <c r="O73" s="86">
        <v>34</v>
      </c>
      <c r="P73" s="97">
        <v>56</v>
      </c>
      <c r="Q73" s="98">
        <v>34</v>
      </c>
      <c r="R73" s="89">
        <v>57</v>
      </c>
      <c r="S73" s="86">
        <v>33</v>
      </c>
      <c r="T73" s="90">
        <v>58</v>
      </c>
      <c r="U73" s="91">
        <v>34</v>
      </c>
      <c r="V73" s="89">
        <v>58</v>
      </c>
      <c r="W73" s="86">
        <v>34</v>
      </c>
      <c r="X73" s="90">
        <v>59</v>
      </c>
      <c r="Y73" s="91">
        <v>36</v>
      </c>
      <c r="Z73" s="30">
        <f t="shared" si="1"/>
        <v>95</v>
      </c>
    </row>
    <row r="74" spans="1:26" x14ac:dyDescent="0.25">
      <c r="A74" s="17" t="s">
        <v>156</v>
      </c>
      <c r="B74" s="85">
        <v>0</v>
      </c>
      <c r="C74" s="86">
        <v>1</v>
      </c>
      <c r="D74" s="87">
        <f>VLOOKUP(A74,[2]List4!$A$1:$C$142,2,FALSE)</f>
        <v>0</v>
      </c>
      <c r="E74" s="88">
        <f>VLOOKUP(A74,[2]List4!$A$1:$C$142,3,FALSE)</f>
        <v>1</v>
      </c>
      <c r="F74" s="89">
        <v>0</v>
      </c>
      <c r="G74" s="86">
        <v>1</v>
      </c>
      <c r="H74" s="90">
        <v>0</v>
      </c>
      <c r="I74" s="91">
        <v>1</v>
      </c>
      <c r="J74" s="89">
        <v>0</v>
      </c>
      <c r="K74" s="86">
        <v>1</v>
      </c>
      <c r="L74" s="99">
        <v>0</v>
      </c>
      <c r="M74" s="100">
        <v>1</v>
      </c>
      <c r="N74" s="92">
        <v>0</v>
      </c>
      <c r="O74" s="86">
        <v>1</v>
      </c>
      <c r="P74" s="97">
        <v>0</v>
      </c>
      <c r="Q74" s="98">
        <v>1</v>
      </c>
      <c r="R74" s="89">
        <v>0</v>
      </c>
      <c r="S74" s="86">
        <v>1</v>
      </c>
      <c r="T74" s="90">
        <v>0</v>
      </c>
      <c r="U74" s="91">
        <v>1</v>
      </c>
      <c r="V74" s="89">
        <v>0</v>
      </c>
      <c r="W74" s="86">
        <v>1</v>
      </c>
      <c r="X74" s="90">
        <v>0</v>
      </c>
      <c r="Y74" s="91">
        <v>1</v>
      </c>
      <c r="Z74" s="30">
        <f t="shared" si="1"/>
        <v>1</v>
      </c>
    </row>
    <row r="75" spans="1:26" x14ac:dyDescent="0.25">
      <c r="A75" s="17" t="s">
        <v>58</v>
      </c>
      <c r="B75" s="85">
        <v>3</v>
      </c>
      <c r="C75" s="86">
        <v>0</v>
      </c>
      <c r="D75" s="87">
        <v>3</v>
      </c>
      <c r="E75" s="88">
        <v>0</v>
      </c>
      <c r="F75" s="89">
        <v>3</v>
      </c>
      <c r="G75" s="86">
        <v>0</v>
      </c>
      <c r="H75" s="90">
        <v>3</v>
      </c>
      <c r="I75" s="91">
        <v>0</v>
      </c>
      <c r="J75" s="89">
        <v>3</v>
      </c>
      <c r="K75" s="86">
        <v>0</v>
      </c>
      <c r="L75" s="99">
        <v>3</v>
      </c>
      <c r="M75" s="100">
        <v>0</v>
      </c>
      <c r="N75" s="92">
        <v>3</v>
      </c>
      <c r="O75" s="86">
        <v>0</v>
      </c>
      <c r="P75" s="97">
        <v>3</v>
      </c>
      <c r="Q75" s="98">
        <v>0</v>
      </c>
      <c r="R75" s="89">
        <v>3</v>
      </c>
      <c r="S75" s="86">
        <v>0</v>
      </c>
      <c r="T75" s="90">
        <v>3</v>
      </c>
      <c r="U75" s="91">
        <v>0</v>
      </c>
      <c r="V75" s="89">
        <v>3</v>
      </c>
      <c r="W75" s="86">
        <v>0</v>
      </c>
      <c r="X75" s="90">
        <v>3</v>
      </c>
      <c r="Y75" s="91">
        <v>0</v>
      </c>
      <c r="Z75" s="30">
        <f t="shared" si="1"/>
        <v>3</v>
      </c>
    </row>
    <row r="76" spans="1:26" x14ac:dyDescent="0.25">
      <c r="A76" s="17" t="s">
        <v>59</v>
      </c>
      <c r="B76" s="85">
        <v>9</v>
      </c>
      <c r="C76" s="86">
        <v>19</v>
      </c>
      <c r="D76" s="87">
        <f>VLOOKUP(A76,[2]List4!$A$1:$C$142,2,FALSE)</f>
        <v>9</v>
      </c>
      <c r="E76" s="88">
        <f>VLOOKUP(A76,[2]List4!$A$1:$C$142,3,FALSE)</f>
        <v>19</v>
      </c>
      <c r="F76" s="89">
        <v>9</v>
      </c>
      <c r="G76" s="86">
        <v>20</v>
      </c>
      <c r="H76" s="90">
        <v>9</v>
      </c>
      <c r="I76" s="91">
        <v>20</v>
      </c>
      <c r="J76" s="89">
        <v>9</v>
      </c>
      <c r="K76" s="86">
        <v>21</v>
      </c>
      <c r="L76" s="99">
        <v>9</v>
      </c>
      <c r="M76" s="100">
        <v>21</v>
      </c>
      <c r="N76" s="92">
        <v>9</v>
      </c>
      <c r="O76" s="86">
        <v>21</v>
      </c>
      <c r="P76" s="97">
        <v>11</v>
      </c>
      <c r="Q76" s="98">
        <v>17</v>
      </c>
      <c r="R76" s="89">
        <v>11</v>
      </c>
      <c r="S76" s="86">
        <v>16</v>
      </c>
      <c r="T76" s="90">
        <v>11</v>
      </c>
      <c r="U76" s="91">
        <v>14</v>
      </c>
      <c r="V76" s="89">
        <v>11</v>
      </c>
      <c r="W76" s="86">
        <v>14</v>
      </c>
      <c r="X76" s="90">
        <v>11</v>
      </c>
      <c r="Y76" s="91">
        <v>12</v>
      </c>
      <c r="Z76" s="30">
        <f t="shared" si="1"/>
        <v>23</v>
      </c>
    </row>
    <row r="77" spans="1:26" x14ac:dyDescent="0.25">
      <c r="A77" s="17" t="s">
        <v>60</v>
      </c>
      <c r="B77" s="85">
        <v>1</v>
      </c>
      <c r="C77" s="86">
        <v>0</v>
      </c>
      <c r="D77" s="87">
        <f>VLOOKUP(A77,[2]List4!$A$1:$C$142,2,FALSE)</f>
        <v>1</v>
      </c>
      <c r="E77" s="88">
        <f>VLOOKUP(A77,[2]List4!$A$1:$C$142,3,FALSE)</f>
        <v>0</v>
      </c>
      <c r="F77" s="89">
        <v>1</v>
      </c>
      <c r="G77" s="86">
        <v>0</v>
      </c>
      <c r="H77" s="90">
        <v>1</v>
      </c>
      <c r="I77" s="91">
        <v>0</v>
      </c>
      <c r="J77" s="89">
        <v>1</v>
      </c>
      <c r="K77" s="86">
        <v>0</v>
      </c>
      <c r="L77" s="99">
        <v>1</v>
      </c>
      <c r="M77" s="100">
        <v>0</v>
      </c>
      <c r="N77" s="92">
        <v>1</v>
      </c>
      <c r="O77" s="86">
        <v>0</v>
      </c>
      <c r="P77" s="97">
        <v>1</v>
      </c>
      <c r="Q77" s="98">
        <v>0</v>
      </c>
      <c r="R77" s="89">
        <v>1</v>
      </c>
      <c r="S77" s="86">
        <v>0</v>
      </c>
      <c r="T77" s="90">
        <v>1</v>
      </c>
      <c r="U77" s="91">
        <v>0</v>
      </c>
      <c r="V77" s="89">
        <v>1</v>
      </c>
      <c r="W77" s="86">
        <v>0</v>
      </c>
      <c r="X77" s="90">
        <v>1</v>
      </c>
      <c r="Y77" s="91">
        <v>0</v>
      </c>
      <c r="Z77" s="30">
        <f t="shared" si="1"/>
        <v>1</v>
      </c>
    </row>
    <row r="78" spans="1:26" x14ac:dyDescent="0.25">
      <c r="A78" s="17" t="s">
        <v>61</v>
      </c>
      <c r="B78" s="85">
        <v>4</v>
      </c>
      <c r="C78" s="86">
        <v>7</v>
      </c>
      <c r="D78" s="87">
        <f>VLOOKUP(A78,[2]List4!$A$1:$C$142,2,FALSE)</f>
        <v>4</v>
      </c>
      <c r="E78" s="88">
        <f>VLOOKUP(A78,[2]List4!$A$1:$C$142,3,FALSE)</f>
        <v>10</v>
      </c>
      <c r="F78" s="89">
        <v>4</v>
      </c>
      <c r="G78" s="86">
        <v>11</v>
      </c>
      <c r="H78" s="90">
        <v>4</v>
      </c>
      <c r="I78" s="91">
        <v>10</v>
      </c>
      <c r="J78" s="89">
        <v>4</v>
      </c>
      <c r="K78" s="86">
        <v>10</v>
      </c>
      <c r="L78" s="99">
        <v>4</v>
      </c>
      <c r="M78" s="100">
        <v>9</v>
      </c>
      <c r="N78" s="92">
        <v>4</v>
      </c>
      <c r="O78" s="86">
        <v>8</v>
      </c>
      <c r="P78" s="97">
        <v>4</v>
      </c>
      <c r="Q78" s="98">
        <v>8</v>
      </c>
      <c r="R78" s="89">
        <v>4</v>
      </c>
      <c r="S78" s="86">
        <v>8</v>
      </c>
      <c r="T78" s="90">
        <v>4</v>
      </c>
      <c r="U78" s="91">
        <v>5</v>
      </c>
      <c r="V78" s="89">
        <v>4</v>
      </c>
      <c r="W78" s="86">
        <v>5</v>
      </c>
      <c r="X78" s="90">
        <v>4</v>
      </c>
      <c r="Y78" s="91">
        <v>8</v>
      </c>
      <c r="Z78" s="30">
        <f t="shared" si="1"/>
        <v>12</v>
      </c>
    </row>
    <row r="79" spans="1:26" x14ac:dyDescent="0.25">
      <c r="A79" s="17" t="s">
        <v>62</v>
      </c>
      <c r="B79" s="85">
        <v>9</v>
      </c>
      <c r="C79" s="86">
        <v>4</v>
      </c>
      <c r="D79" s="87">
        <f>VLOOKUP(A79,[2]List4!$A$1:$C$142,2,FALSE)</f>
        <v>9</v>
      </c>
      <c r="E79" s="88">
        <f>VLOOKUP(A79,[2]List4!$A$1:$C$142,3,FALSE)</f>
        <v>4</v>
      </c>
      <c r="F79" s="89">
        <v>9</v>
      </c>
      <c r="G79" s="86">
        <v>4</v>
      </c>
      <c r="H79" s="90">
        <v>9</v>
      </c>
      <c r="I79" s="91">
        <v>4</v>
      </c>
      <c r="J79" s="89">
        <v>9</v>
      </c>
      <c r="K79" s="86">
        <v>4</v>
      </c>
      <c r="L79" s="99">
        <v>9</v>
      </c>
      <c r="M79" s="100">
        <v>4</v>
      </c>
      <c r="N79" s="92">
        <v>9</v>
      </c>
      <c r="O79" s="86">
        <v>4</v>
      </c>
      <c r="P79" s="97">
        <v>9</v>
      </c>
      <c r="Q79" s="98">
        <v>3</v>
      </c>
      <c r="R79" s="89">
        <v>9</v>
      </c>
      <c r="S79" s="86">
        <v>3</v>
      </c>
      <c r="T79" s="90">
        <v>9</v>
      </c>
      <c r="U79" s="91">
        <v>4</v>
      </c>
      <c r="V79" s="89">
        <v>9</v>
      </c>
      <c r="W79" s="86">
        <v>4</v>
      </c>
      <c r="X79" s="90">
        <v>9</v>
      </c>
      <c r="Y79" s="91">
        <v>4</v>
      </c>
      <c r="Z79" s="30">
        <f t="shared" si="1"/>
        <v>13</v>
      </c>
    </row>
    <row r="80" spans="1:26" x14ac:dyDescent="0.25">
      <c r="A80" s="17" t="s">
        <v>159</v>
      </c>
      <c r="B80" s="85">
        <v>0</v>
      </c>
      <c r="C80" s="86">
        <v>1</v>
      </c>
      <c r="D80" s="87">
        <f>VLOOKUP(A80,[2]List4!$A$1:$C$142,2,FALSE)</f>
        <v>0</v>
      </c>
      <c r="E80" s="88">
        <f>VLOOKUP(A80,[2]List4!$A$1:$C$142,3,FALSE)</f>
        <v>1</v>
      </c>
      <c r="F80" s="89">
        <v>0</v>
      </c>
      <c r="G80" s="86">
        <v>1</v>
      </c>
      <c r="H80" s="90">
        <v>0</v>
      </c>
      <c r="I80" s="91">
        <v>1</v>
      </c>
      <c r="J80" s="89">
        <v>0</v>
      </c>
      <c r="K80" s="86">
        <v>1</v>
      </c>
      <c r="L80" s="99">
        <v>0</v>
      </c>
      <c r="M80" s="100">
        <v>0</v>
      </c>
      <c r="N80" s="92">
        <v>0</v>
      </c>
      <c r="O80" s="86">
        <v>1</v>
      </c>
      <c r="P80" s="97">
        <v>0</v>
      </c>
      <c r="Q80" s="98">
        <v>1</v>
      </c>
      <c r="R80" s="89">
        <v>0</v>
      </c>
      <c r="S80" s="86">
        <v>2</v>
      </c>
      <c r="T80" s="90">
        <v>0</v>
      </c>
      <c r="U80" s="91">
        <v>1</v>
      </c>
      <c r="V80" s="89">
        <v>1</v>
      </c>
      <c r="W80" s="86">
        <v>0</v>
      </c>
      <c r="X80" s="90">
        <v>1</v>
      </c>
      <c r="Y80" s="91">
        <v>1</v>
      </c>
      <c r="Z80" s="30">
        <f t="shared" si="1"/>
        <v>2</v>
      </c>
    </row>
    <row r="81" spans="1:26" x14ac:dyDescent="0.25">
      <c r="A81" s="17" t="s">
        <v>63</v>
      </c>
      <c r="B81" s="85">
        <v>0</v>
      </c>
      <c r="C81" s="86">
        <v>8</v>
      </c>
      <c r="D81" s="87">
        <f>VLOOKUP(A81,[2]List4!$A$1:$C$142,2,FALSE)</f>
        <v>0</v>
      </c>
      <c r="E81" s="88">
        <f>VLOOKUP(A81,[2]List4!$A$1:$C$142,3,FALSE)</f>
        <v>7</v>
      </c>
      <c r="F81" s="89">
        <v>0</v>
      </c>
      <c r="G81" s="86">
        <v>7</v>
      </c>
      <c r="H81" s="90">
        <v>0</v>
      </c>
      <c r="I81" s="91">
        <v>6</v>
      </c>
      <c r="J81" s="89">
        <v>0</v>
      </c>
      <c r="K81" s="86">
        <v>7</v>
      </c>
      <c r="L81" s="99">
        <v>0</v>
      </c>
      <c r="M81" s="100">
        <v>6</v>
      </c>
      <c r="N81" s="92">
        <v>0</v>
      </c>
      <c r="O81" s="86">
        <v>7</v>
      </c>
      <c r="P81" s="97">
        <v>0</v>
      </c>
      <c r="Q81" s="98">
        <v>7</v>
      </c>
      <c r="R81" s="89">
        <v>0</v>
      </c>
      <c r="S81" s="86">
        <v>7</v>
      </c>
      <c r="T81" s="90">
        <v>0</v>
      </c>
      <c r="U81" s="91">
        <v>7</v>
      </c>
      <c r="V81" s="89">
        <v>0</v>
      </c>
      <c r="W81" s="86">
        <v>7</v>
      </c>
      <c r="X81" s="90">
        <v>0</v>
      </c>
      <c r="Y81" s="91">
        <v>8</v>
      </c>
      <c r="Z81" s="30">
        <f t="shared" si="1"/>
        <v>8</v>
      </c>
    </row>
    <row r="82" spans="1:26" x14ac:dyDescent="0.25">
      <c r="A82" s="17" t="s">
        <v>64</v>
      </c>
      <c r="B82" s="85">
        <f>VLOOKUP(A82,[1]List2!$B$1:$D$136,3,FALSE)</f>
        <v>5</v>
      </c>
      <c r="C82" s="86">
        <v>5</v>
      </c>
      <c r="D82" s="87">
        <f>VLOOKUP(A82,[2]List4!$A$1:$C$142,2,FALSE)</f>
        <v>5</v>
      </c>
      <c r="E82" s="88">
        <f>VLOOKUP(A82,[2]List4!$A$1:$C$142,3,FALSE)</f>
        <v>4</v>
      </c>
      <c r="F82" s="89">
        <v>5</v>
      </c>
      <c r="G82" s="86">
        <v>5</v>
      </c>
      <c r="H82" s="90">
        <v>5</v>
      </c>
      <c r="I82" s="91">
        <v>5</v>
      </c>
      <c r="J82" s="89">
        <v>5</v>
      </c>
      <c r="K82" s="86">
        <v>6</v>
      </c>
      <c r="L82" s="99">
        <v>5</v>
      </c>
      <c r="M82" s="100">
        <v>6</v>
      </c>
      <c r="N82" s="92">
        <v>5</v>
      </c>
      <c r="O82" s="86">
        <v>6</v>
      </c>
      <c r="P82" s="97">
        <v>5</v>
      </c>
      <c r="Q82" s="98">
        <v>6</v>
      </c>
      <c r="R82" s="89">
        <v>5</v>
      </c>
      <c r="S82" s="86">
        <v>5</v>
      </c>
      <c r="T82" s="90">
        <v>5</v>
      </c>
      <c r="U82" s="91">
        <v>4</v>
      </c>
      <c r="V82" s="89">
        <v>5</v>
      </c>
      <c r="W82" s="86">
        <v>4</v>
      </c>
      <c r="X82" s="90">
        <v>5</v>
      </c>
      <c r="Y82" s="91">
        <v>5</v>
      </c>
      <c r="Z82" s="30">
        <f t="shared" si="1"/>
        <v>10</v>
      </c>
    </row>
    <row r="83" spans="1:26" x14ac:dyDescent="0.25">
      <c r="A83" s="17" t="s">
        <v>163</v>
      </c>
      <c r="B83" s="85">
        <f>VLOOKUP(A83,[1]List2!$B$1:$D$136,3,FALSE)</f>
        <v>1</v>
      </c>
      <c r="C83" s="86">
        <v>1</v>
      </c>
      <c r="D83" s="87">
        <f>VLOOKUP(A83,[2]List4!$A$1:$C$142,2,FALSE)</f>
        <v>1</v>
      </c>
      <c r="E83" s="88">
        <f>VLOOKUP(A83,[2]List4!$A$1:$C$142,3,FALSE)</f>
        <v>1</v>
      </c>
      <c r="F83" s="89">
        <v>1</v>
      </c>
      <c r="G83" s="86">
        <v>1</v>
      </c>
      <c r="H83" s="90">
        <v>1</v>
      </c>
      <c r="I83" s="91">
        <v>1</v>
      </c>
      <c r="J83" s="89">
        <v>1</v>
      </c>
      <c r="K83" s="86">
        <v>1</v>
      </c>
      <c r="L83" s="99">
        <v>1</v>
      </c>
      <c r="M83" s="100">
        <v>1</v>
      </c>
      <c r="N83" s="92">
        <v>1</v>
      </c>
      <c r="O83" s="86">
        <v>1</v>
      </c>
      <c r="P83" s="97">
        <v>1</v>
      </c>
      <c r="Q83" s="98">
        <v>1</v>
      </c>
      <c r="R83" s="89">
        <v>1</v>
      </c>
      <c r="S83" s="86">
        <v>1</v>
      </c>
      <c r="T83" s="90">
        <v>1</v>
      </c>
      <c r="U83" s="91">
        <v>1</v>
      </c>
      <c r="V83" s="89">
        <v>1</v>
      </c>
      <c r="W83" s="86">
        <v>2</v>
      </c>
      <c r="X83" s="90">
        <v>1</v>
      </c>
      <c r="Y83" s="91">
        <v>2</v>
      </c>
      <c r="Z83" s="30">
        <f t="shared" si="1"/>
        <v>3</v>
      </c>
    </row>
    <row r="84" spans="1:26" x14ac:dyDescent="0.25">
      <c r="A84" s="17" t="s">
        <v>65</v>
      </c>
      <c r="B84" s="85">
        <v>25</v>
      </c>
      <c r="C84" s="86">
        <v>16</v>
      </c>
      <c r="D84" s="87">
        <f>VLOOKUP(A84,[2]List4!$A$1:$C$142,2,FALSE)</f>
        <v>25</v>
      </c>
      <c r="E84" s="88">
        <f>VLOOKUP(A84,[2]List4!$A$1:$C$142,3,FALSE)</f>
        <v>17</v>
      </c>
      <c r="F84" s="89">
        <v>25</v>
      </c>
      <c r="G84" s="86">
        <v>18</v>
      </c>
      <c r="H84" s="90">
        <v>25</v>
      </c>
      <c r="I84" s="91">
        <v>19</v>
      </c>
      <c r="J84" s="89">
        <v>25</v>
      </c>
      <c r="K84" s="86">
        <v>19</v>
      </c>
      <c r="L84" s="99">
        <v>25</v>
      </c>
      <c r="M84" s="100">
        <v>19</v>
      </c>
      <c r="N84" s="92">
        <v>25</v>
      </c>
      <c r="O84" s="86">
        <v>20</v>
      </c>
      <c r="P84" s="97">
        <v>25</v>
      </c>
      <c r="Q84" s="98">
        <v>21</v>
      </c>
      <c r="R84" s="89">
        <v>25</v>
      </c>
      <c r="S84" s="86">
        <v>21</v>
      </c>
      <c r="T84" s="90">
        <v>26</v>
      </c>
      <c r="U84" s="91">
        <v>20</v>
      </c>
      <c r="V84" s="89">
        <v>26</v>
      </c>
      <c r="W84" s="86">
        <v>26</v>
      </c>
      <c r="X84" s="90">
        <v>27</v>
      </c>
      <c r="Y84" s="91">
        <v>25</v>
      </c>
      <c r="Z84" s="30">
        <f t="shared" si="1"/>
        <v>52</v>
      </c>
    </row>
    <row r="85" spans="1:26" x14ac:dyDescent="0.25">
      <c r="A85" s="17" t="s">
        <v>66</v>
      </c>
      <c r="B85" s="85">
        <v>6</v>
      </c>
      <c r="C85" s="86">
        <v>2</v>
      </c>
      <c r="D85" s="87">
        <f>VLOOKUP(A85,[2]List4!$A$1:$C$142,2,FALSE)</f>
        <v>6</v>
      </c>
      <c r="E85" s="88">
        <f>VLOOKUP(A85,[2]List4!$A$1:$C$142,3,FALSE)</f>
        <v>2</v>
      </c>
      <c r="F85" s="89">
        <v>6</v>
      </c>
      <c r="G85" s="86">
        <v>2</v>
      </c>
      <c r="H85" s="90">
        <v>6</v>
      </c>
      <c r="I85" s="91">
        <v>2</v>
      </c>
      <c r="J85" s="89">
        <v>6</v>
      </c>
      <c r="K85" s="86">
        <v>2</v>
      </c>
      <c r="L85" s="99">
        <v>6</v>
      </c>
      <c r="M85" s="100">
        <v>2</v>
      </c>
      <c r="N85" s="92">
        <v>6</v>
      </c>
      <c r="O85" s="86">
        <v>2</v>
      </c>
      <c r="P85" s="97">
        <v>6</v>
      </c>
      <c r="Q85" s="98">
        <v>2</v>
      </c>
      <c r="R85" s="89">
        <v>6</v>
      </c>
      <c r="S85" s="86">
        <v>2</v>
      </c>
      <c r="T85" s="90">
        <v>6</v>
      </c>
      <c r="U85" s="91">
        <v>2</v>
      </c>
      <c r="V85" s="89">
        <v>6</v>
      </c>
      <c r="W85" s="86">
        <v>2</v>
      </c>
      <c r="X85" s="90">
        <v>6</v>
      </c>
      <c r="Y85" s="91">
        <v>2</v>
      </c>
      <c r="Z85" s="30">
        <f t="shared" si="1"/>
        <v>8</v>
      </c>
    </row>
    <row r="86" spans="1:26" x14ac:dyDescent="0.25">
      <c r="A86" s="17" t="s">
        <v>67</v>
      </c>
      <c r="B86" s="85">
        <v>42</v>
      </c>
      <c r="C86" s="86">
        <v>57</v>
      </c>
      <c r="D86" s="87">
        <f>VLOOKUP(A86,[2]List4!$A$1:$C$142,2,FALSE)</f>
        <v>42</v>
      </c>
      <c r="E86" s="88">
        <f>VLOOKUP(A86,[2]List4!$A$1:$C$142,3,FALSE)</f>
        <v>59</v>
      </c>
      <c r="F86" s="89">
        <v>44</v>
      </c>
      <c r="G86" s="86">
        <v>59</v>
      </c>
      <c r="H86" s="90">
        <v>44</v>
      </c>
      <c r="I86" s="91">
        <v>59</v>
      </c>
      <c r="J86" s="89">
        <v>45</v>
      </c>
      <c r="K86" s="86">
        <v>62</v>
      </c>
      <c r="L86" s="99">
        <v>45</v>
      </c>
      <c r="M86" s="100">
        <v>67</v>
      </c>
      <c r="N86" s="92">
        <v>45</v>
      </c>
      <c r="O86" s="86">
        <v>67</v>
      </c>
      <c r="P86" s="97">
        <v>45</v>
      </c>
      <c r="Q86" s="98">
        <v>66</v>
      </c>
      <c r="R86" s="89">
        <v>46</v>
      </c>
      <c r="S86" s="86">
        <v>67</v>
      </c>
      <c r="T86" s="90">
        <v>46</v>
      </c>
      <c r="U86" s="91">
        <v>64</v>
      </c>
      <c r="V86" s="89">
        <v>46</v>
      </c>
      <c r="W86" s="86">
        <v>64</v>
      </c>
      <c r="X86" s="90">
        <v>47</v>
      </c>
      <c r="Y86" s="91">
        <v>65</v>
      </c>
      <c r="Z86" s="30">
        <f t="shared" si="1"/>
        <v>112</v>
      </c>
    </row>
    <row r="87" spans="1:26" x14ac:dyDescent="0.25">
      <c r="A87" s="17" t="s">
        <v>160</v>
      </c>
      <c r="B87" s="85">
        <v>0</v>
      </c>
      <c r="C87" s="86">
        <v>0</v>
      </c>
      <c r="D87" s="87">
        <v>0</v>
      </c>
      <c r="E87" s="88">
        <v>0</v>
      </c>
      <c r="F87" s="89">
        <v>0</v>
      </c>
      <c r="G87" s="86">
        <v>0</v>
      </c>
      <c r="H87" s="90">
        <v>0</v>
      </c>
      <c r="I87" s="91">
        <v>0</v>
      </c>
      <c r="J87" s="89">
        <v>0</v>
      </c>
      <c r="K87" s="86">
        <v>0</v>
      </c>
      <c r="L87" s="99">
        <v>0</v>
      </c>
      <c r="M87" s="100">
        <v>0</v>
      </c>
      <c r="N87" s="92">
        <v>0</v>
      </c>
      <c r="O87" s="86">
        <v>0</v>
      </c>
      <c r="P87" s="97">
        <v>0</v>
      </c>
      <c r="Q87" s="98">
        <v>0</v>
      </c>
      <c r="R87" s="89">
        <v>0</v>
      </c>
      <c r="S87" s="86">
        <v>0</v>
      </c>
      <c r="T87" s="90">
        <v>0</v>
      </c>
      <c r="U87" s="91">
        <v>0</v>
      </c>
      <c r="V87" s="89">
        <v>0</v>
      </c>
      <c r="W87" s="86">
        <v>0</v>
      </c>
      <c r="X87" s="90">
        <v>0</v>
      </c>
      <c r="Y87" s="91">
        <v>0</v>
      </c>
      <c r="Z87" s="30">
        <f t="shared" si="1"/>
        <v>0</v>
      </c>
    </row>
    <row r="88" spans="1:26" x14ac:dyDescent="0.25">
      <c r="A88" s="17" t="s">
        <v>68</v>
      </c>
      <c r="B88" s="85">
        <v>216</v>
      </c>
      <c r="C88" s="86">
        <v>43</v>
      </c>
      <c r="D88" s="87">
        <v>216</v>
      </c>
      <c r="E88" s="88">
        <v>45</v>
      </c>
      <c r="F88" s="89">
        <v>216</v>
      </c>
      <c r="G88" s="86">
        <v>45</v>
      </c>
      <c r="H88" s="90">
        <v>216</v>
      </c>
      <c r="I88" s="91">
        <v>47</v>
      </c>
      <c r="J88" s="89">
        <v>216</v>
      </c>
      <c r="K88" s="86">
        <v>54</v>
      </c>
      <c r="L88" s="99">
        <v>212</v>
      </c>
      <c r="M88" s="100">
        <v>55</v>
      </c>
      <c r="N88" s="92">
        <v>210</v>
      </c>
      <c r="O88" s="86">
        <v>56</v>
      </c>
      <c r="P88" s="97">
        <v>208</v>
      </c>
      <c r="Q88" s="98">
        <v>55</v>
      </c>
      <c r="R88" s="89">
        <v>207</v>
      </c>
      <c r="S88" s="86">
        <v>52</v>
      </c>
      <c r="T88" s="90">
        <v>207</v>
      </c>
      <c r="U88" s="91">
        <v>51</v>
      </c>
      <c r="V88" s="89">
        <v>206</v>
      </c>
      <c r="W88" s="86">
        <v>46</v>
      </c>
      <c r="X88" s="90">
        <v>206</v>
      </c>
      <c r="Y88" s="91">
        <v>46</v>
      </c>
      <c r="Z88" s="30">
        <f t="shared" si="1"/>
        <v>252</v>
      </c>
    </row>
    <row r="89" spans="1:26" x14ac:dyDescent="0.25">
      <c r="A89" s="17" t="s">
        <v>175</v>
      </c>
      <c r="B89" s="85">
        <v>0</v>
      </c>
      <c r="C89" s="86">
        <v>0</v>
      </c>
      <c r="D89" s="87">
        <v>0</v>
      </c>
      <c r="E89" s="88">
        <v>0</v>
      </c>
      <c r="F89" s="89">
        <v>0</v>
      </c>
      <c r="G89" s="86">
        <v>0</v>
      </c>
      <c r="H89" s="90">
        <v>0</v>
      </c>
      <c r="I89" s="91">
        <v>0</v>
      </c>
      <c r="J89" s="89">
        <v>0</v>
      </c>
      <c r="K89" s="86">
        <v>0</v>
      </c>
      <c r="L89" s="99">
        <v>0</v>
      </c>
      <c r="M89" s="100">
        <v>0</v>
      </c>
      <c r="N89" s="92">
        <v>0</v>
      </c>
      <c r="O89" s="86">
        <v>0</v>
      </c>
      <c r="P89" s="97">
        <v>0</v>
      </c>
      <c r="Q89" s="98">
        <v>0</v>
      </c>
      <c r="R89" s="89">
        <v>0</v>
      </c>
      <c r="S89" s="86">
        <v>0</v>
      </c>
      <c r="T89" s="90">
        <v>0</v>
      </c>
      <c r="U89" s="91">
        <v>0</v>
      </c>
      <c r="V89" s="89">
        <v>0</v>
      </c>
      <c r="W89" s="86">
        <v>0</v>
      </c>
      <c r="X89" s="90">
        <v>0</v>
      </c>
      <c r="Y89" s="91">
        <v>0</v>
      </c>
      <c r="Z89" s="30">
        <f t="shared" si="1"/>
        <v>0</v>
      </c>
    </row>
    <row r="90" spans="1:26" x14ac:dyDescent="0.25">
      <c r="A90" s="17" t="s">
        <v>69</v>
      </c>
      <c r="B90" s="85">
        <v>1</v>
      </c>
      <c r="C90" s="86">
        <v>0</v>
      </c>
      <c r="D90" s="87">
        <f>VLOOKUP(A90,[2]List4!$A$1:$C$142,2,FALSE)</f>
        <v>1</v>
      </c>
      <c r="E90" s="88">
        <f>VLOOKUP(A90,[2]List4!$A$1:$C$142,3,FALSE)</f>
        <v>0</v>
      </c>
      <c r="F90" s="89">
        <v>1</v>
      </c>
      <c r="G90" s="86">
        <v>0</v>
      </c>
      <c r="H90" s="90">
        <v>1</v>
      </c>
      <c r="I90" s="91">
        <v>0</v>
      </c>
      <c r="J90" s="89">
        <v>1</v>
      </c>
      <c r="K90" s="86">
        <v>0</v>
      </c>
      <c r="L90" s="99">
        <v>1</v>
      </c>
      <c r="M90" s="100">
        <v>0</v>
      </c>
      <c r="N90" s="92">
        <v>1</v>
      </c>
      <c r="O90" s="86">
        <v>0</v>
      </c>
      <c r="P90" s="97">
        <v>1</v>
      </c>
      <c r="Q90" s="98">
        <v>0</v>
      </c>
      <c r="R90" s="89">
        <v>1</v>
      </c>
      <c r="S90" s="86">
        <v>0</v>
      </c>
      <c r="T90" s="90">
        <v>1</v>
      </c>
      <c r="U90" s="91">
        <v>0</v>
      </c>
      <c r="V90" s="89">
        <v>1</v>
      </c>
      <c r="W90" s="86">
        <v>0</v>
      </c>
      <c r="X90" s="90">
        <v>1</v>
      </c>
      <c r="Y90" s="91">
        <v>0</v>
      </c>
      <c r="Z90" s="30">
        <f t="shared" si="1"/>
        <v>1</v>
      </c>
    </row>
    <row r="91" spans="1:26" x14ac:dyDescent="0.25">
      <c r="A91" s="17" t="s">
        <v>70</v>
      </c>
      <c r="B91" s="85">
        <v>3</v>
      </c>
      <c r="C91" s="86">
        <v>0</v>
      </c>
      <c r="D91" s="87">
        <f>VLOOKUP(A91,[2]List4!$A$1:$C$142,2,FALSE)</f>
        <v>3</v>
      </c>
      <c r="E91" s="88">
        <f>VLOOKUP(A91,[2]List4!$A$1:$C$142,3,FALSE)</f>
        <v>0</v>
      </c>
      <c r="F91" s="89">
        <v>3</v>
      </c>
      <c r="G91" s="86">
        <v>0</v>
      </c>
      <c r="H91" s="90">
        <v>3</v>
      </c>
      <c r="I91" s="91">
        <v>0</v>
      </c>
      <c r="J91" s="89">
        <v>3</v>
      </c>
      <c r="K91" s="86">
        <v>0</v>
      </c>
      <c r="L91" s="99">
        <v>3</v>
      </c>
      <c r="M91" s="100">
        <v>0</v>
      </c>
      <c r="N91" s="92">
        <v>3</v>
      </c>
      <c r="O91" s="86">
        <v>0</v>
      </c>
      <c r="P91" s="97">
        <v>3</v>
      </c>
      <c r="Q91" s="98">
        <v>0</v>
      </c>
      <c r="R91" s="89">
        <v>3</v>
      </c>
      <c r="S91" s="86">
        <v>0</v>
      </c>
      <c r="T91" s="90">
        <v>3</v>
      </c>
      <c r="U91" s="91">
        <v>0</v>
      </c>
      <c r="V91" s="89">
        <v>3</v>
      </c>
      <c r="W91" s="86">
        <v>0</v>
      </c>
      <c r="X91" s="90">
        <v>3</v>
      </c>
      <c r="Y91" s="91">
        <v>0</v>
      </c>
      <c r="Z91" s="30">
        <f t="shared" si="1"/>
        <v>3</v>
      </c>
    </row>
    <row r="92" spans="1:26" x14ac:dyDescent="0.25">
      <c r="A92" s="17" t="s">
        <v>147</v>
      </c>
      <c r="B92" s="85">
        <v>0</v>
      </c>
      <c r="C92" s="86">
        <v>1</v>
      </c>
      <c r="D92" s="87">
        <f>VLOOKUP(A92,[2]List4!$A$1:$C$142,2,FALSE)</f>
        <v>0</v>
      </c>
      <c r="E92" s="88">
        <f>VLOOKUP(A92,[2]List4!$A$1:$C$142,3,FALSE)</f>
        <v>1</v>
      </c>
      <c r="F92" s="89">
        <v>0</v>
      </c>
      <c r="G92" s="86">
        <v>1</v>
      </c>
      <c r="H92" s="90">
        <v>0</v>
      </c>
      <c r="I92" s="91">
        <v>1</v>
      </c>
      <c r="J92" s="89">
        <v>0</v>
      </c>
      <c r="K92" s="86">
        <v>1</v>
      </c>
      <c r="L92" s="99">
        <v>0</v>
      </c>
      <c r="M92" s="100">
        <v>1</v>
      </c>
      <c r="N92" s="92">
        <v>0</v>
      </c>
      <c r="O92" s="86">
        <v>1</v>
      </c>
      <c r="P92" s="97">
        <v>0</v>
      </c>
      <c r="Q92" s="98">
        <v>1</v>
      </c>
      <c r="R92" s="89">
        <v>0</v>
      </c>
      <c r="S92" s="86">
        <v>1</v>
      </c>
      <c r="T92" s="90">
        <v>0</v>
      </c>
      <c r="U92" s="91">
        <v>1</v>
      </c>
      <c r="V92" s="89">
        <v>0</v>
      </c>
      <c r="W92" s="86">
        <v>1</v>
      </c>
      <c r="X92" s="90">
        <v>0</v>
      </c>
      <c r="Y92" s="91">
        <v>1</v>
      </c>
      <c r="Z92" s="30">
        <f t="shared" si="1"/>
        <v>1</v>
      </c>
    </row>
    <row r="93" spans="1:26" x14ac:dyDescent="0.25">
      <c r="A93" s="17" t="s">
        <v>71</v>
      </c>
      <c r="B93" s="85">
        <v>7</v>
      </c>
      <c r="C93" s="86">
        <v>24</v>
      </c>
      <c r="D93" s="87">
        <f>VLOOKUP(A93,[2]List4!$A$1:$C$142,2,FALSE)</f>
        <v>7</v>
      </c>
      <c r="E93" s="88">
        <f>VLOOKUP(A93,[2]List4!$A$1:$C$142,3,FALSE)</f>
        <v>27</v>
      </c>
      <c r="F93" s="89">
        <v>7</v>
      </c>
      <c r="G93" s="86">
        <v>28</v>
      </c>
      <c r="H93" s="90">
        <v>8</v>
      </c>
      <c r="I93" s="91">
        <v>25</v>
      </c>
      <c r="J93" s="89">
        <v>8</v>
      </c>
      <c r="K93" s="86">
        <v>28</v>
      </c>
      <c r="L93" s="99">
        <v>8</v>
      </c>
      <c r="M93" s="100">
        <v>30</v>
      </c>
      <c r="N93" s="92">
        <v>8</v>
      </c>
      <c r="O93" s="86">
        <v>36</v>
      </c>
      <c r="P93" s="97">
        <v>8</v>
      </c>
      <c r="Q93" s="98">
        <v>47</v>
      </c>
      <c r="R93" s="89">
        <v>8</v>
      </c>
      <c r="S93" s="86">
        <v>56</v>
      </c>
      <c r="T93" s="90">
        <v>8</v>
      </c>
      <c r="U93" s="91">
        <v>58</v>
      </c>
      <c r="V93" s="89">
        <v>9</v>
      </c>
      <c r="W93" s="86">
        <v>90</v>
      </c>
      <c r="X93" s="90">
        <v>9</v>
      </c>
      <c r="Y93" s="91">
        <v>96</v>
      </c>
      <c r="Z93" s="30">
        <f t="shared" si="1"/>
        <v>105</v>
      </c>
    </row>
    <row r="94" spans="1:26" x14ac:dyDescent="0.25">
      <c r="A94" s="17" t="s">
        <v>169</v>
      </c>
      <c r="B94" s="85">
        <v>0</v>
      </c>
      <c r="C94" s="86">
        <v>0</v>
      </c>
      <c r="D94" s="87">
        <v>0</v>
      </c>
      <c r="E94" s="88">
        <v>0</v>
      </c>
      <c r="F94" s="89">
        <v>0</v>
      </c>
      <c r="G94" s="86">
        <v>0</v>
      </c>
      <c r="H94" s="90">
        <v>0</v>
      </c>
      <c r="I94" s="91">
        <v>0</v>
      </c>
      <c r="J94" s="89">
        <v>0</v>
      </c>
      <c r="K94" s="86">
        <v>0</v>
      </c>
      <c r="L94" s="99">
        <v>0</v>
      </c>
      <c r="M94" s="100">
        <v>0</v>
      </c>
      <c r="N94" s="92">
        <v>0</v>
      </c>
      <c r="O94" s="86">
        <v>0</v>
      </c>
      <c r="P94" s="97">
        <v>0</v>
      </c>
      <c r="Q94" s="98">
        <v>0</v>
      </c>
      <c r="R94" s="89">
        <v>0</v>
      </c>
      <c r="S94" s="86">
        <v>0</v>
      </c>
      <c r="T94" s="90">
        <v>0</v>
      </c>
      <c r="U94" s="91">
        <v>0</v>
      </c>
      <c r="V94" s="89">
        <v>0</v>
      </c>
      <c r="W94" s="86">
        <v>0</v>
      </c>
      <c r="X94" s="90">
        <v>0</v>
      </c>
      <c r="Y94" s="91">
        <v>0</v>
      </c>
      <c r="Z94" s="30">
        <f t="shared" si="1"/>
        <v>0</v>
      </c>
    </row>
    <row r="95" spans="1:26" x14ac:dyDescent="0.25">
      <c r="A95" s="17" t="s">
        <v>72</v>
      </c>
      <c r="B95" s="85">
        <v>61</v>
      </c>
      <c r="C95" s="86">
        <v>29</v>
      </c>
      <c r="D95" s="87">
        <f>VLOOKUP(A95,[2]List4!$A$1:$C$142,2,FALSE)</f>
        <v>61</v>
      </c>
      <c r="E95" s="88">
        <f>VLOOKUP(A95,[2]List4!$A$1:$C$142,3,FALSE)</f>
        <v>25</v>
      </c>
      <c r="F95" s="89">
        <v>62</v>
      </c>
      <c r="G95" s="86">
        <v>25</v>
      </c>
      <c r="H95" s="90">
        <v>63</v>
      </c>
      <c r="I95" s="91">
        <v>26</v>
      </c>
      <c r="J95" s="89">
        <v>63</v>
      </c>
      <c r="K95" s="86">
        <v>26</v>
      </c>
      <c r="L95" s="99">
        <v>63</v>
      </c>
      <c r="M95" s="100">
        <v>30</v>
      </c>
      <c r="N95" s="92">
        <v>64</v>
      </c>
      <c r="O95" s="86">
        <v>31</v>
      </c>
      <c r="P95" s="97">
        <v>65</v>
      </c>
      <c r="Q95" s="98">
        <v>31</v>
      </c>
      <c r="R95" s="89">
        <v>66</v>
      </c>
      <c r="S95" s="86">
        <v>29</v>
      </c>
      <c r="T95" s="90">
        <v>67</v>
      </c>
      <c r="U95" s="91">
        <v>24</v>
      </c>
      <c r="V95" s="89">
        <v>67</v>
      </c>
      <c r="W95" s="86">
        <v>30</v>
      </c>
      <c r="X95" s="90">
        <v>68</v>
      </c>
      <c r="Y95" s="91">
        <v>33</v>
      </c>
      <c r="Z95" s="30">
        <f t="shared" si="1"/>
        <v>101</v>
      </c>
    </row>
    <row r="96" spans="1:26" x14ac:dyDescent="0.25">
      <c r="A96" s="17" t="s">
        <v>73</v>
      </c>
      <c r="B96" s="85">
        <v>1</v>
      </c>
      <c r="C96" s="86">
        <v>6</v>
      </c>
      <c r="D96" s="87">
        <f>VLOOKUP(A96,[2]List4!$A$1:$C$142,2,FALSE)</f>
        <v>1</v>
      </c>
      <c r="E96" s="88">
        <f>VLOOKUP(A96,[2]List4!$A$1:$C$142,3,FALSE)</f>
        <v>6</v>
      </c>
      <c r="F96" s="89">
        <v>1</v>
      </c>
      <c r="G96" s="86">
        <v>6</v>
      </c>
      <c r="H96" s="90">
        <v>1</v>
      </c>
      <c r="I96" s="91">
        <v>6</v>
      </c>
      <c r="J96" s="89">
        <v>1</v>
      </c>
      <c r="K96" s="86">
        <v>6</v>
      </c>
      <c r="L96" s="99">
        <v>1</v>
      </c>
      <c r="M96" s="100">
        <v>5</v>
      </c>
      <c r="N96" s="92">
        <v>1</v>
      </c>
      <c r="O96" s="86">
        <v>5</v>
      </c>
      <c r="P96" s="97">
        <v>1</v>
      </c>
      <c r="Q96" s="98">
        <v>5</v>
      </c>
      <c r="R96" s="89">
        <v>1</v>
      </c>
      <c r="S96" s="86">
        <v>5</v>
      </c>
      <c r="T96" s="90">
        <v>1</v>
      </c>
      <c r="U96" s="91">
        <v>5</v>
      </c>
      <c r="V96" s="89">
        <v>1</v>
      </c>
      <c r="W96" s="86">
        <v>5</v>
      </c>
      <c r="X96" s="90">
        <v>1</v>
      </c>
      <c r="Y96" s="91">
        <v>5</v>
      </c>
      <c r="Z96" s="30">
        <f t="shared" si="1"/>
        <v>6</v>
      </c>
    </row>
    <row r="97" spans="1:29" x14ac:dyDescent="0.25">
      <c r="A97" s="17" t="s">
        <v>74</v>
      </c>
      <c r="B97" s="85">
        <v>11</v>
      </c>
      <c r="C97" s="86">
        <v>8</v>
      </c>
      <c r="D97" s="87">
        <f>VLOOKUP(A97,[2]List4!$A$1:$C$142,2,FALSE)</f>
        <v>11</v>
      </c>
      <c r="E97" s="88">
        <f>VLOOKUP(A97,[2]List4!$A$1:$C$142,3,FALSE)</f>
        <v>8</v>
      </c>
      <c r="F97" s="89">
        <v>11</v>
      </c>
      <c r="G97" s="86">
        <v>8</v>
      </c>
      <c r="H97" s="90">
        <v>11</v>
      </c>
      <c r="I97" s="91">
        <v>8</v>
      </c>
      <c r="J97" s="89">
        <v>11</v>
      </c>
      <c r="K97" s="86">
        <v>8</v>
      </c>
      <c r="L97" s="99">
        <v>11</v>
      </c>
      <c r="M97" s="100">
        <v>11</v>
      </c>
      <c r="N97" s="92">
        <v>11</v>
      </c>
      <c r="O97" s="86">
        <v>11</v>
      </c>
      <c r="P97" s="97">
        <v>11</v>
      </c>
      <c r="Q97" s="98">
        <v>11</v>
      </c>
      <c r="R97" s="89">
        <v>10</v>
      </c>
      <c r="S97" s="86">
        <v>12</v>
      </c>
      <c r="T97" s="90">
        <v>10</v>
      </c>
      <c r="U97" s="91">
        <v>10</v>
      </c>
      <c r="V97" s="89">
        <v>10</v>
      </c>
      <c r="W97" s="86">
        <v>11</v>
      </c>
      <c r="X97" s="90">
        <v>10</v>
      </c>
      <c r="Y97" s="91">
        <v>12</v>
      </c>
      <c r="Z97" s="30">
        <f t="shared" si="1"/>
        <v>22</v>
      </c>
    </row>
    <row r="98" spans="1:29" x14ac:dyDescent="0.25">
      <c r="A98" s="17" t="s">
        <v>75</v>
      </c>
      <c r="B98" s="85">
        <v>1</v>
      </c>
      <c r="C98" s="86">
        <v>0</v>
      </c>
      <c r="D98" s="87">
        <f>VLOOKUP(A98,[2]List4!$A$1:$C$142,2,FALSE)</f>
        <v>1</v>
      </c>
      <c r="E98" s="88">
        <f>VLOOKUP(A98,[2]List4!$A$1:$C$142,3,FALSE)</f>
        <v>0</v>
      </c>
      <c r="F98" s="89">
        <v>1</v>
      </c>
      <c r="G98" s="86">
        <v>0</v>
      </c>
      <c r="H98" s="90">
        <v>1</v>
      </c>
      <c r="I98" s="91">
        <v>0</v>
      </c>
      <c r="J98" s="89">
        <v>1</v>
      </c>
      <c r="K98" s="86">
        <v>0</v>
      </c>
      <c r="L98" s="99">
        <v>1</v>
      </c>
      <c r="M98" s="100">
        <v>0</v>
      </c>
      <c r="N98" s="92">
        <v>1</v>
      </c>
      <c r="O98" s="86">
        <v>0</v>
      </c>
      <c r="P98" s="97">
        <v>1</v>
      </c>
      <c r="Q98" s="98">
        <v>0</v>
      </c>
      <c r="R98" s="89">
        <v>1</v>
      </c>
      <c r="S98" s="86">
        <v>0</v>
      </c>
      <c r="T98" s="90">
        <v>1</v>
      </c>
      <c r="U98" s="91">
        <v>0</v>
      </c>
      <c r="V98" s="89">
        <v>1</v>
      </c>
      <c r="W98" s="86">
        <v>0</v>
      </c>
      <c r="X98" s="90">
        <v>1</v>
      </c>
      <c r="Y98" s="91">
        <v>0</v>
      </c>
      <c r="Z98" s="30">
        <f t="shared" si="1"/>
        <v>1</v>
      </c>
    </row>
    <row r="99" spans="1:29" x14ac:dyDescent="0.25">
      <c r="A99" s="17" t="s">
        <v>76</v>
      </c>
      <c r="B99" s="85">
        <v>18</v>
      </c>
      <c r="C99" s="86">
        <v>20</v>
      </c>
      <c r="D99" s="87">
        <f>VLOOKUP(A99,[2]List4!$A$1:$C$142,2,FALSE)</f>
        <v>18</v>
      </c>
      <c r="E99" s="88">
        <f>VLOOKUP(A99,[2]List4!$A$1:$C$142,3,FALSE)</f>
        <v>22</v>
      </c>
      <c r="F99" s="89">
        <v>18</v>
      </c>
      <c r="G99" s="86">
        <v>28</v>
      </c>
      <c r="H99" s="90">
        <v>18</v>
      </c>
      <c r="I99" s="91">
        <v>31</v>
      </c>
      <c r="J99" s="89">
        <v>21</v>
      </c>
      <c r="K99" s="86">
        <v>31</v>
      </c>
      <c r="L99" s="99">
        <v>23</v>
      </c>
      <c r="M99" s="100">
        <v>31</v>
      </c>
      <c r="N99" s="92">
        <v>24</v>
      </c>
      <c r="O99" s="86">
        <v>30</v>
      </c>
      <c r="P99" s="97">
        <v>25</v>
      </c>
      <c r="Q99" s="98">
        <v>30</v>
      </c>
      <c r="R99" s="89">
        <v>25</v>
      </c>
      <c r="S99" s="86">
        <v>28</v>
      </c>
      <c r="T99" s="90">
        <v>26</v>
      </c>
      <c r="U99" s="91">
        <v>21</v>
      </c>
      <c r="V99" s="89">
        <v>26</v>
      </c>
      <c r="W99" s="86">
        <v>27</v>
      </c>
      <c r="X99" s="90">
        <v>26</v>
      </c>
      <c r="Y99" s="91">
        <v>26</v>
      </c>
      <c r="Z99" s="30">
        <f t="shared" si="1"/>
        <v>52</v>
      </c>
    </row>
    <row r="100" spans="1:29" x14ac:dyDescent="0.25">
      <c r="A100" s="17" t="s">
        <v>77</v>
      </c>
      <c r="B100" s="85">
        <v>32</v>
      </c>
      <c r="C100" s="86">
        <v>7</v>
      </c>
      <c r="D100" s="87">
        <v>32</v>
      </c>
      <c r="E100" s="88">
        <v>8</v>
      </c>
      <c r="F100" s="89">
        <v>32</v>
      </c>
      <c r="G100" s="86">
        <v>9</v>
      </c>
      <c r="H100" s="90">
        <v>32</v>
      </c>
      <c r="I100" s="91">
        <v>9</v>
      </c>
      <c r="J100" s="89">
        <v>32</v>
      </c>
      <c r="K100" s="86">
        <v>9</v>
      </c>
      <c r="L100" s="99">
        <v>32</v>
      </c>
      <c r="M100" s="100">
        <v>9</v>
      </c>
      <c r="N100" s="92">
        <v>32</v>
      </c>
      <c r="O100" s="86">
        <v>9</v>
      </c>
      <c r="P100" s="97">
        <v>32</v>
      </c>
      <c r="Q100" s="98">
        <v>8</v>
      </c>
      <c r="R100" s="89">
        <v>32</v>
      </c>
      <c r="S100" s="86">
        <v>7</v>
      </c>
      <c r="T100" s="90">
        <v>32</v>
      </c>
      <c r="U100" s="91">
        <v>7</v>
      </c>
      <c r="V100" s="89">
        <v>32</v>
      </c>
      <c r="W100" s="86">
        <v>9</v>
      </c>
      <c r="X100" s="90">
        <v>32</v>
      </c>
      <c r="Y100" s="91">
        <v>9</v>
      </c>
      <c r="Z100" s="30">
        <f t="shared" si="1"/>
        <v>41</v>
      </c>
    </row>
    <row r="101" spans="1:29" x14ac:dyDescent="0.25">
      <c r="A101" s="17" t="s">
        <v>78</v>
      </c>
      <c r="B101" s="85">
        <v>2</v>
      </c>
      <c r="C101" s="86">
        <v>3</v>
      </c>
      <c r="D101" s="87">
        <f>VLOOKUP(A101,[2]List4!$A$1:$C$142,2,FALSE)</f>
        <v>2</v>
      </c>
      <c r="E101" s="88">
        <f>VLOOKUP(A101,[2]List4!$A$1:$C$142,3,FALSE)</f>
        <v>3</v>
      </c>
      <c r="F101" s="89">
        <v>2</v>
      </c>
      <c r="G101" s="86">
        <v>3</v>
      </c>
      <c r="H101" s="90">
        <v>2</v>
      </c>
      <c r="I101" s="91">
        <v>3</v>
      </c>
      <c r="J101" s="89">
        <v>2</v>
      </c>
      <c r="K101" s="86">
        <v>3</v>
      </c>
      <c r="L101" s="99">
        <v>2</v>
      </c>
      <c r="M101" s="100">
        <v>3</v>
      </c>
      <c r="N101" s="92">
        <v>2</v>
      </c>
      <c r="O101" s="86">
        <v>3</v>
      </c>
      <c r="P101" s="97">
        <v>2</v>
      </c>
      <c r="Q101" s="98">
        <v>3</v>
      </c>
      <c r="R101" s="89">
        <v>2</v>
      </c>
      <c r="S101" s="86">
        <v>3</v>
      </c>
      <c r="T101" s="90">
        <v>2</v>
      </c>
      <c r="U101" s="91">
        <v>3</v>
      </c>
      <c r="V101" s="89">
        <v>2</v>
      </c>
      <c r="W101" s="86">
        <v>3</v>
      </c>
      <c r="X101" s="90">
        <v>2</v>
      </c>
      <c r="Y101" s="91">
        <v>3</v>
      </c>
      <c r="Z101" s="30">
        <f t="shared" si="1"/>
        <v>5</v>
      </c>
    </row>
    <row r="102" spans="1:29" x14ac:dyDescent="0.25">
      <c r="A102" s="17" t="s">
        <v>79</v>
      </c>
      <c r="B102" s="85">
        <v>2</v>
      </c>
      <c r="C102" s="86">
        <v>0</v>
      </c>
      <c r="D102" s="87">
        <f>VLOOKUP(A102,[2]List4!$A$1:$C$142,2,FALSE)</f>
        <v>2</v>
      </c>
      <c r="E102" s="88">
        <f>VLOOKUP(A102,[2]List4!$A$1:$C$142,3,FALSE)</f>
        <v>0</v>
      </c>
      <c r="F102" s="89">
        <v>2</v>
      </c>
      <c r="G102" s="86">
        <v>0</v>
      </c>
      <c r="H102" s="90">
        <v>2</v>
      </c>
      <c r="I102" s="91">
        <v>0</v>
      </c>
      <c r="J102" s="89">
        <v>2</v>
      </c>
      <c r="K102" s="86">
        <v>0</v>
      </c>
      <c r="L102" s="99">
        <v>2</v>
      </c>
      <c r="M102" s="100">
        <v>0</v>
      </c>
      <c r="N102" s="92">
        <v>2</v>
      </c>
      <c r="O102" s="86">
        <v>0</v>
      </c>
      <c r="P102" s="97">
        <v>2</v>
      </c>
      <c r="Q102" s="98">
        <v>0</v>
      </c>
      <c r="R102" s="89">
        <v>2</v>
      </c>
      <c r="S102" s="86">
        <v>0</v>
      </c>
      <c r="T102" s="90">
        <v>2</v>
      </c>
      <c r="U102" s="91">
        <v>0</v>
      </c>
      <c r="V102" s="89">
        <v>2</v>
      </c>
      <c r="W102" s="86">
        <v>0</v>
      </c>
      <c r="X102" s="90">
        <v>2</v>
      </c>
      <c r="Y102" s="91">
        <v>0</v>
      </c>
      <c r="Z102" s="30">
        <f t="shared" si="1"/>
        <v>2</v>
      </c>
    </row>
    <row r="103" spans="1:29" x14ac:dyDescent="0.25">
      <c r="A103" s="17" t="s">
        <v>80</v>
      </c>
      <c r="B103" s="85">
        <v>4</v>
      </c>
      <c r="C103" s="86">
        <v>1</v>
      </c>
      <c r="D103" s="87">
        <f>VLOOKUP(A103,[2]List4!$A$1:$C$142,2,FALSE)</f>
        <v>4</v>
      </c>
      <c r="E103" s="88">
        <f>VLOOKUP(A103,[2]List4!$A$1:$C$142,3,FALSE)</f>
        <v>1</v>
      </c>
      <c r="F103" s="89">
        <v>4</v>
      </c>
      <c r="G103" s="86">
        <v>1</v>
      </c>
      <c r="H103" s="90">
        <v>4</v>
      </c>
      <c r="I103" s="91">
        <v>1</v>
      </c>
      <c r="J103" s="89">
        <v>4</v>
      </c>
      <c r="K103" s="86">
        <v>1</v>
      </c>
      <c r="L103" s="99">
        <v>4</v>
      </c>
      <c r="M103" s="100">
        <v>1</v>
      </c>
      <c r="N103" s="92">
        <v>4</v>
      </c>
      <c r="O103" s="86">
        <v>1</v>
      </c>
      <c r="P103" s="97">
        <v>4</v>
      </c>
      <c r="Q103" s="98">
        <v>1</v>
      </c>
      <c r="R103" s="89">
        <v>4</v>
      </c>
      <c r="S103" s="86">
        <v>1</v>
      </c>
      <c r="T103" s="90">
        <v>4</v>
      </c>
      <c r="U103" s="91">
        <v>1</v>
      </c>
      <c r="V103" s="89">
        <v>4</v>
      </c>
      <c r="W103" s="86">
        <v>1</v>
      </c>
      <c r="X103" s="90">
        <v>4</v>
      </c>
      <c r="Y103" s="91">
        <v>1</v>
      </c>
      <c r="Z103" s="30">
        <f t="shared" si="1"/>
        <v>5</v>
      </c>
    </row>
    <row r="104" spans="1:29" x14ac:dyDescent="0.25">
      <c r="A104" s="17" t="s">
        <v>81</v>
      </c>
      <c r="B104" s="85">
        <v>32</v>
      </c>
      <c r="C104" s="86">
        <v>18</v>
      </c>
      <c r="D104" s="87">
        <f>VLOOKUP(A104,[2]List4!$A$1:$C$142,2,FALSE)</f>
        <v>32</v>
      </c>
      <c r="E104" s="88">
        <f>VLOOKUP(A104,[2]List4!$A$1:$C$142,3,FALSE)</f>
        <v>18</v>
      </c>
      <c r="F104" s="89">
        <v>32</v>
      </c>
      <c r="G104" s="86">
        <v>18</v>
      </c>
      <c r="H104" s="90">
        <v>32</v>
      </c>
      <c r="I104" s="91">
        <v>18</v>
      </c>
      <c r="J104" s="89">
        <v>32</v>
      </c>
      <c r="K104" s="86">
        <v>19</v>
      </c>
      <c r="L104" s="99">
        <v>32</v>
      </c>
      <c r="M104" s="100">
        <v>23</v>
      </c>
      <c r="N104" s="92">
        <v>33</v>
      </c>
      <c r="O104" s="86">
        <v>23</v>
      </c>
      <c r="P104" s="97">
        <v>33</v>
      </c>
      <c r="Q104" s="98">
        <v>23</v>
      </c>
      <c r="R104" s="89">
        <v>33</v>
      </c>
      <c r="S104" s="86">
        <v>22</v>
      </c>
      <c r="T104" s="90">
        <v>34</v>
      </c>
      <c r="U104" s="91">
        <v>24</v>
      </c>
      <c r="V104" s="89">
        <v>34</v>
      </c>
      <c r="W104" s="86">
        <v>24</v>
      </c>
      <c r="X104" s="90">
        <v>34</v>
      </c>
      <c r="Y104" s="91">
        <v>25</v>
      </c>
      <c r="Z104" s="30">
        <f t="shared" si="1"/>
        <v>59</v>
      </c>
    </row>
    <row r="105" spans="1:29" x14ac:dyDescent="0.25">
      <c r="A105" s="17" t="s">
        <v>177</v>
      </c>
      <c r="B105" s="85">
        <v>0</v>
      </c>
      <c r="C105" s="86">
        <v>0</v>
      </c>
      <c r="D105" s="87">
        <v>0</v>
      </c>
      <c r="E105" s="88">
        <v>0</v>
      </c>
      <c r="F105" s="89">
        <v>0</v>
      </c>
      <c r="G105" s="86">
        <v>0</v>
      </c>
      <c r="H105" s="90">
        <v>0</v>
      </c>
      <c r="I105" s="91">
        <v>0</v>
      </c>
      <c r="J105" s="89">
        <v>0</v>
      </c>
      <c r="K105" s="86">
        <v>0</v>
      </c>
      <c r="L105" s="99">
        <v>0</v>
      </c>
      <c r="M105" s="100">
        <v>0</v>
      </c>
      <c r="N105" s="92">
        <v>0</v>
      </c>
      <c r="O105" s="86">
        <v>0</v>
      </c>
      <c r="P105" s="97">
        <v>0</v>
      </c>
      <c r="Q105" s="98">
        <v>0</v>
      </c>
      <c r="R105" s="89">
        <v>0</v>
      </c>
      <c r="S105" s="86">
        <v>0</v>
      </c>
      <c r="T105" s="90">
        <v>0</v>
      </c>
      <c r="U105" s="91">
        <v>0</v>
      </c>
      <c r="V105" s="89">
        <v>0</v>
      </c>
      <c r="W105" s="86">
        <v>0</v>
      </c>
      <c r="X105" s="90">
        <v>0</v>
      </c>
      <c r="Y105" s="91">
        <v>0</v>
      </c>
      <c r="Z105" s="30">
        <f t="shared" si="1"/>
        <v>0</v>
      </c>
    </row>
    <row r="106" spans="1:29" x14ac:dyDescent="0.25">
      <c r="A106" s="17" t="s">
        <v>152</v>
      </c>
      <c r="B106" s="85">
        <v>3</v>
      </c>
      <c r="C106" s="86">
        <v>0</v>
      </c>
      <c r="D106" s="87">
        <f>VLOOKUP(A106,[2]List4!$A$1:$C$142,2,FALSE)</f>
        <v>3</v>
      </c>
      <c r="E106" s="88">
        <f>VLOOKUP(A106,[2]List4!$A$1:$C$142,3,FALSE)</f>
        <v>0</v>
      </c>
      <c r="F106" s="89">
        <v>3</v>
      </c>
      <c r="G106" s="86">
        <v>0</v>
      </c>
      <c r="H106" s="90">
        <v>3</v>
      </c>
      <c r="I106" s="91">
        <v>0</v>
      </c>
      <c r="J106" s="89">
        <v>3</v>
      </c>
      <c r="K106" s="86">
        <v>0</v>
      </c>
      <c r="L106" s="99">
        <v>3</v>
      </c>
      <c r="M106" s="100">
        <v>0</v>
      </c>
      <c r="N106" s="92">
        <v>3</v>
      </c>
      <c r="O106" s="86">
        <v>0</v>
      </c>
      <c r="P106" s="97">
        <v>3</v>
      </c>
      <c r="Q106" s="98">
        <v>0</v>
      </c>
      <c r="R106" s="89">
        <v>3</v>
      </c>
      <c r="S106" s="86">
        <v>0</v>
      </c>
      <c r="T106" s="90">
        <v>3</v>
      </c>
      <c r="U106" s="91">
        <v>0</v>
      </c>
      <c r="V106" s="89">
        <v>3</v>
      </c>
      <c r="W106" s="86">
        <v>0</v>
      </c>
      <c r="X106" s="90">
        <v>3</v>
      </c>
      <c r="Y106" s="91">
        <v>0</v>
      </c>
      <c r="Z106" s="30">
        <f t="shared" si="1"/>
        <v>3</v>
      </c>
      <c r="AB106" s="14"/>
      <c r="AC106" s="14"/>
    </row>
    <row r="107" spans="1:29" x14ac:dyDescent="0.25">
      <c r="A107" s="17" t="s">
        <v>82</v>
      </c>
      <c r="B107" s="85">
        <v>2229</v>
      </c>
      <c r="C107" s="86">
        <v>1881</v>
      </c>
      <c r="D107" s="87">
        <f>VLOOKUP(A107,[2]List4!$A$1:$C$142,2,FALSE)</f>
        <v>2238</v>
      </c>
      <c r="E107" s="88">
        <f>VLOOKUP(A107,[2]List4!$A$1:$C$142,3,FALSE)</f>
        <v>1853</v>
      </c>
      <c r="F107" s="89">
        <v>2275</v>
      </c>
      <c r="G107" s="86">
        <v>1857</v>
      </c>
      <c r="H107" s="90">
        <v>2304</v>
      </c>
      <c r="I107" s="91">
        <v>1860</v>
      </c>
      <c r="J107" s="89">
        <v>2320</v>
      </c>
      <c r="K107" s="86">
        <v>1890</v>
      </c>
      <c r="L107" s="99">
        <v>2336</v>
      </c>
      <c r="M107" s="100">
        <v>1932</v>
      </c>
      <c r="N107" s="92">
        <v>2362</v>
      </c>
      <c r="O107" s="86">
        <v>1938</v>
      </c>
      <c r="P107" s="97">
        <v>2382</v>
      </c>
      <c r="Q107" s="98">
        <v>1977</v>
      </c>
      <c r="R107" s="89">
        <v>2398</v>
      </c>
      <c r="S107" s="86">
        <v>1847</v>
      </c>
      <c r="T107" s="90">
        <v>2418</v>
      </c>
      <c r="U107" s="91">
        <v>1825</v>
      </c>
      <c r="V107" s="89">
        <v>2442</v>
      </c>
      <c r="W107" s="86">
        <v>1982</v>
      </c>
      <c r="X107" s="90">
        <v>2460</v>
      </c>
      <c r="Y107" s="91">
        <v>2143</v>
      </c>
      <c r="Z107" s="30">
        <f t="shared" si="1"/>
        <v>4603</v>
      </c>
    </row>
    <row r="108" spans="1:29" x14ac:dyDescent="0.25">
      <c r="A108" s="6" t="s">
        <v>171</v>
      </c>
      <c r="B108" s="85">
        <v>0</v>
      </c>
      <c r="C108" s="86">
        <v>2</v>
      </c>
      <c r="D108" s="87">
        <v>0</v>
      </c>
      <c r="E108" s="88">
        <v>2</v>
      </c>
      <c r="F108" s="89">
        <v>0</v>
      </c>
      <c r="G108" s="86">
        <v>2</v>
      </c>
      <c r="H108" s="90">
        <v>0</v>
      </c>
      <c r="I108" s="91">
        <v>2</v>
      </c>
      <c r="J108" s="89">
        <v>0</v>
      </c>
      <c r="K108" s="86">
        <v>2</v>
      </c>
      <c r="L108" s="99">
        <v>0</v>
      </c>
      <c r="M108" s="100">
        <v>2</v>
      </c>
      <c r="N108" s="92">
        <v>0</v>
      </c>
      <c r="O108" s="86">
        <v>2</v>
      </c>
      <c r="P108" s="97">
        <v>0</v>
      </c>
      <c r="Q108" s="98">
        <v>1</v>
      </c>
      <c r="R108" s="89">
        <v>0</v>
      </c>
      <c r="S108" s="86">
        <v>1</v>
      </c>
      <c r="T108" s="90">
        <v>0</v>
      </c>
      <c r="U108" s="91">
        <v>3</v>
      </c>
      <c r="V108" s="89">
        <v>0</v>
      </c>
      <c r="W108" s="86">
        <v>2</v>
      </c>
      <c r="X108" s="90">
        <v>0</v>
      </c>
      <c r="Y108" s="91">
        <v>3</v>
      </c>
      <c r="Z108" s="30">
        <f t="shared" si="1"/>
        <v>3</v>
      </c>
    </row>
    <row r="109" spans="1:29" x14ac:dyDescent="0.25">
      <c r="A109" s="7" t="s">
        <v>178</v>
      </c>
      <c r="B109" s="85">
        <v>0</v>
      </c>
      <c r="C109" s="86">
        <v>2</v>
      </c>
      <c r="D109" s="87">
        <f>VLOOKUP(A109,[2]List4!$A$1:$C$142,2,FALSE)</f>
        <v>0</v>
      </c>
      <c r="E109" s="88">
        <f>VLOOKUP(A109,[2]List4!$A$1:$C$142,3,FALSE)</f>
        <v>2</v>
      </c>
      <c r="F109" s="89">
        <v>0</v>
      </c>
      <c r="G109" s="86">
        <v>2</v>
      </c>
      <c r="H109" s="90">
        <v>0</v>
      </c>
      <c r="I109" s="91">
        <v>2</v>
      </c>
      <c r="J109" s="89">
        <v>0</v>
      </c>
      <c r="K109" s="86">
        <v>2</v>
      </c>
      <c r="L109" s="99">
        <v>0</v>
      </c>
      <c r="M109" s="100">
        <v>2</v>
      </c>
      <c r="N109" s="92">
        <v>0</v>
      </c>
      <c r="O109" s="86">
        <v>2</v>
      </c>
      <c r="P109" s="97">
        <v>0</v>
      </c>
      <c r="Q109" s="98">
        <v>2</v>
      </c>
      <c r="R109" s="89">
        <v>0</v>
      </c>
      <c r="S109" s="86">
        <v>3</v>
      </c>
      <c r="T109" s="90">
        <v>0</v>
      </c>
      <c r="U109" s="91">
        <v>0</v>
      </c>
      <c r="V109" s="89">
        <v>0</v>
      </c>
      <c r="W109" s="86">
        <v>3</v>
      </c>
      <c r="X109" s="90">
        <v>0</v>
      </c>
      <c r="Y109" s="91">
        <v>3</v>
      </c>
      <c r="Z109" s="30">
        <f t="shared" si="1"/>
        <v>3</v>
      </c>
    </row>
    <row r="110" spans="1:29" x14ac:dyDescent="0.25">
      <c r="A110" s="7" t="s">
        <v>168</v>
      </c>
      <c r="B110" s="85">
        <v>0</v>
      </c>
      <c r="C110" s="86">
        <v>0</v>
      </c>
      <c r="D110" s="87">
        <v>0</v>
      </c>
      <c r="E110" s="88">
        <v>0</v>
      </c>
      <c r="F110" s="89">
        <v>0</v>
      </c>
      <c r="G110" s="86">
        <v>0</v>
      </c>
      <c r="H110" s="90">
        <v>0</v>
      </c>
      <c r="I110" s="91">
        <v>0</v>
      </c>
      <c r="J110" s="89">
        <v>0</v>
      </c>
      <c r="K110" s="86">
        <v>0</v>
      </c>
      <c r="L110" s="99">
        <v>0</v>
      </c>
      <c r="M110" s="100">
        <v>0</v>
      </c>
      <c r="N110" s="92">
        <v>0</v>
      </c>
      <c r="O110" s="86">
        <v>0</v>
      </c>
      <c r="P110" s="97">
        <v>0</v>
      </c>
      <c r="Q110" s="98">
        <v>0</v>
      </c>
      <c r="R110" s="89">
        <v>0</v>
      </c>
      <c r="S110" s="86">
        <v>0</v>
      </c>
      <c r="T110" s="90">
        <v>0</v>
      </c>
      <c r="U110" s="91">
        <v>0</v>
      </c>
      <c r="V110" s="89">
        <v>0</v>
      </c>
      <c r="W110" s="86">
        <v>0</v>
      </c>
      <c r="X110" s="90">
        <v>0</v>
      </c>
      <c r="Y110" s="91">
        <v>0</v>
      </c>
      <c r="Z110" s="30">
        <f t="shared" si="1"/>
        <v>0</v>
      </c>
    </row>
    <row r="111" spans="1:29" x14ac:dyDescent="0.25">
      <c r="A111" s="7" t="s">
        <v>192</v>
      </c>
      <c r="B111" s="85">
        <v>1</v>
      </c>
      <c r="C111" s="86">
        <v>0</v>
      </c>
      <c r="D111" s="87">
        <f>VLOOKUP(A111,[2]List4!$A$1:$C$142,2,FALSE)</f>
        <v>1</v>
      </c>
      <c r="E111" s="88">
        <f>VLOOKUP(A111,[2]List4!$A$1:$C$142,3,FALSE)</f>
        <v>0</v>
      </c>
      <c r="F111" s="89">
        <v>1</v>
      </c>
      <c r="G111" s="86">
        <v>0</v>
      </c>
      <c r="H111" s="90">
        <v>1</v>
      </c>
      <c r="I111" s="91">
        <v>0</v>
      </c>
      <c r="J111" s="89">
        <v>1</v>
      </c>
      <c r="K111" s="86">
        <v>0</v>
      </c>
      <c r="L111" s="99">
        <v>1</v>
      </c>
      <c r="M111" s="100">
        <v>0</v>
      </c>
      <c r="N111" s="92">
        <v>1</v>
      </c>
      <c r="O111" s="86">
        <v>0</v>
      </c>
      <c r="P111" s="97">
        <v>1</v>
      </c>
      <c r="Q111" s="98">
        <v>0</v>
      </c>
      <c r="R111" s="89">
        <v>1</v>
      </c>
      <c r="S111" s="86">
        <v>0</v>
      </c>
      <c r="T111" s="90">
        <v>1</v>
      </c>
      <c r="U111" s="91">
        <v>0</v>
      </c>
      <c r="V111" s="89">
        <v>1</v>
      </c>
      <c r="W111" s="86">
        <v>1</v>
      </c>
      <c r="X111" s="90">
        <v>1</v>
      </c>
      <c r="Y111" s="91">
        <v>1</v>
      </c>
      <c r="Z111" s="30">
        <f t="shared" si="1"/>
        <v>2</v>
      </c>
    </row>
    <row r="112" spans="1:29" x14ac:dyDescent="0.25">
      <c r="A112" s="17" t="s">
        <v>83</v>
      </c>
      <c r="B112" s="85">
        <f>VLOOKUP(A112,[1]List2!$B$1:$D$136,3,FALSE)</f>
        <v>2</v>
      </c>
      <c r="C112" s="86">
        <v>2</v>
      </c>
      <c r="D112" s="87">
        <f>VLOOKUP(A112,[2]List4!$A$1:$C$142,2,FALSE)</f>
        <v>2</v>
      </c>
      <c r="E112" s="88">
        <f>VLOOKUP(A112,[2]List4!$A$1:$C$142,3,FALSE)</f>
        <v>2</v>
      </c>
      <c r="F112" s="89">
        <v>2</v>
      </c>
      <c r="G112" s="86">
        <v>2</v>
      </c>
      <c r="H112" s="90">
        <v>2</v>
      </c>
      <c r="I112" s="91">
        <v>2</v>
      </c>
      <c r="J112" s="89">
        <v>2</v>
      </c>
      <c r="K112" s="86">
        <v>2</v>
      </c>
      <c r="L112" s="99">
        <v>2</v>
      </c>
      <c r="M112" s="100">
        <v>2</v>
      </c>
      <c r="N112" s="92">
        <v>2</v>
      </c>
      <c r="O112" s="86">
        <v>2</v>
      </c>
      <c r="P112" s="97">
        <v>2</v>
      </c>
      <c r="Q112" s="98">
        <v>2</v>
      </c>
      <c r="R112" s="89">
        <v>2</v>
      </c>
      <c r="S112" s="86">
        <v>2</v>
      </c>
      <c r="T112" s="90">
        <v>2</v>
      </c>
      <c r="U112" s="91">
        <v>2</v>
      </c>
      <c r="V112" s="89">
        <v>2</v>
      </c>
      <c r="W112" s="86">
        <v>2</v>
      </c>
      <c r="X112" s="90">
        <v>2</v>
      </c>
      <c r="Y112" s="91">
        <v>2</v>
      </c>
      <c r="Z112" s="30">
        <f t="shared" si="1"/>
        <v>4</v>
      </c>
    </row>
    <row r="113" spans="1:26" x14ac:dyDescent="0.25">
      <c r="A113" s="7" t="s">
        <v>153</v>
      </c>
      <c r="B113" s="85">
        <v>1</v>
      </c>
      <c r="C113" s="86">
        <v>0</v>
      </c>
      <c r="D113" s="87">
        <f>VLOOKUP(A113,[2]List4!$A$1:$C$142,2,FALSE)</f>
        <v>1</v>
      </c>
      <c r="E113" s="88">
        <f>VLOOKUP(A113,[2]List4!$A$1:$C$142,3,FALSE)</f>
        <v>0</v>
      </c>
      <c r="F113" s="89">
        <v>1</v>
      </c>
      <c r="G113" s="86">
        <v>0</v>
      </c>
      <c r="H113" s="90">
        <v>1</v>
      </c>
      <c r="I113" s="91">
        <v>0</v>
      </c>
      <c r="J113" s="89">
        <v>1</v>
      </c>
      <c r="K113" s="86">
        <v>0</v>
      </c>
      <c r="L113" s="99">
        <v>1</v>
      </c>
      <c r="M113" s="100">
        <v>0</v>
      </c>
      <c r="N113" s="92">
        <v>1</v>
      </c>
      <c r="O113" s="86">
        <v>0</v>
      </c>
      <c r="P113" s="97">
        <v>1</v>
      </c>
      <c r="Q113" s="98">
        <v>0</v>
      </c>
      <c r="R113" s="89">
        <v>1</v>
      </c>
      <c r="S113" s="86">
        <v>0</v>
      </c>
      <c r="T113" s="90">
        <v>1</v>
      </c>
      <c r="U113" s="91">
        <v>0</v>
      </c>
      <c r="V113" s="89">
        <v>1</v>
      </c>
      <c r="W113" s="86">
        <v>0</v>
      </c>
      <c r="X113" s="90">
        <v>1</v>
      </c>
      <c r="Y113" s="91">
        <v>0</v>
      </c>
      <c r="Z113" s="30">
        <f t="shared" si="1"/>
        <v>1</v>
      </c>
    </row>
    <row r="114" spans="1:26" x14ac:dyDescent="0.25">
      <c r="A114" s="8" t="s">
        <v>84</v>
      </c>
      <c r="B114" s="85">
        <v>1</v>
      </c>
      <c r="C114" s="86">
        <v>5</v>
      </c>
      <c r="D114" s="87">
        <v>1</v>
      </c>
      <c r="E114" s="88">
        <v>5</v>
      </c>
      <c r="F114" s="89">
        <v>3</v>
      </c>
      <c r="G114" s="86">
        <v>3</v>
      </c>
      <c r="H114" s="90">
        <v>3</v>
      </c>
      <c r="I114" s="91">
        <v>3</v>
      </c>
      <c r="J114" s="89">
        <v>3</v>
      </c>
      <c r="K114" s="86">
        <v>3</v>
      </c>
      <c r="L114" s="99">
        <v>3</v>
      </c>
      <c r="M114" s="100">
        <v>3</v>
      </c>
      <c r="N114" s="92">
        <v>3</v>
      </c>
      <c r="O114" s="86">
        <v>3</v>
      </c>
      <c r="P114" s="97">
        <v>3</v>
      </c>
      <c r="Q114" s="98">
        <v>3</v>
      </c>
      <c r="R114" s="89">
        <v>5</v>
      </c>
      <c r="S114" s="86">
        <v>1</v>
      </c>
      <c r="T114" s="90">
        <v>5</v>
      </c>
      <c r="U114" s="91">
        <v>1</v>
      </c>
      <c r="V114" s="89">
        <v>5</v>
      </c>
      <c r="W114" s="86">
        <v>1</v>
      </c>
      <c r="X114" s="90">
        <v>5</v>
      </c>
      <c r="Y114" s="91">
        <v>1</v>
      </c>
      <c r="Z114" s="30">
        <f t="shared" si="1"/>
        <v>6</v>
      </c>
    </row>
    <row r="115" spans="1:26" x14ac:dyDescent="0.25">
      <c r="A115" s="8" t="s">
        <v>184</v>
      </c>
      <c r="B115" s="85">
        <v>0</v>
      </c>
      <c r="C115" s="86">
        <v>0</v>
      </c>
      <c r="D115" s="87">
        <v>0</v>
      </c>
      <c r="E115" s="88">
        <v>0</v>
      </c>
      <c r="F115" s="89">
        <v>0</v>
      </c>
      <c r="G115" s="86">
        <v>0</v>
      </c>
      <c r="H115" s="90">
        <v>0</v>
      </c>
      <c r="I115" s="91">
        <v>0</v>
      </c>
      <c r="J115" s="89">
        <v>0</v>
      </c>
      <c r="K115" s="86">
        <v>0</v>
      </c>
      <c r="L115" s="99">
        <v>0</v>
      </c>
      <c r="M115" s="100">
        <v>0</v>
      </c>
      <c r="N115" s="92">
        <v>0</v>
      </c>
      <c r="O115" s="86">
        <v>0</v>
      </c>
      <c r="P115" s="97">
        <v>0</v>
      </c>
      <c r="Q115" s="98">
        <v>0</v>
      </c>
      <c r="R115" s="89">
        <v>0</v>
      </c>
      <c r="S115" s="86">
        <v>0</v>
      </c>
      <c r="T115" s="90">
        <v>0</v>
      </c>
      <c r="U115" s="91">
        <v>0</v>
      </c>
      <c r="V115" s="89">
        <v>0</v>
      </c>
      <c r="W115" s="86">
        <v>0</v>
      </c>
      <c r="X115" s="90">
        <v>0</v>
      </c>
      <c r="Y115" s="91">
        <v>0</v>
      </c>
      <c r="Z115" s="30">
        <f t="shared" si="1"/>
        <v>0</v>
      </c>
    </row>
    <row r="116" spans="1:26" x14ac:dyDescent="0.25">
      <c r="A116" s="17" t="s">
        <v>85</v>
      </c>
      <c r="B116" s="85">
        <v>2</v>
      </c>
      <c r="C116" s="86">
        <v>1</v>
      </c>
      <c r="D116" s="87">
        <f>VLOOKUP(A116,[2]List4!$A$1:$C$142,2,FALSE)</f>
        <v>2</v>
      </c>
      <c r="E116" s="88">
        <f>VLOOKUP(A116,[2]List4!$A$1:$C$142,3,FALSE)</f>
        <v>1</v>
      </c>
      <c r="F116" s="89">
        <v>2</v>
      </c>
      <c r="G116" s="86">
        <v>1</v>
      </c>
      <c r="H116" s="90">
        <v>2</v>
      </c>
      <c r="I116" s="91">
        <v>1</v>
      </c>
      <c r="J116" s="89">
        <v>2</v>
      </c>
      <c r="K116" s="86">
        <v>0</v>
      </c>
      <c r="L116" s="99">
        <v>2</v>
      </c>
      <c r="M116" s="100">
        <v>2</v>
      </c>
      <c r="N116" s="92">
        <v>2</v>
      </c>
      <c r="O116" s="86">
        <v>2</v>
      </c>
      <c r="P116" s="97">
        <v>2</v>
      </c>
      <c r="Q116" s="98">
        <v>2</v>
      </c>
      <c r="R116" s="89">
        <v>2</v>
      </c>
      <c r="S116" s="86">
        <v>1</v>
      </c>
      <c r="T116" s="90">
        <v>2</v>
      </c>
      <c r="U116" s="91">
        <v>1</v>
      </c>
      <c r="V116" s="89">
        <v>2</v>
      </c>
      <c r="W116" s="86">
        <v>1</v>
      </c>
      <c r="X116" s="90">
        <v>2</v>
      </c>
      <c r="Y116" s="91">
        <v>1</v>
      </c>
      <c r="Z116" s="30">
        <f t="shared" si="1"/>
        <v>3</v>
      </c>
    </row>
    <row r="117" spans="1:26" x14ac:dyDescent="0.25">
      <c r="A117" s="17" t="s">
        <v>174</v>
      </c>
      <c r="B117" s="85">
        <v>10796</v>
      </c>
      <c r="C117" s="86">
        <v>5617</v>
      </c>
      <c r="D117" s="87">
        <f>VLOOKUP(A117,[2]List4!$A$1:$C$142,2,FALSE)</f>
        <v>10826</v>
      </c>
      <c r="E117" s="88">
        <f>VLOOKUP(A117,[2]List4!$A$1:$C$142,3,FALSE)</f>
        <v>5679</v>
      </c>
      <c r="F117" s="89">
        <v>10867</v>
      </c>
      <c r="G117" s="86">
        <v>5774</v>
      </c>
      <c r="H117" s="90">
        <v>10902</v>
      </c>
      <c r="I117" s="91">
        <v>5813</v>
      </c>
      <c r="J117" s="89">
        <v>10958</v>
      </c>
      <c r="K117" s="86">
        <v>5946</v>
      </c>
      <c r="L117" s="99">
        <v>11005</v>
      </c>
      <c r="M117" s="100">
        <v>6126</v>
      </c>
      <c r="N117" s="92">
        <v>11057</v>
      </c>
      <c r="O117" s="86">
        <v>6209</v>
      </c>
      <c r="P117" s="97">
        <v>11079</v>
      </c>
      <c r="Q117" s="98">
        <v>6252</v>
      </c>
      <c r="R117" s="89">
        <v>11107</v>
      </c>
      <c r="S117" s="86">
        <v>6211</v>
      </c>
      <c r="T117" s="90">
        <v>11156</v>
      </c>
      <c r="U117" s="91">
        <v>5419</v>
      </c>
      <c r="V117" s="89">
        <v>11198</v>
      </c>
      <c r="W117" s="86">
        <v>5915</v>
      </c>
      <c r="X117" s="90">
        <v>11246</v>
      </c>
      <c r="Y117" s="91">
        <v>6345</v>
      </c>
      <c r="Z117" s="30">
        <f t="shared" si="1"/>
        <v>17591</v>
      </c>
    </row>
    <row r="118" spans="1:26" x14ac:dyDescent="0.25">
      <c r="A118" s="17" t="s">
        <v>176</v>
      </c>
      <c r="B118" s="85">
        <v>0</v>
      </c>
      <c r="C118" s="86">
        <v>1</v>
      </c>
      <c r="D118" s="87">
        <v>0</v>
      </c>
      <c r="E118" s="88">
        <v>1</v>
      </c>
      <c r="F118" s="89">
        <v>0</v>
      </c>
      <c r="G118" s="86">
        <v>1</v>
      </c>
      <c r="H118" s="90">
        <v>0</v>
      </c>
      <c r="I118" s="91">
        <v>1</v>
      </c>
      <c r="J118" s="89">
        <v>0</v>
      </c>
      <c r="K118" s="86">
        <v>1</v>
      </c>
      <c r="L118" s="99">
        <v>0</v>
      </c>
      <c r="M118" s="100">
        <v>1</v>
      </c>
      <c r="N118" s="92">
        <v>0</v>
      </c>
      <c r="O118" s="86">
        <v>1</v>
      </c>
      <c r="P118" s="97">
        <v>0</v>
      </c>
      <c r="Q118" s="98">
        <v>1</v>
      </c>
      <c r="R118" s="89">
        <v>1</v>
      </c>
      <c r="S118" s="86">
        <v>1</v>
      </c>
      <c r="T118" s="90">
        <v>1</v>
      </c>
      <c r="U118" s="91">
        <v>1</v>
      </c>
      <c r="V118" s="89">
        <v>1</v>
      </c>
      <c r="W118" s="86">
        <v>1</v>
      </c>
      <c r="X118" s="90">
        <v>1</v>
      </c>
      <c r="Y118" s="91">
        <v>1</v>
      </c>
      <c r="Z118" s="30">
        <f t="shared" si="1"/>
        <v>2</v>
      </c>
    </row>
    <row r="119" spans="1:26" x14ac:dyDescent="0.25">
      <c r="A119" s="17" t="s">
        <v>86</v>
      </c>
      <c r="B119" s="85">
        <v>1</v>
      </c>
      <c r="C119" s="86">
        <v>6</v>
      </c>
      <c r="D119" s="87">
        <f>VLOOKUP(A119,[2]List4!$A$1:$C$142,2,FALSE)</f>
        <v>1</v>
      </c>
      <c r="E119" s="88">
        <f>VLOOKUP(A119,[2]List4!$A$1:$C$142,3,FALSE)</f>
        <v>7</v>
      </c>
      <c r="F119" s="89">
        <v>1</v>
      </c>
      <c r="G119" s="86">
        <v>7</v>
      </c>
      <c r="H119" s="90">
        <v>1</v>
      </c>
      <c r="I119" s="91">
        <v>7</v>
      </c>
      <c r="J119" s="89">
        <v>2</v>
      </c>
      <c r="K119" s="86">
        <v>7</v>
      </c>
      <c r="L119" s="99">
        <v>2</v>
      </c>
      <c r="M119" s="100">
        <v>7</v>
      </c>
      <c r="N119" s="92">
        <v>2</v>
      </c>
      <c r="O119" s="86">
        <v>6</v>
      </c>
      <c r="P119" s="97">
        <v>2</v>
      </c>
      <c r="Q119" s="98">
        <v>7</v>
      </c>
      <c r="R119" s="89">
        <v>2</v>
      </c>
      <c r="S119" s="86">
        <v>7</v>
      </c>
      <c r="T119" s="90">
        <v>2</v>
      </c>
      <c r="U119" s="91">
        <v>7</v>
      </c>
      <c r="V119" s="89">
        <v>2</v>
      </c>
      <c r="W119" s="86">
        <v>7</v>
      </c>
      <c r="X119" s="90">
        <v>2</v>
      </c>
      <c r="Y119" s="91">
        <v>8</v>
      </c>
      <c r="Z119" s="30">
        <f t="shared" si="1"/>
        <v>10</v>
      </c>
    </row>
    <row r="120" spans="1:26" x14ac:dyDescent="0.25">
      <c r="A120" s="17" t="s">
        <v>87</v>
      </c>
      <c r="B120" s="85">
        <v>47</v>
      </c>
      <c r="C120" s="86">
        <v>8</v>
      </c>
      <c r="D120" s="87">
        <f>VLOOKUP(A120,[2]List4!$A$1:$C$142,2,FALSE)</f>
        <v>47</v>
      </c>
      <c r="E120" s="88">
        <f>VLOOKUP(A120,[2]List4!$A$1:$C$142,3,FALSE)</f>
        <v>9</v>
      </c>
      <c r="F120" s="89">
        <v>47</v>
      </c>
      <c r="G120" s="86">
        <v>11</v>
      </c>
      <c r="H120" s="90">
        <v>47</v>
      </c>
      <c r="I120" s="91">
        <v>11</v>
      </c>
      <c r="J120" s="89">
        <v>47</v>
      </c>
      <c r="K120" s="86">
        <v>12</v>
      </c>
      <c r="L120" s="99">
        <v>47</v>
      </c>
      <c r="M120" s="100">
        <v>12</v>
      </c>
      <c r="N120" s="92">
        <v>47</v>
      </c>
      <c r="O120" s="86">
        <v>12</v>
      </c>
      <c r="P120" s="97">
        <v>48</v>
      </c>
      <c r="Q120" s="98">
        <v>12</v>
      </c>
      <c r="R120" s="89">
        <v>51</v>
      </c>
      <c r="S120" s="86">
        <v>12</v>
      </c>
      <c r="T120" s="90">
        <v>51</v>
      </c>
      <c r="U120" s="91">
        <v>9</v>
      </c>
      <c r="V120" s="89">
        <v>51</v>
      </c>
      <c r="W120" s="86">
        <v>10</v>
      </c>
      <c r="X120" s="90">
        <v>51</v>
      </c>
      <c r="Y120" s="91">
        <v>10</v>
      </c>
      <c r="Z120" s="30">
        <f t="shared" si="1"/>
        <v>61</v>
      </c>
    </row>
    <row r="121" spans="1:26" x14ac:dyDescent="0.25">
      <c r="A121" s="17" t="s">
        <v>88</v>
      </c>
      <c r="B121" s="85">
        <v>0</v>
      </c>
      <c r="C121" s="86">
        <v>2</v>
      </c>
      <c r="D121" s="87">
        <f>VLOOKUP(A121,[2]List4!$A$1:$C$142,2,FALSE)</f>
        <v>0</v>
      </c>
      <c r="E121" s="88">
        <f>VLOOKUP(A121,[2]List4!$A$1:$C$142,3,FALSE)</f>
        <v>2</v>
      </c>
      <c r="F121" s="89">
        <v>0</v>
      </c>
      <c r="G121" s="86">
        <v>2</v>
      </c>
      <c r="H121" s="90">
        <v>0</v>
      </c>
      <c r="I121" s="91">
        <v>2</v>
      </c>
      <c r="J121" s="89">
        <v>0</v>
      </c>
      <c r="K121" s="86">
        <v>3</v>
      </c>
      <c r="L121" s="99">
        <v>0</v>
      </c>
      <c r="M121" s="100">
        <v>3</v>
      </c>
      <c r="N121" s="92">
        <v>0</v>
      </c>
      <c r="O121" s="86">
        <v>3</v>
      </c>
      <c r="P121" s="97">
        <v>0</v>
      </c>
      <c r="Q121" s="98">
        <v>3</v>
      </c>
      <c r="R121" s="89">
        <v>0</v>
      </c>
      <c r="S121" s="86">
        <v>3</v>
      </c>
      <c r="T121" s="90">
        <v>0</v>
      </c>
      <c r="U121" s="91">
        <v>2</v>
      </c>
      <c r="V121" s="89">
        <v>0</v>
      </c>
      <c r="W121" s="86">
        <v>4</v>
      </c>
      <c r="X121" s="90">
        <v>0</v>
      </c>
      <c r="Y121" s="91">
        <v>4</v>
      </c>
      <c r="Z121" s="30">
        <f t="shared" si="1"/>
        <v>4</v>
      </c>
    </row>
    <row r="122" spans="1:26" x14ac:dyDescent="0.25">
      <c r="A122" s="17" t="s">
        <v>150</v>
      </c>
      <c r="B122" s="85">
        <v>0</v>
      </c>
      <c r="C122" s="86">
        <v>0</v>
      </c>
      <c r="D122" s="87">
        <f>VLOOKUP(A122,[2]List4!$A$1:$C$142,2,FALSE)</f>
        <v>3</v>
      </c>
      <c r="E122" s="88">
        <f>VLOOKUP(A122,[2]List4!$A$1:$C$142,3,FALSE)</f>
        <v>0</v>
      </c>
      <c r="F122" s="89">
        <v>3</v>
      </c>
      <c r="G122" s="86">
        <v>0</v>
      </c>
      <c r="H122" s="90">
        <v>3</v>
      </c>
      <c r="I122" s="91">
        <v>0</v>
      </c>
      <c r="J122" s="89">
        <v>3</v>
      </c>
      <c r="K122" s="86">
        <v>0</v>
      </c>
      <c r="L122" s="99">
        <v>3</v>
      </c>
      <c r="M122" s="100">
        <v>0</v>
      </c>
      <c r="N122" s="92">
        <v>3</v>
      </c>
      <c r="O122" s="86">
        <v>0</v>
      </c>
      <c r="P122" s="97">
        <v>3</v>
      </c>
      <c r="Q122" s="98">
        <v>0</v>
      </c>
      <c r="R122" s="89">
        <v>3</v>
      </c>
      <c r="S122" s="86">
        <v>0</v>
      </c>
      <c r="T122" s="90">
        <v>3</v>
      </c>
      <c r="U122" s="91">
        <v>0</v>
      </c>
      <c r="V122" s="89">
        <v>3</v>
      </c>
      <c r="W122" s="86">
        <v>0</v>
      </c>
      <c r="X122" s="90">
        <v>3</v>
      </c>
      <c r="Y122" s="91">
        <v>0</v>
      </c>
      <c r="Z122" s="30">
        <f t="shared" si="1"/>
        <v>3</v>
      </c>
    </row>
    <row r="123" spans="1:26" x14ac:dyDescent="0.25">
      <c r="A123" s="17" t="s">
        <v>89</v>
      </c>
      <c r="B123" s="85">
        <v>9352</v>
      </c>
      <c r="C123" s="86">
        <v>12422</v>
      </c>
      <c r="D123" s="87">
        <f>VLOOKUP(A123,[2]List4!$A$1:$C$142,2,FALSE)</f>
        <v>9416</v>
      </c>
      <c r="E123" s="88">
        <f>VLOOKUP(A123,[2]List4!$A$1:$C$142,3,FALSE)</f>
        <v>12383</v>
      </c>
      <c r="F123" s="89">
        <v>9479</v>
      </c>
      <c r="G123" s="86">
        <v>12459</v>
      </c>
      <c r="H123" s="90">
        <v>9557</v>
      </c>
      <c r="I123" s="91">
        <v>12444</v>
      </c>
      <c r="J123" s="89">
        <v>9654</v>
      </c>
      <c r="K123" s="86">
        <v>12517</v>
      </c>
      <c r="L123" s="99">
        <v>9764</v>
      </c>
      <c r="M123" s="100">
        <v>12584</v>
      </c>
      <c r="N123" s="92">
        <v>9830</v>
      </c>
      <c r="O123" s="86">
        <v>12648</v>
      </c>
      <c r="P123" s="97">
        <v>9899</v>
      </c>
      <c r="Q123" s="98">
        <v>12746</v>
      </c>
      <c r="R123" s="89">
        <v>9976</v>
      </c>
      <c r="S123" s="86">
        <v>12591</v>
      </c>
      <c r="T123" s="90">
        <v>10054</v>
      </c>
      <c r="U123" s="91">
        <v>11665</v>
      </c>
      <c r="V123" s="89">
        <v>10163</v>
      </c>
      <c r="W123" s="86">
        <v>11990</v>
      </c>
      <c r="X123" s="90">
        <v>10278</v>
      </c>
      <c r="Y123" s="91">
        <v>12311</v>
      </c>
      <c r="Z123" s="30">
        <f t="shared" si="1"/>
        <v>22589</v>
      </c>
    </row>
    <row r="124" spans="1:26" x14ac:dyDescent="0.25">
      <c r="A124" s="17" t="s">
        <v>180</v>
      </c>
      <c r="B124" s="85">
        <v>18</v>
      </c>
      <c r="C124" s="86">
        <v>1</v>
      </c>
      <c r="D124" s="87">
        <f>VLOOKUP(A124,[2]List4!$A$1:$C$142,2,FALSE)</f>
        <v>18</v>
      </c>
      <c r="E124" s="88">
        <f>VLOOKUP(A124,[2]List4!$A$1:$C$142,3,FALSE)</f>
        <v>1</v>
      </c>
      <c r="F124" s="89">
        <v>18</v>
      </c>
      <c r="G124" s="86">
        <v>1</v>
      </c>
      <c r="H124" s="90">
        <v>18</v>
      </c>
      <c r="I124" s="91">
        <v>1</v>
      </c>
      <c r="J124" s="89">
        <v>18</v>
      </c>
      <c r="K124" s="86">
        <v>1</v>
      </c>
      <c r="L124" s="99">
        <v>18</v>
      </c>
      <c r="M124" s="100">
        <v>0</v>
      </c>
      <c r="N124" s="92">
        <v>18</v>
      </c>
      <c r="O124" s="86">
        <v>1</v>
      </c>
      <c r="P124" s="103">
        <v>18</v>
      </c>
      <c r="Q124" s="104">
        <v>1</v>
      </c>
      <c r="R124" s="105">
        <v>18</v>
      </c>
      <c r="S124" s="106">
        <v>1</v>
      </c>
      <c r="T124" s="107">
        <v>18</v>
      </c>
      <c r="U124" s="108">
        <v>1</v>
      </c>
      <c r="V124" s="105">
        <v>18</v>
      </c>
      <c r="W124" s="106">
        <v>1</v>
      </c>
      <c r="X124" s="107">
        <v>18</v>
      </c>
      <c r="Y124" s="108">
        <v>2</v>
      </c>
      <c r="Z124" s="30">
        <f t="shared" si="1"/>
        <v>20</v>
      </c>
    </row>
    <row r="125" spans="1:26" x14ac:dyDescent="0.25">
      <c r="A125" s="17" t="s">
        <v>90</v>
      </c>
      <c r="B125" s="85">
        <v>3</v>
      </c>
      <c r="C125" s="86">
        <v>0</v>
      </c>
      <c r="D125" s="87">
        <f>VLOOKUP(A125,[2]List4!$A$1:$C$142,2,FALSE)</f>
        <v>3</v>
      </c>
      <c r="E125" s="88">
        <f>VLOOKUP(A125,[2]List4!$A$1:$C$142,3,FALSE)</f>
        <v>0</v>
      </c>
      <c r="F125" s="89">
        <v>6</v>
      </c>
      <c r="G125" s="86">
        <v>0</v>
      </c>
      <c r="H125" s="90">
        <v>6</v>
      </c>
      <c r="I125" s="91">
        <v>0</v>
      </c>
      <c r="J125" s="89">
        <v>6</v>
      </c>
      <c r="K125" s="86">
        <v>0</v>
      </c>
      <c r="L125" s="99">
        <v>5</v>
      </c>
      <c r="M125" s="100">
        <v>0</v>
      </c>
      <c r="N125" s="92">
        <v>5</v>
      </c>
      <c r="O125" s="86">
        <v>0</v>
      </c>
      <c r="P125" s="97">
        <v>5</v>
      </c>
      <c r="Q125" s="98">
        <v>0</v>
      </c>
      <c r="R125" s="89">
        <v>5</v>
      </c>
      <c r="S125" s="86">
        <v>0</v>
      </c>
      <c r="T125" s="90">
        <v>5</v>
      </c>
      <c r="U125" s="91">
        <v>0</v>
      </c>
      <c r="V125" s="89">
        <v>5</v>
      </c>
      <c r="W125" s="86">
        <v>0</v>
      </c>
      <c r="X125" s="90">
        <v>5</v>
      </c>
      <c r="Y125" s="91">
        <v>1</v>
      </c>
      <c r="Z125" s="30">
        <f t="shared" si="1"/>
        <v>6</v>
      </c>
    </row>
    <row r="126" spans="1:26" x14ac:dyDescent="0.25">
      <c r="A126" s="17" t="s">
        <v>91</v>
      </c>
      <c r="B126" s="85">
        <v>7</v>
      </c>
      <c r="C126" s="86">
        <v>10</v>
      </c>
      <c r="D126" s="87">
        <v>7</v>
      </c>
      <c r="E126" s="88">
        <v>10</v>
      </c>
      <c r="F126" s="89">
        <v>7</v>
      </c>
      <c r="G126" s="86">
        <v>10</v>
      </c>
      <c r="H126" s="90">
        <v>7</v>
      </c>
      <c r="I126" s="91">
        <v>10</v>
      </c>
      <c r="J126" s="89">
        <v>7</v>
      </c>
      <c r="K126" s="86">
        <v>10</v>
      </c>
      <c r="L126" s="99">
        <v>7</v>
      </c>
      <c r="M126" s="100">
        <v>10</v>
      </c>
      <c r="N126" s="92">
        <v>7</v>
      </c>
      <c r="O126" s="86">
        <v>11</v>
      </c>
      <c r="P126" s="97">
        <v>7</v>
      </c>
      <c r="Q126" s="98">
        <v>11</v>
      </c>
      <c r="R126" s="89">
        <v>7</v>
      </c>
      <c r="S126" s="86">
        <v>13</v>
      </c>
      <c r="T126" s="90">
        <v>7</v>
      </c>
      <c r="U126" s="91">
        <v>9</v>
      </c>
      <c r="V126" s="89">
        <v>8</v>
      </c>
      <c r="W126" s="86">
        <v>10</v>
      </c>
      <c r="X126" s="90">
        <v>8</v>
      </c>
      <c r="Y126" s="91">
        <v>10</v>
      </c>
      <c r="Z126" s="30">
        <f t="shared" si="1"/>
        <v>18</v>
      </c>
    </row>
    <row r="127" spans="1:26" x14ac:dyDescent="0.25">
      <c r="A127" s="17" t="s">
        <v>92</v>
      </c>
      <c r="B127" s="85">
        <v>1</v>
      </c>
      <c r="C127" s="86">
        <v>3</v>
      </c>
      <c r="D127" s="87">
        <f>VLOOKUP(A127,[2]List4!$A$1:$C$142,2,FALSE)</f>
        <v>1</v>
      </c>
      <c r="E127" s="88">
        <f>VLOOKUP(A127,[2]List4!$A$1:$C$142,3,FALSE)</f>
        <v>3</v>
      </c>
      <c r="F127" s="89">
        <v>1</v>
      </c>
      <c r="G127" s="86">
        <v>3</v>
      </c>
      <c r="H127" s="90">
        <v>1</v>
      </c>
      <c r="I127" s="91">
        <v>3</v>
      </c>
      <c r="J127" s="89">
        <v>1</v>
      </c>
      <c r="K127" s="86">
        <v>3</v>
      </c>
      <c r="L127" s="99">
        <v>1</v>
      </c>
      <c r="M127" s="100">
        <v>3</v>
      </c>
      <c r="N127" s="92">
        <v>1</v>
      </c>
      <c r="O127" s="86">
        <v>3</v>
      </c>
      <c r="P127" s="97">
        <v>1</v>
      </c>
      <c r="Q127" s="98">
        <v>3</v>
      </c>
      <c r="R127" s="89">
        <v>1</v>
      </c>
      <c r="S127" s="86">
        <v>3</v>
      </c>
      <c r="T127" s="90">
        <v>1</v>
      </c>
      <c r="U127" s="91">
        <v>2</v>
      </c>
      <c r="V127" s="89">
        <v>1</v>
      </c>
      <c r="W127" s="86">
        <v>3</v>
      </c>
      <c r="X127" s="90">
        <v>1</v>
      </c>
      <c r="Y127" s="91">
        <v>3</v>
      </c>
      <c r="Z127" s="30">
        <f t="shared" si="1"/>
        <v>4</v>
      </c>
    </row>
    <row r="128" spans="1:26" x14ac:dyDescent="0.25">
      <c r="A128" s="17" t="s">
        <v>93</v>
      </c>
      <c r="B128" s="85">
        <v>254</v>
      </c>
      <c r="C128" s="86">
        <v>137</v>
      </c>
      <c r="D128" s="87">
        <f>VLOOKUP(A128,[2]List4!$A$1:$C$142,2,FALSE)</f>
        <v>254</v>
      </c>
      <c r="E128" s="88">
        <f>VLOOKUP(A128,[2]List4!$A$1:$C$142,3,FALSE)</f>
        <v>135</v>
      </c>
      <c r="F128" s="89">
        <v>256</v>
      </c>
      <c r="G128" s="86">
        <v>138</v>
      </c>
      <c r="H128" s="90">
        <v>256</v>
      </c>
      <c r="I128" s="91">
        <v>139</v>
      </c>
      <c r="J128" s="89">
        <v>256</v>
      </c>
      <c r="K128" s="86">
        <v>139</v>
      </c>
      <c r="L128" s="99">
        <v>261</v>
      </c>
      <c r="M128" s="100">
        <v>139</v>
      </c>
      <c r="N128" s="92">
        <v>263</v>
      </c>
      <c r="O128" s="86">
        <v>136</v>
      </c>
      <c r="P128" s="97">
        <v>264</v>
      </c>
      <c r="Q128" s="98">
        <v>139</v>
      </c>
      <c r="R128" s="89">
        <v>266</v>
      </c>
      <c r="S128" s="86">
        <v>141</v>
      </c>
      <c r="T128" s="90">
        <v>269</v>
      </c>
      <c r="U128" s="91">
        <v>141</v>
      </c>
      <c r="V128" s="89">
        <v>270</v>
      </c>
      <c r="W128" s="86">
        <v>147</v>
      </c>
      <c r="X128" s="90">
        <v>272</v>
      </c>
      <c r="Y128" s="91">
        <v>144</v>
      </c>
      <c r="Z128" s="30">
        <f t="shared" si="1"/>
        <v>416</v>
      </c>
    </row>
    <row r="129" spans="1:26" x14ac:dyDescent="0.25">
      <c r="A129" s="17" t="s">
        <v>94</v>
      </c>
      <c r="B129" s="85">
        <v>18</v>
      </c>
      <c r="C129" s="86">
        <v>13</v>
      </c>
      <c r="D129" s="87">
        <v>18</v>
      </c>
      <c r="E129" s="88">
        <v>13</v>
      </c>
      <c r="F129" s="89">
        <v>18</v>
      </c>
      <c r="G129" s="86">
        <v>13</v>
      </c>
      <c r="H129" s="90">
        <v>18</v>
      </c>
      <c r="I129" s="91">
        <v>11</v>
      </c>
      <c r="J129" s="89">
        <v>18</v>
      </c>
      <c r="K129" s="86">
        <v>14</v>
      </c>
      <c r="L129" s="99">
        <v>18</v>
      </c>
      <c r="M129" s="100">
        <v>14</v>
      </c>
      <c r="N129" s="92">
        <v>18</v>
      </c>
      <c r="O129" s="86">
        <v>14</v>
      </c>
      <c r="P129" s="97">
        <v>18</v>
      </c>
      <c r="Q129" s="98">
        <v>13</v>
      </c>
      <c r="R129" s="89">
        <v>18</v>
      </c>
      <c r="S129" s="86">
        <v>13</v>
      </c>
      <c r="T129" s="90">
        <v>18</v>
      </c>
      <c r="U129" s="91">
        <v>11</v>
      </c>
      <c r="V129" s="89">
        <v>18</v>
      </c>
      <c r="W129" s="86">
        <v>11</v>
      </c>
      <c r="X129" s="90">
        <v>18</v>
      </c>
      <c r="Y129" s="91">
        <v>11</v>
      </c>
      <c r="Z129" s="30">
        <f t="shared" si="1"/>
        <v>29</v>
      </c>
    </row>
    <row r="130" spans="1:26" x14ac:dyDescent="0.25">
      <c r="A130" s="17" t="s">
        <v>95</v>
      </c>
      <c r="B130" s="85">
        <v>1</v>
      </c>
      <c r="C130" s="86">
        <v>2</v>
      </c>
      <c r="D130" s="87">
        <v>1</v>
      </c>
      <c r="E130" s="88">
        <v>2</v>
      </c>
      <c r="F130" s="89">
        <v>1</v>
      </c>
      <c r="G130" s="86">
        <v>2</v>
      </c>
      <c r="H130" s="90">
        <v>1</v>
      </c>
      <c r="I130" s="91">
        <v>2</v>
      </c>
      <c r="J130" s="89">
        <v>1</v>
      </c>
      <c r="K130" s="86">
        <v>2</v>
      </c>
      <c r="L130" s="99">
        <v>1</v>
      </c>
      <c r="M130" s="100">
        <v>3</v>
      </c>
      <c r="N130" s="92">
        <v>1</v>
      </c>
      <c r="O130" s="86">
        <v>4</v>
      </c>
      <c r="P130" s="97">
        <v>1</v>
      </c>
      <c r="Q130" s="98">
        <v>4</v>
      </c>
      <c r="R130" s="89">
        <v>1</v>
      </c>
      <c r="S130" s="86">
        <v>4</v>
      </c>
      <c r="T130" s="90">
        <v>1</v>
      </c>
      <c r="U130" s="91">
        <v>3</v>
      </c>
      <c r="V130" s="89">
        <v>1</v>
      </c>
      <c r="W130" s="86">
        <v>3</v>
      </c>
      <c r="X130" s="90">
        <v>1</v>
      </c>
      <c r="Y130" s="91">
        <v>3</v>
      </c>
      <c r="Z130" s="30">
        <f t="shared" si="1"/>
        <v>4</v>
      </c>
    </row>
    <row r="131" spans="1:26" x14ac:dyDescent="0.25">
      <c r="A131" s="17" t="s">
        <v>170</v>
      </c>
      <c r="B131" s="85">
        <v>0</v>
      </c>
      <c r="C131" s="86">
        <v>1</v>
      </c>
      <c r="D131" s="87">
        <f>VLOOKUP(A131,[2]List4!$A$1:$C$142,2,FALSE)</f>
        <v>0</v>
      </c>
      <c r="E131" s="88">
        <f>VLOOKUP(A131,[2]List4!$A$1:$C$142,3,FALSE)</f>
        <v>1</v>
      </c>
      <c r="F131" s="89">
        <v>0</v>
      </c>
      <c r="G131" s="86">
        <v>1</v>
      </c>
      <c r="H131" s="90">
        <v>0</v>
      </c>
      <c r="I131" s="91">
        <v>1</v>
      </c>
      <c r="J131" s="89">
        <v>0</v>
      </c>
      <c r="K131" s="86">
        <v>0</v>
      </c>
      <c r="L131" s="99">
        <v>0</v>
      </c>
      <c r="M131" s="100">
        <v>1</v>
      </c>
      <c r="N131" s="92">
        <v>0</v>
      </c>
      <c r="O131" s="86">
        <v>1</v>
      </c>
      <c r="P131" s="97">
        <v>0</v>
      </c>
      <c r="Q131" s="98">
        <v>1</v>
      </c>
      <c r="R131" s="89">
        <v>0</v>
      </c>
      <c r="S131" s="86">
        <v>1</v>
      </c>
      <c r="T131" s="90">
        <v>0</v>
      </c>
      <c r="U131" s="91">
        <v>1</v>
      </c>
      <c r="V131" s="89">
        <v>0</v>
      </c>
      <c r="W131" s="86">
        <v>1</v>
      </c>
      <c r="X131" s="90">
        <v>0</v>
      </c>
      <c r="Y131" s="91">
        <v>1</v>
      </c>
      <c r="Z131" s="30">
        <f t="shared" si="1"/>
        <v>1</v>
      </c>
    </row>
    <row r="132" spans="1:26" x14ac:dyDescent="0.25">
      <c r="A132" s="17" t="s">
        <v>96</v>
      </c>
      <c r="B132" s="85">
        <v>4</v>
      </c>
      <c r="C132" s="86">
        <v>1</v>
      </c>
      <c r="D132" s="87">
        <f>VLOOKUP(A132,[2]List4!$A$1:$C$142,2,FALSE)</f>
        <v>4</v>
      </c>
      <c r="E132" s="88">
        <f>VLOOKUP(A132,[2]List4!$A$1:$C$142,3,FALSE)</f>
        <v>1</v>
      </c>
      <c r="F132" s="89">
        <v>4</v>
      </c>
      <c r="G132" s="86">
        <v>1</v>
      </c>
      <c r="H132" s="90">
        <v>4</v>
      </c>
      <c r="I132" s="91">
        <v>1</v>
      </c>
      <c r="J132" s="89">
        <v>4</v>
      </c>
      <c r="K132" s="86">
        <v>1</v>
      </c>
      <c r="L132" s="99">
        <v>4</v>
      </c>
      <c r="M132" s="100">
        <v>1</v>
      </c>
      <c r="N132" s="92">
        <v>4</v>
      </c>
      <c r="O132" s="86">
        <v>1</v>
      </c>
      <c r="P132" s="97">
        <v>4</v>
      </c>
      <c r="Q132" s="98">
        <v>1</v>
      </c>
      <c r="R132" s="89">
        <v>4</v>
      </c>
      <c r="S132" s="86">
        <v>1</v>
      </c>
      <c r="T132" s="90">
        <v>4</v>
      </c>
      <c r="U132" s="91">
        <v>1</v>
      </c>
      <c r="V132" s="89">
        <v>4</v>
      </c>
      <c r="W132" s="86">
        <v>1</v>
      </c>
      <c r="X132" s="90">
        <v>4</v>
      </c>
      <c r="Y132" s="91">
        <v>1</v>
      </c>
      <c r="Z132" s="30">
        <f t="shared" si="1"/>
        <v>5</v>
      </c>
    </row>
    <row r="133" spans="1:26" x14ac:dyDescent="0.25">
      <c r="A133" s="17" t="s">
        <v>97</v>
      </c>
      <c r="B133" s="85">
        <v>58</v>
      </c>
      <c r="C133" s="86">
        <v>36</v>
      </c>
      <c r="D133" s="87">
        <f>VLOOKUP(A133,[2]List4!$A$1:$C$142,2,FALSE)</f>
        <v>58</v>
      </c>
      <c r="E133" s="88">
        <f>VLOOKUP(A133,[2]List4!$A$1:$C$142,3,FALSE)</f>
        <v>37</v>
      </c>
      <c r="F133" s="89">
        <v>59</v>
      </c>
      <c r="G133" s="86">
        <v>37</v>
      </c>
      <c r="H133" s="90">
        <v>59</v>
      </c>
      <c r="I133" s="91">
        <v>38</v>
      </c>
      <c r="J133" s="89">
        <v>59</v>
      </c>
      <c r="K133" s="86">
        <v>39</v>
      </c>
      <c r="L133" s="99">
        <v>59</v>
      </c>
      <c r="M133" s="100">
        <v>40</v>
      </c>
      <c r="N133" s="92">
        <v>60</v>
      </c>
      <c r="O133" s="86">
        <v>40</v>
      </c>
      <c r="P133" s="97">
        <v>60</v>
      </c>
      <c r="Q133" s="98">
        <v>40</v>
      </c>
      <c r="R133" s="89">
        <v>57</v>
      </c>
      <c r="S133" s="86">
        <v>41</v>
      </c>
      <c r="T133" s="90">
        <v>56</v>
      </c>
      <c r="U133" s="91">
        <v>39</v>
      </c>
      <c r="V133" s="89">
        <v>59</v>
      </c>
      <c r="W133" s="86">
        <v>39</v>
      </c>
      <c r="X133" s="90">
        <v>58</v>
      </c>
      <c r="Y133" s="91">
        <v>40</v>
      </c>
      <c r="Z133" s="30">
        <f t="shared" si="1"/>
        <v>98</v>
      </c>
    </row>
    <row r="134" spans="1:26" x14ac:dyDescent="0.25">
      <c r="A134" s="17" t="s">
        <v>98</v>
      </c>
      <c r="B134" s="85">
        <v>129</v>
      </c>
      <c r="C134" s="86">
        <v>623</v>
      </c>
      <c r="D134" s="87">
        <f>VLOOKUP(A134,[2]List4!$A$1:$C$142,2,FALSE)</f>
        <v>129</v>
      </c>
      <c r="E134" s="88">
        <f>VLOOKUP(A134,[2]List4!$A$1:$C$142,3,FALSE)</f>
        <v>668</v>
      </c>
      <c r="F134" s="89">
        <v>130</v>
      </c>
      <c r="G134" s="86">
        <v>687</v>
      </c>
      <c r="H134" s="90">
        <v>132</v>
      </c>
      <c r="I134" s="91">
        <v>770</v>
      </c>
      <c r="J134" s="89">
        <v>135</v>
      </c>
      <c r="K134" s="86">
        <v>866</v>
      </c>
      <c r="L134" s="99">
        <v>138</v>
      </c>
      <c r="M134" s="100">
        <v>896</v>
      </c>
      <c r="N134" s="92">
        <v>138</v>
      </c>
      <c r="O134" s="86">
        <v>875</v>
      </c>
      <c r="P134" s="97">
        <v>140</v>
      </c>
      <c r="Q134" s="98">
        <v>892</v>
      </c>
      <c r="R134" s="89">
        <v>141</v>
      </c>
      <c r="S134" s="86">
        <v>920</v>
      </c>
      <c r="T134" s="90">
        <v>145</v>
      </c>
      <c r="U134" s="91">
        <v>979</v>
      </c>
      <c r="V134" s="89">
        <v>147</v>
      </c>
      <c r="W134" s="86">
        <v>955</v>
      </c>
      <c r="X134" s="90">
        <v>149</v>
      </c>
      <c r="Y134" s="91">
        <v>974</v>
      </c>
      <c r="Z134" s="30">
        <f t="shared" ref="Z134:Z151" si="2">SUM(X134,Y134)</f>
        <v>1123</v>
      </c>
    </row>
    <row r="135" spans="1:26" x14ac:dyDescent="0.25">
      <c r="A135" s="17" t="s">
        <v>99</v>
      </c>
      <c r="B135" s="85">
        <f>VLOOKUP(A135,[1]List2!$B$1:$D$136,3,FALSE)</f>
        <v>1</v>
      </c>
      <c r="C135" s="86">
        <v>1</v>
      </c>
      <c r="D135" s="87">
        <f>VLOOKUP(A135,[2]List4!$A$1:$C$142,2,FALSE)</f>
        <v>1</v>
      </c>
      <c r="E135" s="88">
        <f>VLOOKUP(A135,[2]List4!$A$1:$C$142,3,FALSE)</f>
        <v>1</v>
      </c>
      <c r="F135" s="89">
        <v>1</v>
      </c>
      <c r="G135" s="86">
        <v>1</v>
      </c>
      <c r="H135" s="90">
        <v>1</v>
      </c>
      <c r="I135" s="91">
        <v>1</v>
      </c>
      <c r="J135" s="89">
        <v>1</v>
      </c>
      <c r="K135" s="86">
        <v>1</v>
      </c>
      <c r="L135" s="99">
        <v>1</v>
      </c>
      <c r="M135" s="100">
        <v>1</v>
      </c>
      <c r="N135" s="92">
        <v>1</v>
      </c>
      <c r="O135" s="86">
        <v>1</v>
      </c>
      <c r="P135" s="97">
        <v>1</v>
      </c>
      <c r="Q135" s="98">
        <v>1</v>
      </c>
      <c r="R135" s="89">
        <v>0</v>
      </c>
      <c r="S135" s="86">
        <v>1</v>
      </c>
      <c r="T135" s="90">
        <v>0</v>
      </c>
      <c r="U135" s="91">
        <v>1</v>
      </c>
      <c r="V135" s="89">
        <v>0</v>
      </c>
      <c r="W135" s="86">
        <v>1</v>
      </c>
      <c r="X135" s="90">
        <v>0</v>
      </c>
      <c r="Y135" s="91">
        <v>1</v>
      </c>
      <c r="Z135" s="30">
        <f t="shared" si="2"/>
        <v>1</v>
      </c>
    </row>
    <row r="136" spans="1:26" x14ac:dyDescent="0.25">
      <c r="A136" s="17" t="s">
        <v>100</v>
      </c>
      <c r="B136" s="85">
        <v>3</v>
      </c>
      <c r="C136" s="86">
        <v>4</v>
      </c>
      <c r="D136" s="87">
        <f>VLOOKUP(A136,[2]List4!$A$1:$C$142,2,FALSE)</f>
        <v>3</v>
      </c>
      <c r="E136" s="88">
        <f>VLOOKUP(A136,[2]List4!$A$1:$C$142,3,FALSE)</f>
        <v>4</v>
      </c>
      <c r="F136" s="89">
        <v>3</v>
      </c>
      <c r="G136" s="86">
        <v>4</v>
      </c>
      <c r="H136" s="90">
        <v>3</v>
      </c>
      <c r="I136" s="91">
        <v>4</v>
      </c>
      <c r="J136" s="89">
        <v>3</v>
      </c>
      <c r="K136" s="86">
        <v>4</v>
      </c>
      <c r="L136" s="99">
        <v>3</v>
      </c>
      <c r="M136" s="100">
        <v>5</v>
      </c>
      <c r="N136" s="92">
        <v>3</v>
      </c>
      <c r="O136" s="86">
        <v>5</v>
      </c>
      <c r="P136" s="97">
        <v>4</v>
      </c>
      <c r="Q136" s="98">
        <v>4</v>
      </c>
      <c r="R136" s="89">
        <v>4</v>
      </c>
      <c r="S136" s="86">
        <v>4</v>
      </c>
      <c r="T136" s="90">
        <v>4</v>
      </c>
      <c r="U136" s="91">
        <v>4</v>
      </c>
      <c r="V136" s="89">
        <v>4</v>
      </c>
      <c r="W136" s="86">
        <v>5</v>
      </c>
      <c r="X136" s="90">
        <v>4</v>
      </c>
      <c r="Y136" s="91">
        <v>5</v>
      </c>
      <c r="Z136" s="30">
        <f t="shared" si="2"/>
        <v>9</v>
      </c>
    </row>
    <row r="137" spans="1:26" x14ac:dyDescent="0.25">
      <c r="A137" s="17" t="s">
        <v>101</v>
      </c>
      <c r="B137" s="85">
        <v>1763</v>
      </c>
      <c r="C137" s="86">
        <v>966</v>
      </c>
      <c r="D137" s="87">
        <f>VLOOKUP(A137,[2]List4!$A$1:$C$142,2,FALSE)</f>
        <v>1769</v>
      </c>
      <c r="E137" s="88">
        <f>VLOOKUP(A137,[2]List4!$A$1:$C$142,3,FALSE)</f>
        <v>994</v>
      </c>
      <c r="F137" s="89">
        <v>1781</v>
      </c>
      <c r="G137" s="86">
        <v>993</v>
      </c>
      <c r="H137" s="90">
        <v>1787</v>
      </c>
      <c r="I137" s="91">
        <v>1010</v>
      </c>
      <c r="J137" s="89">
        <v>1800</v>
      </c>
      <c r="K137" s="86">
        <v>1017</v>
      </c>
      <c r="L137" s="99">
        <v>1808</v>
      </c>
      <c r="M137" s="100">
        <v>1018</v>
      </c>
      <c r="N137" s="92">
        <v>1819</v>
      </c>
      <c r="O137" s="86">
        <v>988</v>
      </c>
      <c r="P137" s="97">
        <v>1824</v>
      </c>
      <c r="Q137" s="98">
        <v>966</v>
      </c>
      <c r="R137" s="89">
        <v>1834</v>
      </c>
      <c r="S137" s="86">
        <v>904</v>
      </c>
      <c r="T137" s="90">
        <v>1844</v>
      </c>
      <c r="U137" s="91">
        <v>862</v>
      </c>
      <c r="V137" s="89">
        <v>1847</v>
      </c>
      <c r="W137" s="86">
        <v>872</v>
      </c>
      <c r="X137" s="90">
        <v>1858</v>
      </c>
      <c r="Y137" s="91">
        <v>858</v>
      </c>
      <c r="Z137" s="30">
        <f t="shared" si="2"/>
        <v>2716</v>
      </c>
    </row>
    <row r="138" spans="1:26" x14ac:dyDescent="0.25">
      <c r="A138" s="17" t="s">
        <v>102</v>
      </c>
      <c r="B138" s="85">
        <v>2</v>
      </c>
      <c r="C138" s="86">
        <v>0</v>
      </c>
      <c r="D138" s="87">
        <f>VLOOKUP(A138,[2]List4!$A$1:$C$142,2,FALSE)</f>
        <v>2</v>
      </c>
      <c r="E138" s="88">
        <f>VLOOKUP(A138,[2]List4!$A$1:$C$142,3,FALSE)</f>
        <v>0</v>
      </c>
      <c r="F138" s="89">
        <v>2</v>
      </c>
      <c r="G138" s="86">
        <v>0</v>
      </c>
      <c r="H138" s="90">
        <v>2</v>
      </c>
      <c r="I138" s="91">
        <v>0</v>
      </c>
      <c r="J138" s="89">
        <v>2</v>
      </c>
      <c r="K138" s="86">
        <v>0</v>
      </c>
      <c r="L138" s="99">
        <v>2</v>
      </c>
      <c r="M138" s="100">
        <v>0</v>
      </c>
      <c r="N138" s="92">
        <v>2</v>
      </c>
      <c r="O138" s="86">
        <v>0</v>
      </c>
      <c r="P138" s="97">
        <v>2</v>
      </c>
      <c r="Q138" s="98">
        <v>0</v>
      </c>
      <c r="R138" s="89">
        <v>2</v>
      </c>
      <c r="S138" s="86">
        <v>0</v>
      </c>
      <c r="T138" s="90">
        <v>2</v>
      </c>
      <c r="U138" s="91">
        <v>0</v>
      </c>
      <c r="V138" s="89">
        <v>2</v>
      </c>
      <c r="W138" s="86">
        <v>0</v>
      </c>
      <c r="X138" s="90">
        <v>2</v>
      </c>
      <c r="Y138" s="91">
        <v>0</v>
      </c>
      <c r="Z138" s="30">
        <f t="shared" si="2"/>
        <v>2</v>
      </c>
    </row>
    <row r="139" spans="1:26" x14ac:dyDescent="0.25">
      <c r="A139" s="17" t="s">
        <v>103</v>
      </c>
      <c r="B139" s="85">
        <v>17</v>
      </c>
      <c r="C139" s="86">
        <v>12</v>
      </c>
      <c r="D139" s="87">
        <f>VLOOKUP(A139,[2]List4!$A$1:$C$142,2,FALSE)</f>
        <v>17</v>
      </c>
      <c r="E139" s="88">
        <f>VLOOKUP(A139,[2]List4!$A$1:$C$142,3,FALSE)</f>
        <v>13</v>
      </c>
      <c r="F139" s="89">
        <v>17</v>
      </c>
      <c r="G139" s="86">
        <v>14</v>
      </c>
      <c r="H139" s="90">
        <v>17</v>
      </c>
      <c r="I139" s="91">
        <v>13</v>
      </c>
      <c r="J139" s="89">
        <v>17</v>
      </c>
      <c r="K139" s="86">
        <v>17</v>
      </c>
      <c r="L139" s="99">
        <v>17</v>
      </c>
      <c r="M139" s="100">
        <v>17</v>
      </c>
      <c r="N139" s="92">
        <v>17</v>
      </c>
      <c r="O139" s="86">
        <v>17</v>
      </c>
      <c r="P139" s="97">
        <v>17</v>
      </c>
      <c r="Q139" s="98">
        <v>18</v>
      </c>
      <c r="R139" s="89">
        <v>17</v>
      </c>
      <c r="S139" s="86">
        <v>16</v>
      </c>
      <c r="T139" s="90">
        <v>17</v>
      </c>
      <c r="U139" s="91">
        <v>16</v>
      </c>
      <c r="V139" s="89">
        <v>17</v>
      </c>
      <c r="W139" s="86">
        <v>17</v>
      </c>
      <c r="X139" s="90">
        <v>17</v>
      </c>
      <c r="Y139" s="91">
        <v>18</v>
      </c>
      <c r="Z139" s="30">
        <f t="shared" si="2"/>
        <v>35</v>
      </c>
    </row>
    <row r="140" spans="1:26" x14ac:dyDescent="0.25">
      <c r="A140" s="17" t="s">
        <v>185</v>
      </c>
      <c r="B140" s="85">
        <v>0</v>
      </c>
      <c r="C140" s="86">
        <v>1</v>
      </c>
      <c r="D140" s="87">
        <f>VLOOKUP(A140,[2]List4!$A$1:$C$142,2,FALSE)</f>
        <v>0</v>
      </c>
      <c r="E140" s="88">
        <f>VLOOKUP(A140,[2]List4!$A$1:$C$142,3,FALSE)</f>
        <v>1</v>
      </c>
      <c r="F140" s="89">
        <v>0</v>
      </c>
      <c r="G140" s="86">
        <v>1</v>
      </c>
      <c r="H140" s="90">
        <v>0</v>
      </c>
      <c r="I140" s="91">
        <v>1</v>
      </c>
      <c r="J140" s="89">
        <v>0</v>
      </c>
      <c r="K140" s="86">
        <v>1</v>
      </c>
      <c r="L140" s="99">
        <v>0</v>
      </c>
      <c r="M140" s="100">
        <v>1</v>
      </c>
      <c r="N140" s="92">
        <v>0</v>
      </c>
      <c r="O140" s="86">
        <v>1</v>
      </c>
      <c r="P140" s="97">
        <v>0</v>
      </c>
      <c r="Q140" s="98">
        <v>1</v>
      </c>
      <c r="R140" s="89">
        <v>0</v>
      </c>
      <c r="S140" s="86">
        <v>1</v>
      </c>
      <c r="T140" s="90">
        <v>0</v>
      </c>
      <c r="U140" s="91">
        <v>1</v>
      </c>
      <c r="V140" s="89">
        <v>0</v>
      </c>
      <c r="W140" s="86">
        <v>1</v>
      </c>
      <c r="X140" s="90">
        <v>0</v>
      </c>
      <c r="Y140" s="91">
        <v>1</v>
      </c>
      <c r="Z140" s="30">
        <f t="shared" si="2"/>
        <v>1</v>
      </c>
    </row>
    <row r="141" spans="1:26" x14ac:dyDescent="0.25">
      <c r="A141" s="17" t="s">
        <v>104</v>
      </c>
      <c r="B141" s="85">
        <v>20</v>
      </c>
      <c r="C141" s="86">
        <v>39</v>
      </c>
      <c r="D141" s="87">
        <f>VLOOKUP(A141,[2]List4!$A$1:$C$142,2,FALSE)</f>
        <v>20</v>
      </c>
      <c r="E141" s="88">
        <f>VLOOKUP(A141,[2]List4!$A$1:$C$142,3,FALSE)</f>
        <v>39</v>
      </c>
      <c r="F141" s="89">
        <v>20</v>
      </c>
      <c r="G141" s="86">
        <v>40</v>
      </c>
      <c r="H141" s="90">
        <v>20</v>
      </c>
      <c r="I141" s="91">
        <v>40</v>
      </c>
      <c r="J141" s="89">
        <v>22</v>
      </c>
      <c r="K141" s="86">
        <v>38</v>
      </c>
      <c r="L141" s="99">
        <v>22</v>
      </c>
      <c r="M141" s="100">
        <v>39</v>
      </c>
      <c r="N141" s="92">
        <v>24</v>
      </c>
      <c r="O141" s="86">
        <v>40</v>
      </c>
      <c r="P141" s="97">
        <v>26</v>
      </c>
      <c r="Q141" s="98">
        <v>41</v>
      </c>
      <c r="R141" s="89">
        <v>26</v>
      </c>
      <c r="S141" s="86">
        <v>41</v>
      </c>
      <c r="T141" s="90">
        <v>26</v>
      </c>
      <c r="U141" s="91">
        <v>40</v>
      </c>
      <c r="V141" s="89">
        <v>26</v>
      </c>
      <c r="W141" s="86">
        <v>41</v>
      </c>
      <c r="X141" s="90">
        <v>26</v>
      </c>
      <c r="Y141" s="91">
        <v>38</v>
      </c>
      <c r="Z141" s="30">
        <f t="shared" si="2"/>
        <v>64</v>
      </c>
    </row>
    <row r="142" spans="1:26" x14ac:dyDescent="0.25">
      <c r="A142" s="17" t="s">
        <v>105</v>
      </c>
      <c r="B142" s="85">
        <v>14</v>
      </c>
      <c r="C142" s="86">
        <v>17</v>
      </c>
      <c r="D142" s="87">
        <v>14</v>
      </c>
      <c r="E142" s="88">
        <v>16</v>
      </c>
      <c r="F142" s="89">
        <v>14</v>
      </c>
      <c r="G142" s="86">
        <v>16</v>
      </c>
      <c r="H142" s="90">
        <v>14</v>
      </c>
      <c r="I142" s="91">
        <v>18</v>
      </c>
      <c r="J142" s="89">
        <v>14</v>
      </c>
      <c r="K142" s="86">
        <v>14</v>
      </c>
      <c r="L142" s="99">
        <v>14</v>
      </c>
      <c r="M142" s="100">
        <v>17</v>
      </c>
      <c r="N142" s="92">
        <v>14</v>
      </c>
      <c r="O142" s="86">
        <v>17</v>
      </c>
      <c r="P142" s="97">
        <v>14</v>
      </c>
      <c r="Q142" s="98">
        <v>18</v>
      </c>
      <c r="R142" s="89">
        <v>14</v>
      </c>
      <c r="S142" s="86">
        <v>20</v>
      </c>
      <c r="T142" s="90">
        <v>14</v>
      </c>
      <c r="U142" s="91">
        <v>19</v>
      </c>
      <c r="V142" s="89">
        <v>14</v>
      </c>
      <c r="W142" s="86">
        <v>20</v>
      </c>
      <c r="X142" s="90">
        <v>14</v>
      </c>
      <c r="Y142" s="91">
        <v>20</v>
      </c>
      <c r="Z142" s="30">
        <f t="shared" si="2"/>
        <v>34</v>
      </c>
    </row>
    <row r="143" spans="1:26" x14ac:dyDescent="0.25">
      <c r="A143" s="17" t="s">
        <v>106</v>
      </c>
      <c r="B143" s="85">
        <v>2</v>
      </c>
      <c r="C143" s="86">
        <v>1</v>
      </c>
      <c r="D143" s="87">
        <f>VLOOKUP(A143,[2]List4!$A$1:$C$142,2,FALSE)</f>
        <v>2</v>
      </c>
      <c r="E143" s="88">
        <f>VLOOKUP(A143,[2]List4!$A$1:$C$142,3,FALSE)</f>
        <v>1</v>
      </c>
      <c r="F143" s="89">
        <v>2</v>
      </c>
      <c r="G143" s="86">
        <v>2</v>
      </c>
      <c r="H143" s="90">
        <v>2</v>
      </c>
      <c r="I143" s="91">
        <v>3</v>
      </c>
      <c r="J143" s="89">
        <v>2</v>
      </c>
      <c r="K143" s="86">
        <v>3</v>
      </c>
      <c r="L143" s="99">
        <v>2</v>
      </c>
      <c r="M143" s="100">
        <v>3</v>
      </c>
      <c r="N143" s="92">
        <v>2</v>
      </c>
      <c r="O143" s="86">
        <v>3</v>
      </c>
      <c r="P143" s="97">
        <v>2</v>
      </c>
      <c r="Q143" s="98">
        <v>3</v>
      </c>
      <c r="R143" s="89">
        <v>2</v>
      </c>
      <c r="S143" s="86">
        <v>3</v>
      </c>
      <c r="T143" s="90">
        <v>2</v>
      </c>
      <c r="U143" s="91">
        <v>3</v>
      </c>
      <c r="V143" s="89">
        <v>2</v>
      </c>
      <c r="W143" s="86">
        <v>3</v>
      </c>
      <c r="X143" s="90">
        <v>2</v>
      </c>
      <c r="Y143" s="91">
        <v>3</v>
      </c>
      <c r="Z143" s="30">
        <f t="shared" si="2"/>
        <v>5</v>
      </c>
    </row>
    <row r="144" spans="1:26" x14ac:dyDescent="0.25">
      <c r="A144" s="17" t="s">
        <v>107</v>
      </c>
      <c r="B144" s="85">
        <v>258</v>
      </c>
      <c r="C144" s="86">
        <v>286</v>
      </c>
      <c r="D144" s="87">
        <f>VLOOKUP(A144,[2]List4!$A$1:$C$142,2,FALSE)</f>
        <v>258</v>
      </c>
      <c r="E144" s="88">
        <f>VLOOKUP(A144,[2]List4!$A$1:$C$142,3,FALSE)</f>
        <v>291</v>
      </c>
      <c r="F144" s="89">
        <v>258</v>
      </c>
      <c r="G144" s="86">
        <v>298</v>
      </c>
      <c r="H144" s="90">
        <v>261</v>
      </c>
      <c r="I144" s="91">
        <v>306</v>
      </c>
      <c r="J144" s="89">
        <v>266</v>
      </c>
      <c r="K144" s="86">
        <v>300</v>
      </c>
      <c r="L144" s="99">
        <v>270</v>
      </c>
      <c r="M144" s="100">
        <v>318</v>
      </c>
      <c r="N144" s="92">
        <v>276</v>
      </c>
      <c r="O144" s="86">
        <v>312</v>
      </c>
      <c r="P144" s="97">
        <v>276</v>
      </c>
      <c r="Q144" s="98">
        <v>315</v>
      </c>
      <c r="R144" s="89">
        <v>277</v>
      </c>
      <c r="S144" s="86">
        <v>329</v>
      </c>
      <c r="T144" s="90">
        <v>279</v>
      </c>
      <c r="U144" s="91">
        <v>389</v>
      </c>
      <c r="V144" s="89">
        <v>279</v>
      </c>
      <c r="W144" s="86">
        <v>321</v>
      </c>
      <c r="X144" s="90">
        <v>279</v>
      </c>
      <c r="Y144" s="91">
        <v>317</v>
      </c>
      <c r="Z144" s="30">
        <f t="shared" si="2"/>
        <v>596</v>
      </c>
    </row>
    <row r="145" spans="1:26" x14ac:dyDescent="0.25">
      <c r="A145" s="6" t="s">
        <v>186</v>
      </c>
      <c r="B145" s="85">
        <v>0</v>
      </c>
      <c r="C145" s="86">
        <v>0</v>
      </c>
      <c r="D145" s="87">
        <v>0</v>
      </c>
      <c r="E145" s="88">
        <v>0</v>
      </c>
      <c r="F145" s="89">
        <v>0</v>
      </c>
      <c r="G145" s="86">
        <v>0</v>
      </c>
      <c r="H145" s="90">
        <v>0</v>
      </c>
      <c r="I145" s="91">
        <v>0</v>
      </c>
      <c r="J145" s="89">
        <v>0</v>
      </c>
      <c r="K145" s="86">
        <v>0</v>
      </c>
      <c r="L145" s="99">
        <v>0</v>
      </c>
      <c r="M145" s="100">
        <v>0</v>
      </c>
      <c r="N145" s="92">
        <v>0</v>
      </c>
      <c r="O145" s="86">
        <v>0</v>
      </c>
      <c r="P145" s="97">
        <v>0</v>
      </c>
      <c r="Q145" s="98">
        <v>0</v>
      </c>
      <c r="R145" s="89">
        <v>0</v>
      </c>
      <c r="S145" s="86">
        <v>0</v>
      </c>
      <c r="T145" s="90">
        <v>0</v>
      </c>
      <c r="U145" s="91">
        <v>0</v>
      </c>
      <c r="V145" s="89">
        <v>0</v>
      </c>
      <c r="W145" s="86">
        <v>1</v>
      </c>
      <c r="X145" s="90">
        <v>0</v>
      </c>
      <c r="Y145" s="91">
        <v>1</v>
      </c>
      <c r="Z145" s="30">
        <f t="shared" si="2"/>
        <v>1</v>
      </c>
    </row>
    <row r="146" spans="1:26" x14ac:dyDescent="0.25">
      <c r="A146" s="17" t="s">
        <v>183</v>
      </c>
      <c r="B146" s="85">
        <v>316</v>
      </c>
      <c r="C146" s="86">
        <v>644</v>
      </c>
      <c r="D146" s="87">
        <f>VLOOKUP(A146,[2]List4!$A$1:$C$142,2,FALSE)</f>
        <v>324</v>
      </c>
      <c r="E146" s="88">
        <f>VLOOKUP(A146,[2]List4!$A$1:$C$142,3,FALSE)</f>
        <v>661</v>
      </c>
      <c r="F146" s="89">
        <v>327</v>
      </c>
      <c r="G146" s="86">
        <v>669</v>
      </c>
      <c r="H146" s="90">
        <v>327</v>
      </c>
      <c r="I146" s="91">
        <v>668</v>
      </c>
      <c r="J146" s="89">
        <v>328</v>
      </c>
      <c r="K146" s="86">
        <v>570</v>
      </c>
      <c r="L146" s="99">
        <v>329</v>
      </c>
      <c r="M146" s="100">
        <v>672</v>
      </c>
      <c r="N146" s="92">
        <v>331</v>
      </c>
      <c r="O146" s="86">
        <v>675</v>
      </c>
      <c r="P146" s="97">
        <v>331</v>
      </c>
      <c r="Q146" s="98">
        <v>679</v>
      </c>
      <c r="R146" s="89">
        <v>332</v>
      </c>
      <c r="S146" s="86">
        <v>673</v>
      </c>
      <c r="T146" s="90">
        <v>333</v>
      </c>
      <c r="U146" s="91">
        <v>679</v>
      </c>
      <c r="V146" s="89">
        <v>334</v>
      </c>
      <c r="W146" s="86">
        <v>672</v>
      </c>
      <c r="X146" s="90">
        <v>334</v>
      </c>
      <c r="Y146" s="91">
        <v>675</v>
      </c>
      <c r="Z146" s="30">
        <f t="shared" si="2"/>
        <v>1009</v>
      </c>
    </row>
    <row r="147" spans="1:26" x14ac:dyDescent="0.25">
      <c r="A147" s="17" t="s">
        <v>108</v>
      </c>
      <c r="B147" s="85">
        <v>2</v>
      </c>
      <c r="C147" s="86">
        <v>1</v>
      </c>
      <c r="D147" s="87">
        <f>VLOOKUP(A147,[2]List4!$A$1:$C$142,2,FALSE)</f>
        <v>2</v>
      </c>
      <c r="E147" s="88">
        <f>VLOOKUP(A147,[2]List4!$A$1:$C$142,3,FALSE)</f>
        <v>1</v>
      </c>
      <c r="F147" s="89">
        <v>2</v>
      </c>
      <c r="G147" s="86">
        <v>1</v>
      </c>
      <c r="H147" s="90">
        <v>2</v>
      </c>
      <c r="I147" s="91">
        <v>1</v>
      </c>
      <c r="J147" s="89">
        <v>2</v>
      </c>
      <c r="K147" s="86">
        <v>1</v>
      </c>
      <c r="L147" s="99">
        <v>2</v>
      </c>
      <c r="M147" s="100">
        <v>1</v>
      </c>
      <c r="N147" s="92">
        <v>2</v>
      </c>
      <c r="O147" s="86">
        <v>1</v>
      </c>
      <c r="P147" s="97">
        <v>2</v>
      </c>
      <c r="Q147" s="98">
        <v>2</v>
      </c>
      <c r="R147" s="89">
        <v>2</v>
      </c>
      <c r="S147" s="86">
        <v>1</v>
      </c>
      <c r="T147" s="90">
        <v>2</v>
      </c>
      <c r="U147" s="91">
        <v>1</v>
      </c>
      <c r="V147" s="89">
        <v>2</v>
      </c>
      <c r="W147" s="86">
        <v>1</v>
      </c>
      <c r="X147" s="90">
        <v>2</v>
      </c>
      <c r="Y147" s="91">
        <v>1</v>
      </c>
      <c r="Z147" s="30">
        <f t="shared" si="2"/>
        <v>3</v>
      </c>
    </row>
    <row r="148" spans="1:26" x14ac:dyDescent="0.25">
      <c r="A148" s="18" t="s">
        <v>109</v>
      </c>
      <c r="B148" s="85">
        <v>5</v>
      </c>
      <c r="C148" s="86">
        <v>1</v>
      </c>
      <c r="D148" s="87">
        <f>VLOOKUP(A148,[2]List4!$A$1:$C$142,2,FALSE)</f>
        <v>5</v>
      </c>
      <c r="E148" s="88">
        <f>VLOOKUP(A148,[2]List4!$A$1:$C$142,3,FALSE)</f>
        <v>1</v>
      </c>
      <c r="F148" s="89">
        <v>5</v>
      </c>
      <c r="G148" s="86">
        <v>1</v>
      </c>
      <c r="H148" s="90">
        <v>5</v>
      </c>
      <c r="I148" s="91">
        <v>1</v>
      </c>
      <c r="J148" s="89">
        <v>5</v>
      </c>
      <c r="K148" s="86">
        <v>1</v>
      </c>
      <c r="L148" s="99">
        <v>5</v>
      </c>
      <c r="M148" s="100">
        <v>1</v>
      </c>
      <c r="N148" s="92">
        <v>5</v>
      </c>
      <c r="O148" s="86">
        <v>1</v>
      </c>
      <c r="P148" s="103">
        <v>5</v>
      </c>
      <c r="Q148" s="104">
        <v>1</v>
      </c>
      <c r="R148" s="105">
        <v>5</v>
      </c>
      <c r="S148" s="106">
        <v>1</v>
      </c>
      <c r="T148" s="107">
        <v>5</v>
      </c>
      <c r="U148" s="108">
        <v>1</v>
      </c>
      <c r="V148" s="105">
        <v>5</v>
      </c>
      <c r="W148" s="106">
        <v>1</v>
      </c>
      <c r="X148" s="107">
        <v>5</v>
      </c>
      <c r="Y148" s="108">
        <v>2</v>
      </c>
      <c r="Z148" s="30">
        <f t="shared" si="2"/>
        <v>7</v>
      </c>
    </row>
    <row r="149" spans="1:26" x14ac:dyDescent="0.25">
      <c r="A149" s="17"/>
      <c r="B149" s="85"/>
      <c r="C149" s="86"/>
      <c r="D149" s="87"/>
      <c r="E149" s="88"/>
      <c r="F149" s="89"/>
      <c r="G149" s="86"/>
      <c r="H149" s="90"/>
      <c r="I149" s="91"/>
      <c r="J149" s="89"/>
      <c r="K149" s="86"/>
      <c r="L149" s="99"/>
      <c r="M149" s="100"/>
      <c r="N149" s="92"/>
      <c r="O149" s="86"/>
      <c r="P149" s="97"/>
      <c r="Q149" s="98"/>
      <c r="R149" s="89"/>
      <c r="S149" s="86"/>
      <c r="T149" s="90"/>
      <c r="U149" s="91"/>
      <c r="V149" s="89"/>
      <c r="W149" s="86"/>
      <c r="X149" s="90"/>
      <c r="Y149" s="91"/>
      <c r="Z149" s="30"/>
    </row>
    <row r="150" spans="1:26" x14ac:dyDescent="0.25">
      <c r="A150" s="16" t="s">
        <v>181</v>
      </c>
      <c r="B150" s="85">
        <v>3</v>
      </c>
      <c r="C150" s="86">
        <v>1</v>
      </c>
      <c r="D150" s="87">
        <f>VLOOKUP(A150,[2]List4!$A$1:$C$142,2,FALSE)</f>
        <v>3</v>
      </c>
      <c r="E150" s="88">
        <f>VLOOKUP(A150,[2]List4!$A$1:$C$142,3,FALSE)</f>
        <v>1</v>
      </c>
      <c r="F150" s="89">
        <v>3</v>
      </c>
      <c r="G150" s="86">
        <v>1</v>
      </c>
      <c r="H150" s="90">
        <v>3</v>
      </c>
      <c r="I150" s="91">
        <v>1</v>
      </c>
      <c r="J150" s="89">
        <v>4</v>
      </c>
      <c r="K150" s="86">
        <v>2</v>
      </c>
      <c r="L150" s="99">
        <v>3</v>
      </c>
      <c r="M150" s="100">
        <v>2</v>
      </c>
      <c r="N150" s="92">
        <v>3</v>
      </c>
      <c r="O150" s="86">
        <v>2</v>
      </c>
      <c r="P150" s="97">
        <v>3</v>
      </c>
      <c r="Q150" s="98">
        <v>2</v>
      </c>
      <c r="R150" s="89">
        <v>3</v>
      </c>
      <c r="S150" s="86">
        <v>2</v>
      </c>
      <c r="T150" s="90">
        <v>3</v>
      </c>
      <c r="U150" s="91">
        <v>2</v>
      </c>
      <c r="V150" s="89">
        <v>3</v>
      </c>
      <c r="W150" s="86">
        <v>2</v>
      </c>
      <c r="X150" s="90">
        <v>3</v>
      </c>
      <c r="Y150" s="91">
        <v>2</v>
      </c>
      <c r="Z150" s="30">
        <f t="shared" si="2"/>
        <v>5</v>
      </c>
    </row>
    <row r="151" spans="1:26" ht="15.75" thickBot="1" x14ac:dyDescent="0.3">
      <c r="A151" s="130" t="s">
        <v>182</v>
      </c>
      <c r="B151" s="109">
        <v>939</v>
      </c>
      <c r="C151" s="110">
        <v>268</v>
      </c>
      <c r="D151" s="111">
        <v>966</v>
      </c>
      <c r="E151" s="112">
        <v>287</v>
      </c>
      <c r="F151" s="113">
        <v>992</v>
      </c>
      <c r="G151" s="110">
        <v>314</v>
      </c>
      <c r="H151" s="114">
        <v>1025</v>
      </c>
      <c r="I151" s="115">
        <v>349</v>
      </c>
      <c r="J151" s="113">
        <v>1043</v>
      </c>
      <c r="K151" s="110">
        <v>356</v>
      </c>
      <c r="L151" s="116">
        <v>1044</v>
      </c>
      <c r="M151" s="117">
        <v>370</v>
      </c>
      <c r="N151" s="118">
        <v>1085</v>
      </c>
      <c r="O151" s="110">
        <v>385</v>
      </c>
      <c r="P151" s="119">
        <f>14+1088</f>
        <v>1102</v>
      </c>
      <c r="Q151" s="120">
        <v>385</v>
      </c>
      <c r="R151" s="113">
        <v>1119</v>
      </c>
      <c r="S151" s="110">
        <v>374</v>
      </c>
      <c r="T151" s="114">
        <v>1146</v>
      </c>
      <c r="U151" s="115">
        <v>362</v>
      </c>
      <c r="V151" s="113">
        <v>1165</v>
      </c>
      <c r="W151" s="110">
        <v>375</v>
      </c>
      <c r="X151" s="163">
        <v>1192</v>
      </c>
      <c r="Y151" s="162">
        <f>386+3</f>
        <v>389</v>
      </c>
      <c r="Z151" s="30">
        <f t="shared" si="2"/>
        <v>1581</v>
      </c>
    </row>
    <row r="152" spans="1:26" x14ac:dyDescent="0.25">
      <c r="A152" s="131" t="s">
        <v>110</v>
      </c>
      <c r="B152" s="129">
        <f t="shared" ref="B152:I152" si="3">SUM(B5:B151)</f>
        <v>98914</v>
      </c>
      <c r="C152" s="122">
        <f t="shared" si="3"/>
        <v>88604</v>
      </c>
      <c r="D152" s="123">
        <f t="shared" si="3"/>
        <v>99394</v>
      </c>
      <c r="E152" s="124">
        <f t="shared" si="3"/>
        <v>89050</v>
      </c>
      <c r="F152" s="121">
        <f t="shared" si="3"/>
        <v>100109</v>
      </c>
      <c r="G152" s="122">
        <f t="shared" si="3"/>
        <v>89583</v>
      </c>
      <c r="H152" s="125">
        <f t="shared" si="3"/>
        <v>100736</v>
      </c>
      <c r="I152" s="126">
        <f t="shared" si="3"/>
        <v>90164</v>
      </c>
      <c r="J152" s="121">
        <f>SUM(J5:J151)</f>
        <v>101441</v>
      </c>
      <c r="K152" s="122">
        <f>SUM(K5:K151)</f>
        <v>91649</v>
      </c>
      <c r="L152" s="125">
        <v>102150</v>
      </c>
      <c r="M152" s="126">
        <v>93643</v>
      </c>
      <c r="N152" s="121">
        <f t="shared" ref="N152:S152" si="4">SUM(N5:N151)</f>
        <v>102841</v>
      </c>
      <c r="O152" s="121">
        <f t="shared" si="4"/>
        <v>94330</v>
      </c>
      <c r="P152" s="127">
        <f t="shared" si="4"/>
        <v>103462</v>
      </c>
      <c r="Q152" s="128">
        <f t="shared" si="4"/>
        <v>95328</v>
      </c>
      <c r="R152" s="121">
        <f t="shared" si="4"/>
        <v>104240</v>
      </c>
      <c r="S152" s="122">
        <f t="shared" si="4"/>
        <v>94563</v>
      </c>
      <c r="T152" s="125">
        <f t="shared" ref="T152:Y152" si="5">SUM(T5:T151)</f>
        <v>105105</v>
      </c>
      <c r="U152" s="126">
        <f t="shared" si="5"/>
        <v>91725</v>
      </c>
      <c r="V152" s="121">
        <f t="shared" si="5"/>
        <v>106089</v>
      </c>
      <c r="W152" s="122">
        <f t="shared" si="5"/>
        <v>93712</v>
      </c>
      <c r="X152" s="164">
        <f t="shared" si="5"/>
        <v>107013</v>
      </c>
      <c r="Y152" s="124">
        <f t="shared" si="5"/>
        <v>95266</v>
      </c>
      <c r="Z152" s="159"/>
    </row>
    <row r="153" spans="1:26" ht="15.75" thickBot="1" x14ac:dyDescent="0.3">
      <c r="A153" s="132"/>
      <c r="B153" s="133">
        <v>187518</v>
      </c>
      <c r="C153" s="134"/>
      <c r="D153" s="135">
        <v>188444</v>
      </c>
      <c r="E153" s="136"/>
      <c r="F153" s="137">
        <v>189692</v>
      </c>
      <c r="G153" s="134"/>
      <c r="H153" s="138">
        <v>190900</v>
      </c>
      <c r="I153" s="139"/>
      <c r="J153" s="137">
        <v>193090</v>
      </c>
      <c r="K153" s="134"/>
      <c r="L153" s="135">
        <f>SUM(L152,M152)</f>
        <v>195793</v>
      </c>
      <c r="M153" s="136"/>
      <c r="N153" s="137">
        <f>SUM(N152,O152)</f>
        <v>197171</v>
      </c>
      <c r="O153" s="134"/>
      <c r="P153" s="140">
        <f>SUM(P152+Q152)</f>
        <v>198790</v>
      </c>
      <c r="Q153" s="136"/>
      <c r="R153" s="137">
        <v>198811</v>
      </c>
      <c r="S153" s="134"/>
      <c r="T153" s="135">
        <f>SUM(T152,U152)</f>
        <v>196830</v>
      </c>
      <c r="U153" s="136"/>
      <c r="V153" s="137">
        <f>SUM(V152:W152)</f>
        <v>199801</v>
      </c>
      <c r="W153" s="134"/>
      <c r="X153" s="135">
        <f>SUM(X152,Y152)</f>
        <v>202279</v>
      </c>
      <c r="Y153" s="165"/>
      <c r="Z153" s="160">
        <f>SUM(Z5:Z151)</f>
        <v>202279</v>
      </c>
    </row>
    <row r="154" spans="1:26" x14ac:dyDescent="0.25">
      <c r="N154" s="5"/>
      <c r="O154" s="5"/>
      <c r="P154" s="151"/>
      <c r="Q154" s="151"/>
    </row>
    <row r="155" spans="1:26" x14ac:dyDescent="0.25">
      <c r="N155" s="5"/>
      <c r="O155" s="5"/>
      <c r="P155" s="151"/>
      <c r="Q155" s="151"/>
    </row>
    <row r="156" spans="1:26" x14ac:dyDescent="0.25">
      <c r="A156" s="3" t="s">
        <v>146</v>
      </c>
      <c r="N156" s="5"/>
      <c r="O156" s="5"/>
      <c r="P156" s="151"/>
      <c r="Q156" s="151"/>
    </row>
    <row r="157" spans="1:26" x14ac:dyDescent="0.25">
      <c r="N157" s="5"/>
      <c r="O157" s="5"/>
      <c r="P157" s="151"/>
      <c r="Q157" s="151"/>
    </row>
    <row r="158" spans="1:26" x14ac:dyDescent="0.25">
      <c r="A158" s="3" t="s">
        <v>154</v>
      </c>
      <c r="N158" s="5"/>
      <c r="O158" s="5"/>
      <c r="P158" s="151"/>
      <c r="Q158" s="151"/>
    </row>
    <row r="159" spans="1:26" x14ac:dyDescent="0.25">
      <c r="N159" s="5"/>
      <c r="O159" s="5"/>
      <c r="P159" s="151"/>
      <c r="Q159" s="151"/>
    </row>
    <row r="160" spans="1:26" ht="17.25" customHeight="1" x14ac:dyDescent="0.25">
      <c r="A160" s="155" t="s">
        <v>187</v>
      </c>
      <c r="C160" s="154"/>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row>
    <row r="161" spans="11:19" x14ac:dyDescent="0.25">
      <c r="K161" s="14"/>
      <c r="L161" s="14"/>
      <c r="M161" s="14"/>
      <c r="N161" s="14"/>
      <c r="O161" s="14"/>
      <c r="P161" s="150"/>
      <c r="Q161" s="150"/>
      <c r="R161" s="14"/>
      <c r="S161" s="14"/>
    </row>
    <row r="162" spans="11:19" x14ac:dyDescent="0.25">
      <c r="K162" s="14"/>
      <c r="L162" s="14"/>
      <c r="M162" s="14"/>
      <c r="N162" s="14"/>
      <c r="O162" s="14"/>
      <c r="P162" s="150"/>
      <c r="Q162" s="150"/>
      <c r="R162" s="14"/>
      <c r="S162" s="14"/>
    </row>
    <row r="163" spans="11:19" x14ac:dyDescent="0.25">
      <c r="K163" s="14"/>
      <c r="L163" s="14"/>
      <c r="M163" s="14"/>
      <c r="N163" s="14"/>
      <c r="O163" s="14"/>
      <c r="P163" s="150"/>
      <c r="Q163" s="150"/>
      <c r="R163" s="14"/>
      <c r="S163" s="14"/>
    </row>
    <row r="164" spans="11:19" x14ac:dyDescent="0.25">
      <c r="K164" s="14"/>
      <c r="L164" s="14"/>
      <c r="M164" s="14"/>
      <c r="N164" s="14"/>
      <c r="O164" s="14"/>
      <c r="P164" s="150"/>
      <c r="Q164" s="150"/>
      <c r="R164" s="14"/>
      <c r="S164" s="14"/>
    </row>
    <row r="165" spans="11:19" x14ac:dyDescent="0.25">
      <c r="K165" s="14"/>
      <c r="L165" s="14"/>
      <c r="M165" s="14"/>
      <c r="N165" s="14"/>
      <c r="O165" s="14"/>
      <c r="P165" s="150"/>
      <c r="Q165" s="150"/>
      <c r="R165" s="14"/>
      <c r="S165" s="14"/>
    </row>
    <row r="166" spans="11:19" x14ac:dyDescent="0.25">
      <c r="N166" s="5"/>
      <c r="O166" s="5"/>
      <c r="P166" s="151"/>
      <c r="Q166" s="151"/>
    </row>
    <row r="167" spans="11:19" x14ac:dyDescent="0.25">
      <c r="N167" s="5"/>
      <c r="O167" s="5"/>
      <c r="P167" s="151"/>
      <c r="Q167" s="151"/>
    </row>
    <row r="168" spans="11:19" x14ac:dyDescent="0.25">
      <c r="N168" s="5"/>
      <c r="O168" s="5"/>
      <c r="P168" s="151"/>
      <c r="Q168" s="151"/>
    </row>
    <row r="169" spans="11:19" x14ac:dyDescent="0.25">
      <c r="N169" s="5"/>
      <c r="O169" s="5"/>
      <c r="P169" s="151"/>
      <c r="Q169" s="151"/>
    </row>
    <row r="170" spans="11:19" x14ac:dyDescent="0.25">
      <c r="N170" s="5"/>
      <c r="O170" s="5"/>
      <c r="P170" s="151"/>
      <c r="Q170" s="151"/>
    </row>
    <row r="171" spans="11:19" x14ac:dyDescent="0.25">
      <c r="N171" s="5"/>
      <c r="O171" s="5"/>
      <c r="P171" s="151"/>
      <c r="Q171" s="151"/>
    </row>
    <row r="172" spans="11:19" x14ac:dyDescent="0.25">
      <c r="N172" s="5"/>
      <c r="O172" s="5"/>
      <c r="P172" s="151"/>
      <c r="Q172" s="151"/>
    </row>
    <row r="173" spans="11:19" x14ac:dyDescent="0.25">
      <c r="N173" s="5"/>
      <c r="O173" s="5"/>
      <c r="P173" s="151"/>
      <c r="Q173" s="151"/>
    </row>
    <row r="174" spans="11:19" x14ac:dyDescent="0.25">
      <c r="N174" s="5"/>
      <c r="O174" s="5"/>
      <c r="P174" s="151"/>
      <c r="Q174" s="151"/>
    </row>
    <row r="175" spans="11:19" x14ac:dyDescent="0.25">
      <c r="N175" s="5"/>
      <c r="O175" s="5"/>
      <c r="P175" s="151"/>
      <c r="Q175" s="151"/>
    </row>
    <row r="176" spans="11:19" x14ac:dyDescent="0.25">
      <c r="N176" s="5"/>
      <c r="O176" s="5"/>
      <c r="P176" s="151"/>
      <c r="Q176" s="151"/>
    </row>
    <row r="177" spans="14:17" x14ac:dyDescent="0.25">
      <c r="N177" s="5"/>
      <c r="O177" s="5"/>
      <c r="P177" s="151"/>
      <c r="Q177" s="151"/>
    </row>
    <row r="178" spans="14:17" x14ac:dyDescent="0.25">
      <c r="N178" s="5"/>
      <c r="O178" s="5"/>
      <c r="P178" s="151"/>
      <c r="Q178" s="151"/>
    </row>
    <row r="179" spans="14:17" x14ac:dyDescent="0.25">
      <c r="N179" s="5"/>
      <c r="O179" s="5"/>
      <c r="P179" s="151"/>
      <c r="Q179" s="151"/>
    </row>
    <row r="180" spans="14:17" x14ac:dyDescent="0.25">
      <c r="N180" s="5"/>
      <c r="O180" s="5"/>
      <c r="P180" s="151"/>
      <c r="Q180" s="151"/>
    </row>
    <row r="181" spans="14:17" x14ac:dyDescent="0.25">
      <c r="N181" s="5"/>
      <c r="O181" s="5"/>
      <c r="P181" s="151"/>
      <c r="Q181" s="151"/>
    </row>
    <row r="182" spans="14:17" x14ac:dyDescent="0.25">
      <c r="N182" s="5"/>
      <c r="O182" s="5"/>
      <c r="P182" s="151"/>
      <c r="Q182" s="151"/>
    </row>
    <row r="183" spans="14:17" x14ac:dyDescent="0.25">
      <c r="N183" s="5"/>
      <c r="O183" s="5"/>
      <c r="P183" s="151"/>
      <c r="Q183" s="151"/>
    </row>
    <row r="184" spans="14:17" x14ac:dyDescent="0.25">
      <c r="N184" s="5"/>
      <c r="O184" s="5"/>
      <c r="P184" s="151"/>
      <c r="Q184" s="151"/>
    </row>
    <row r="185" spans="14:17" x14ac:dyDescent="0.25">
      <c r="N185" s="5"/>
      <c r="O185" s="5"/>
      <c r="P185" s="151"/>
      <c r="Q185" s="151"/>
    </row>
    <row r="186" spans="14:17" x14ac:dyDescent="0.25">
      <c r="N186" s="5"/>
      <c r="O186" s="5"/>
      <c r="P186" s="151"/>
      <c r="Q186" s="151"/>
    </row>
    <row r="187" spans="14:17" x14ac:dyDescent="0.25">
      <c r="N187" s="5"/>
      <c r="O187" s="5"/>
      <c r="P187" s="151"/>
      <c r="Q187" s="151"/>
    </row>
    <row r="188" spans="14:17" x14ac:dyDescent="0.25">
      <c r="N188" s="5"/>
      <c r="O188" s="5"/>
      <c r="P188" s="151"/>
      <c r="Q188" s="151"/>
    </row>
    <row r="189" spans="14:17" x14ac:dyDescent="0.25">
      <c r="N189" s="5"/>
      <c r="O189" s="5"/>
      <c r="P189" s="151"/>
      <c r="Q189" s="151"/>
    </row>
    <row r="190" spans="14:17" x14ac:dyDescent="0.25">
      <c r="N190" s="5"/>
      <c r="O190" s="5"/>
      <c r="P190" s="151"/>
      <c r="Q190" s="151"/>
    </row>
    <row r="191" spans="14:17" x14ac:dyDescent="0.25">
      <c r="N191" s="5"/>
      <c r="O191" s="5"/>
      <c r="P191" s="151"/>
      <c r="Q191" s="151"/>
    </row>
    <row r="192" spans="14:17" x14ac:dyDescent="0.25">
      <c r="N192" s="5"/>
      <c r="O192" s="5"/>
      <c r="P192" s="151"/>
      <c r="Q192" s="151"/>
    </row>
    <row r="193" spans="14:17" x14ac:dyDescent="0.25">
      <c r="N193" s="5"/>
      <c r="O193" s="5"/>
      <c r="P193" s="151"/>
      <c r="Q193" s="151"/>
    </row>
    <row r="194" spans="14:17" x14ac:dyDescent="0.25">
      <c r="N194" s="5"/>
      <c r="O194" s="5"/>
      <c r="P194" s="151"/>
      <c r="Q194" s="151"/>
    </row>
    <row r="195" spans="14:17" x14ac:dyDescent="0.25">
      <c r="N195" s="5"/>
      <c r="O195" s="5"/>
      <c r="P195" s="151"/>
      <c r="Q195" s="151"/>
    </row>
    <row r="196" spans="14:17" x14ac:dyDescent="0.25">
      <c r="N196" s="5"/>
      <c r="O196" s="5"/>
      <c r="P196" s="151"/>
      <c r="Q196" s="151"/>
    </row>
    <row r="197" spans="14:17" x14ac:dyDescent="0.25">
      <c r="N197" s="5"/>
      <c r="O197" s="5"/>
      <c r="P197" s="151"/>
      <c r="Q197" s="151"/>
    </row>
    <row r="198" spans="14:17" x14ac:dyDescent="0.25">
      <c r="N198" s="5"/>
      <c r="O198" s="5"/>
      <c r="P198" s="151"/>
      <c r="Q198" s="151"/>
    </row>
    <row r="199" spans="14:17" x14ac:dyDescent="0.25">
      <c r="N199" s="5"/>
      <c r="O199" s="5"/>
      <c r="P199" s="151"/>
      <c r="Q199" s="151"/>
    </row>
    <row r="200" spans="14:17" x14ac:dyDescent="0.25">
      <c r="N200" s="5"/>
      <c r="O200" s="5"/>
      <c r="P200" s="151"/>
      <c r="Q200" s="151"/>
    </row>
    <row r="201" spans="14:17" x14ac:dyDescent="0.25">
      <c r="N201" s="5"/>
      <c r="O201" s="5"/>
      <c r="P201" s="151"/>
      <c r="Q201" s="151"/>
    </row>
    <row r="202" spans="14:17" x14ac:dyDescent="0.25">
      <c r="N202" s="5"/>
      <c r="O202" s="5"/>
      <c r="P202" s="151"/>
      <c r="Q202" s="151"/>
    </row>
    <row r="203" spans="14:17" x14ac:dyDescent="0.25">
      <c r="N203" s="5"/>
      <c r="O203" s="5"/>
      <c r="P203" s="151"/>
      <c r="Q203" s="151"/>
    </row>
    <row r="204" spans="14:17" x14ac:dyDescent="0.25">
      <c r="N204" s="5"/>
      <c r="O204" s="5"/>
      <c r="P204" s="151"/>
      <c r="Q204" s="151"/>
    </row>
    <row r="205" spans="14:17" x14ac:dyDescent="0.25">
      <c r="N205" s="5"/>
      <c r="O205" s="5"/>
      <c r="P205" s="151"/>
      <c r="Q205" s="151"/>
    </row>
    <row r="206" spans="14:17" x14ac:dyDescent="0.25">
      <c r="N206" s="5"/>
      <c r="O206" s="5"/>
      <c r="P206" s="151"/>
      <c r="Q206" s="151"/>
    </row>
    <row r="207" spans="14:17" x14ac:dyDescent="0.25">
      <c r="N207" s="5"/>
      <c r="O207" s="5"/>
      <c r="P207" s="151"/>
      <c r="Q207" s="151"/>
    </row>
    <row r="208" spans="14:17" x14ac:dyDescent="0.25">
      <c r="N208" s="5"/>
      <c r="O208" s="5"/>
      <c r="P208" s="151"/>
      <c r="Q208" s="151"/>
    </row>
    <row r="209" spans="14:17" x14ac:dyDescent="0.25">
      <c r="N209" s="5"/>
      <c r="O209" s="5"/>
      <c r="P209" s="151"/>
      <c r="Q209" s="151"/>
    </row>
    <row r="210" spans="14:17" x14ac:dyDescent="0.25">
      <c r="N210" s="5"/>
      <c r="O210" s="5"/>
      <c r="P210" s="151"/>
      <c r="Q210" s="151"/>
    </row>
    <row r="211" spans="14:17" x14ac:dyDescent="0.25">
      <c r="N211" s="5"/>
      <c r="O211" s="5"/>
      <c r="P211" s="151"/>
      <c r="Q211" s="151"/>
    </row>
    <row r="212" spans="14:17" x14ac:dyDescent="0.25">
      <c r="N212" s="5"/>
      <c r="O212" s="5"/>
      <c r="P212" s="151"/>
      <c r="Q212" s="151"/>
    </row>
    <row r="213" spans="14:17" x14ac:dyDescent="0.25">
      <c r="N213" s="5"/>
      <c r="O213" s="5"/>
      <c r="P213" s="151"/>
      <c r="Q213" s="151"/>
    </row>
    <row r="214" spans="14:17" x14ac:dyDescent="0.25">
      <c r="N214" s="5"/>
      <c r="O214" s="5"/>
      <c r="P214" s="151"/>
      <c r="Q214" s="151"/>
    </row>
    <row r="215" spans="14:17" x14ac:dyDescent="0.25">
      <c r="N215" s="5"/>
      <c r="O215" s="5"/>
      <c r="P215" s="151"/>
      <c r="Q215" s="151"/>
    </row>
    <row r="216" spans="14:17" x14ac:dyDescent="0.25">
      <c r="N216" s="5"/>
      <c r="O216" s="5"/>
      <c r="P216" s="151"/>
      <c r="Q216" s="151"/>
    </row>
    <row r="217" spans="14:17" x14ac:dyDescent="0.25">
      <c r="N217" s="5"/>
      <c r="O217" s="5"/>
      <c r="P217" s="151"/>
      <c r="Q217" s="151"/>
    </row>
    <row r="218" spans="14:17" x14ac:dyDescent="0.25">
      <c r="N218" s="5"/>
      <c r="O218" s="5"/>
      <c r="P218" s="151"/>
      <c r="Q218" s="151"/>
    </row>
    <row r="219" spans="14:17" x14ac:dyDescent="0.25">
      <c r="N219" s="5"/>
      <c r="O219" s="5"/>
      <c r="P219" s="151"/>
      <c r="Q219" s="151"/>
    </row>
    <row r="220" spans="14:17" x14ac:dyDescent="0.25">
      <c r="N220" s="5"/>
      <c r="O220" s="5"/>
      <c r="P220" s="151"/>
      <c r="Q220" s="151"/>
    </row>
    <row r="221" spans="14:17" x14ac:dyDescent="0.25">
      <c r="N221" s="5"/>
      <c r="O221" s="5"/>
      <c r="P221" s="151"/>
      <c r="Q221" s="151"/>
    </row>
    <row r="222" spans="14:17" x14ac:dyDescent="0.25">
      <c r="N222" s="5"/>
      <c r="O222" s="5"/>
      <c r="P222" s="151"/>
      <c r="Q222" s="151"/>
    </row>
    <row r="223" spans="14:17" x14ac:dyDescent="0.25">
      <c r="N223" s="5"/>
      <c r="O223" s="5"/>
      <c r="P223" s="151"/>
      <c r="Q223" s="151"/>
    </row>
    <row r="224" spans="14:17" x14ac:dyDescent="0.25">
      <c r="N224" s="5"/>
      <c r="O224" s="5"/>
      <c r="P224" s="151"/>
      <c r="Q224" s="151"/>
    </row>
    <row r="225" spans="14:17" x14ac:dyDescent="0.25">
      <c r="N225" s="5"/>
      <c r="O225" s="5"/>
      <c r="P225" s="151"/>
      <c r="Q225" s="151"/>
    </row>
    <row r="226" spans="14:17" x14ac:dyDescent="0.25">
      <c r="N226" s="5"/>
      <c r="O226" s="5"/>
      <c r="P226" s="151"/>
      <c r="Q226" s="151"/>
    </row>
    <row r="227" spans="14:17" x14ac:dyDescent="0.25">
      <c r="N227" s="5"/>
      <c r="O227" s="5"/>
      <c r="P227" s="151"/>
      <c r="Q227" s="151"/>
    </row>
    <row r="228" spans="14:17" x14ac:dyDescent="0.25">
      <c r="N228" s="5"/>
      <c r="O228" s="5"/>
      <c r="P228" s="151"/>
      <c r="Q228" s="151"/>
    </row>
    <row r="229" spans="14:17" x14ac:dyDescent="0.25">
      <c r="N229" s="5"/>
      <c r="O229" s="5"/>
      <c r="P229" s="151"/>
      <c r="Q229" s="151"/>
    </row>
    <row r="230" spans="14:17" x14ac:dyDescent="0.25">
      <c r="N230" s="5"/>
      <c r="O230" s="5"/>
      <c r="P230" s="151"/>
      <c r="Q230" s="151"/>
    </row>
    <row r="231" spans="14:17" x14ac:dyDescent="0.25">
      <c r="N231" s="5"/>
      <c r="O231" s="5"/>
      <c r="P231" s="151"/>
      <c r="Q231" s="151"/>
    </row>
    <row r="232" spans="14:17" x14ac:dyDescent="0.25">
      <c r="N232" s="5"/>
      <c r="O232" s="5"/>
      <c r="P232" s="151"/>
      <c r="Q232" s="151"/>
    </row>
    <row r="233" spans="14:17" x14ac:dyDescent="0.25">
      <c r="N233" s="5"/>
      <c r="O233" s="5"/>
      <c r="P233" s="151"/>
      <c r="Q233" s="151"/>
    </row>
    <row r="234" spans="14:17" x14ac:dyDescent="0.25">
      <c r="N234" s="5"/>
      <c r="O234" s="5"/>
      <c r="P234" s="151"/>
      <c r="Q234" s="151"/>
    </row>
    <row r="235" spans="14:17" x14ac:dyDescent="0.25">
      <c r="N235" s="5"/>
      <c r="O235" s="5"/>
      <c r="P235" s="151"/>
      <c r="Q235" s="151"/>
    </row>
    <row r="236" spans="14:17" x14ac:dyDescent="0.25">
      <c r="N236" s="5"/>
      <c r="O236" s="5"/>
      <c r="P236" s="151"/>
      <c r="Q236" s="151"/>
    </row>
    <row r="237" spans="14:17" x14ac:dyDescent="0.25">
      <c r="N237" s="5"/>
      <c r="O237" s="5"/>
      <c r="P237" s="151"/>
      <c r="Q237" s="151"/>
    </row>
    <row r="238" spans="14:17" x14ac:dyDescent="0.25">
      <c r="N238" s="5"/>
      <c r="O238" s="5"/>
      <c r="P238" s="151"/>
      <c r="Q238" s="151"/>
    </row>
    <row r="239" spans="14:17" x14ac:dyDescent="0.25">
      <c r="N239" s="5"/>
      <c r="O239" s="5"/>
      <c r="P239" s="151"/>
      <c r="Q239" s="151"/>
    </row>
    <row r="240" spans="14:17" x14ac:dyDescent="0.25">
      <c r="N240" s="5"/>
      <c r="O240" s="5"/>
      <c r="P240" s="151"/>
      <c r="Q240" s="151"/>
    </row>
    <row r="241" spans="14:17" x14ac:dyDescent="0.25">
      <c r="N241" s="5"/>
      <c r="O241" s="5"/>
      <c r="P241" s="151"/>
      <c r="Q241" s="151"/>
    </row>
    <row r="242" spans="14:17" x14ac:dyDescent="0.25">
      <c r="N242" s="5"/>
      <c r="O242" s="5"/>
      <c r="P242" s="151"/>
      <c r="Q242" s="151"/>
    </row>
    <row r="243" spans="14:17" x14ac:dyDescent="0.25">
      <c r="N243" s="5"/>
      <c r="O243" s="5"/>
      <c r="P243" s="151"/>
      <c r="Q243" s="151"/>
    </row>
    <row r="244" spans="14:17" x14ac:dyDescent="0.25">
      <c r="N244" s="5"/>
      <c r="O244" s="5"/>
      <c r="P244" s="151"/>
      <c r="Q244" s="151"/>
    </row>
    <row r="245" spans="14:17" x14ac:dyDescent="0.25">
      <c r="N245" s="5"/>
      <c r="O245" s="5"/>
      <c r="P245" s="151"/>
      <c r="Q245" s="151"/>
    </row>
    <row r="246" spans="14:17" x14ac:dyDescent="0.25">
      <c r="N246" s="5"/>
      <c r="O246" s="5"/>
      <c r="P246" s="151"/>
      <c r="Q246" s="151"/>
    </row>
    <row r="247" spans="14:17" x14ac:dyDescent="0.25">
      <c r="N247" s="5"/>
      <c r="O247" s="5"/>
      <c r="P247" s="151"/>
      <c r="Q247" s="151"/>
    </row>
    <row r="248" spans="14:17" x14ac:dyDescent="0.25">
      <c r="N248" s="5"/>
      <c r="O248" s="5"/>
      <c r="P248" s="151"/>
      <c r="Q248" s="151"/>
    </row>
    <row r="249" spans="14:17" x14ac:dyDescent="0.25">
      <c r="N249" s="5"/>
      <c r="O249" s="5"/>
      <c r="P249" s="151"/>
      <c r="Q249" s="151"/>
    </row>
    <row r="250" spans="14:17" x14ac:dyDescent="0.25">
      <c r="N250" s="5"/>
      <c r="O250" s="5"/>
      <c r="P250" s="151"/>
      <c r="Q250" s="151"/>
    </row>
    <row r="251" spans="14:17" x14ac:dyDescent="0.25">
      <c r="N251" s="5"/>
      <c r="O251" s="5"/>
      <c r="P251" s="151"/>
      <c r="Q251" s="151"/>
    </row>
    <row r="252" spans="14:17" x14ac:dyDescent="0.25">
      <c r="N252" s="5"/>
      <c r="O252" s="5"/>
      <c r="P252" s="151"/>
      <c r="Q252" s="151"/>
    </row>
    <row r="253" spans="14:17" x14ac:dyDescent="0.25">
      <c r="N253" s="5"/>
      <c r="O253" s="5"/>
      <c r="P253" s="151"/>
      <c r="Q253" s="151"/>
    </row>
    <row r="254" spans="14:17" x14ac:dyDescent="0.25">
      <c r="N254" s="5"/>
      <c r="O254" s="5"/>
      <c r="P254" s="151"/>
      <c r="Q254" s="151"/>
    </row>
    <row r="255" spans="14:17" x14ac:dyDescent="0.25">
      <c r="N255" s="5"/>
      <c r="O255" s="5"/>
      <c r="P255" s="151"/>
      <c r="Q255" s="151"/>
    </row>
    <row r="256" spans="14:17" x14ac:dyDescent="0.25">
      <c r="N256" s="5"/>
      <c r="O256" s="5"/>
      <c r="P256" s="151"/>
      <c r="Q256" s="151"/>
    </row>
    <row r="257" spans="14:17" x14ac:dyDescent="0.25">
      <c r="N257" s="5"/>
      <c r="O257" s="5"/>
      <c r="P257" s="151"/>
      <c r="Q257" s="151"/>
    </row>
    <row r="258" spans="14:17" x14ac:dyDescent="0.25">
      <c r="N258" s="5"/>
      <c r="O258" s="5"/>
      <c r="P258" s="151"/>
      <c r="Q258" s="151"/>
    </row>
    <row r="259" spans="14:17" x14ac:dyDescent="0.25">
      <c r="N259" s="5"/>
      <c r="O259" s="5"/>
      <c r="P259" s="151"/>
      <c r="Q259" s="151"/>
    </row>
    <row r="260" spans="14:17" x14ac:dyDescent="0.25">
      <c r="N260" s="5"/>
      <c r="O260" s="5"/>
      <c r="P260" s="151"/>
      <c r="Q260" s="151"/>
    </row>
    <row r="261" spans="14:17" x14ac:dyDescent="0.25">
      <c r="N261" s="5"/>
      <c r="O261" s="5"/>
      <c r="P261" s="151"/>
      <c r="Q261" s="151"/>
    </row>
    <row r="262" spans="14:17" x14ac:dyDescent="0.25">
      <c r="N262" s="5"/>
      <c r="O262" s="5"/>
      <c r="P262" s="151"/>
      <c r="Q262" s="151"/>
    </row>
    <row r="263" spans="14:17" x14ac:dyDescent="0.25">
      <c r="N263" s="5"/>
      <c r="O263" s="5"/>
      <c r="P263" s="151"/>
      <c r="Q263" s="151"/>
    </row>
    <row r="264" spans="14:17" x14ac:dyDescent="0.25">
      <c r="N264" s="5"/>
      <c r="O264" s="5"/>
      <c r="P264" s="151"/>
      <c r="Q264" s="151"/>
    </row>
    <row r="265" spans="14:17" x14ac:dyDescent="0.25">
      <c r="N265" s="5"/>
      <c r="O265" s="5"/>
      <c r="P265" s="151"/>
      <c r="Q265" s="151"/>
    </row>
    <row r="266" spans="14:17" x14ac:dyDescent="0.25">
      <c r="N266" s="5"/>
      <c r="O266" s="5"/>
      <c r="P266" s="151"/>
      <c r="Q266" s="151"/>
    </row>
    <row r="267" spans="14:17" x14ac:dyDescent="0.25">
      <c r="N267" s="5"/>
      <c r="O267" s="5"/>
      <c r="P267" s="151"/>
      <c r="Q267" s="151"/>
    </row>
    <row r="268" spans="14:17" x14ac:dyDescent="0.25">
      <c r="N268" s="5"/>
      <c r="O268" s="5"/>
      <c r="P268" s="151"/>
      <c r="Q268" s="151"/>
    </row>
    <row r="269" spans="14:17" x14ac:dyDescent="0.25">
      <c r="N269" s="5"/>
      <c r="O269" s="5"/>
      <c r="P269" s="151"/>
      <c r="Q269" s="151"/>
    </row>
    <row r="270" spans="14:17" x14ac:dyDescent="0.25">
      <c r="N270" s="5"/>
      <c r="O270" s="5"/>
      <c r="P270" s="151"/>
      <c r="Q270" s="151"/>
    </row>
    <row r="271" spans="14:17" x14ac:dyDescent="0.25">
      <c r="N271" s="5"/>
      <c r="O271" s="5"/>
      <c r="P271" s="151"/>
      <c r="Q271" s="151"/>
    </row>
    <row r="272" spans="14:17" x14ac:dyDescent="0.25">
      <c r="N272" s="5"/>
      <c r="O272" s="5"/>
      <c r="P272" s="151"/>
      <c r="Q272" s="151"/>
    </row>
    <row r="273" spans="14:17" x14ac:dyDescent="0.25">
      <c r="N273" s="5"/>
      <c r="O273" s="5"/>
      <c r="P273" s="151"/>
      <c r="Q273" s="151"/>
    </row>
    <row r="274" spans="14:17" x14ac:dyDescent="0.25">
      <c r="N274" s="5"/>
      <c r="O274" s="5"/>
      <c r="P274" s="151"/>
      <c r="Q274" s="151"/>
    </row>
    <row r="275" spans="14:17" x14ac:dyDescent="0.25">
      <c r="N275" s="5"/>
      <c r="O275" s="5"/>
      <c r="P275" s="151"/>
      <c r="Q275" s="151"/>
    </row>
    <row r="276" spans="14:17" x14ac:dyDescent="0.25">
      <c r="N276" s="5"/>
      <c r="O276" s="5"/>
      <c r="P276" s="151"/>
      <c r="Q276" s="151"/>
    </row>
    <row r="277" spans="14:17" x14ac:dyDescent="0.25">
      <c r="N277" s="5"/>
      <c r="O277" s="5"/>
      <c r="P277" s="151"/>
      <c r="Q277" s="151"/>
    </row>
    <row r="278" spans="14:17" x14ac:dyDescent="0.25">
      <c r="N278" s="5"/>
      <c r="O278" s="5"/>
      <c r="P278" s="151"/>
      <c r="Q278" s="151"/>
    </row>
    <row r="279" spans="14:17" x14ac:dyDescent="0.25">
      <c r="N279" s="5"/>
      <c r="O279" s="5"/>
      <c r="P279" s="151"/>
      <c r="Q279" s="151"/>
    </row>
    <row r="280" spans="14:17" x14ac:dyDescent="0.25">
      <c r="N280" s="5"/>
      <c r="O280" s="5"/>
      <c r="P280" s="151"/>
      <c r="Q280" s="151"/>
    </row>
    <row r="281" spans="14:17" x14ac:dyDescent="0.25">
      <c r="N281" s="5"/>
      <c r="O281" s="5"/>
      <c r="P281" s="151"/>
      <c r="Q281" s="151"/>
    </row>
    <row r="282" spans="14:17" x14ac:dyDescent="0.25">
      <c r="N282" s="5"/>
      <c r="O282" s="5"/>
      <c r="P282" s="151"/>
      <c r="Q282" s="151"/>
    </row>
    <row r="283" spans="14:17" x14ac:dyDescent="0.25">
      <c r="N283" s="5"/>
      <c r="O283" s="5"/>
      <c r="P283" s="151"/>
      <c r="Q283" s="151"/>
    </row>
    <row r="284" spans="14:17" x14ac:dyDescent="0.25">
      <c r="N284" s="5"/>
      <c r="O284" s="5"/>
      <c r="P284" s="151"/>
      <c r="Q284" s="151"/>
    </row>
    <row r="285" spans="14:17" x14ac:dyDescent="0.25">
      <c r="N285" s="5"/>
      <c r="O285" s="5"/>
      <c r="P285" s="151"/>
      <c r="Q285" s="151"/>
    </row>
    <row r="286" spans="14:17" x14ac:dyDescent="0.25">
      <c r="N286" s="5"/>
      <c r="O286" s="5"/>
      <c r="P286" s="151"/>
      <c r="Q286" s="151"/>
    </row>
    <row r="287" spans="14:17" x14ac:dyDescent="0.25">
      <c r="N287" s="5"/>
      <c r="O287" s="5"/>
      <c r="P287" s="151"/>
      <c r="Q287" s="151"/>
    </row>
    <row r="288" spans="14:17" x14ac:dyDescent="0.25">
      <c r="N288" s="5"/>
      <c r="O288" s="5"/>
      <c r="P288" s="151"/>
      <c r="Q288" s="151"/>
    </row>
    <row r="289" spans="14:17" x14ac:dyDescent="0.25">
      <c r="N289" s="5"/>
      <c r="O289" s="5"/>
      <c r="P289" s="151"/>
      <c r="Q289" s="151"/>
    </row>
    <row r="290" spans="14:17" x14ac:dyDescent="0.25">
      <c r="N290" s="5"/>
      <c r="O290" s="5"/>
      <c r="P290" s="151"/>
      <c r="Q290" s="151"/>
    </row>
    <row r="291" spans="14:17" x14ac:dyDescent="0.25">
      <c r="N291" s="5"/>
      <c r="O291" s="5"/>
      <c r="P291" s="151"/>
      <c r="Q291" s="151"/>
    </row>
    <row r="292" spans="14:17" x14ac:dyDescent="0.25">
      <c r="N292" s="5"/>
      <c r="O292" s="5"/>
      <c r="P292" s="151"/>
      <c r="Q292" s="151"/>
    </row>
    <row r="293" spans="14:17" x14ac:dyDescent="0.25">
      <c r="N293" s="5"/>
      <c r="O293" s="5"/>
      <c r="P293" s="151"/>
      <c r="Q293" s="151"/>
    </row>
    <row r="294" spans="14:17" x14ac:dyDescent="0.25">
      <c r="N294" s="5"/>
      <c r="O294" s="5"/>
      <c r="P294" s="151"/>
      <c r="Q294" s="151"/>
    </row>
    <row r="295" spans="14:17" x14ac:dyDescent="0.25">
      <c r="N295" s="5"/>
      <c r="O295" s="5"/>
      <c r="P295" s="151"/>
      <c r="Q295" s="151"/>
    </row>
    <row r="296" spans="14:17" x14ac:dyDescent="0.25">
      <c r="N296" s="5"/>
      <c r="O296" s="5"/>
      <c r="P296" s="151"/>
      <c r="Q296" s="151"/>
    </row>
    <row r="297" spans="14:17" x14ac:dyDescent="0.25">
      <c r="N297" s="5"/>
      <c r="O297" s="5"/>
      <c r="P297" s="151"/>
      <c r="Q297" s="151"/>
    </row>
    <row r="298" spans="14:17" x14ac:dyDescent="0.25">
      <c r="N298" s="5"/>
      <c r="O298" s="5"/>
      <c r="P298" s="151"/>
      <c r="Q298" s="151"/>
    </row>
    <row r="299" spans="14:17" x14ac:dyDescent="0.25">
      <c r="N299" s="5"/>
      <c r="O299" s="5"/>
      <c r="P299" s="151"/>
      <c r="Q299" s="151"/>
    </row>
    <row r="300" spans="14:17" x14ac:dyDescent="0.25">
      <c r="N300" s="5"/>
      <c r="O300" s="5"/>
      <c r="P300" s="151"/>
      <c r="Q300" s="151"/>
    </row>
    <row r="301" spans="14:17" x14ac:dyDescent="0.25">
      <c r="N301" s="5"/>
      <c r="O301" s="5"/>
      <c r="P301" s="151"/>
      <c r="Q301" s="151"/>
    </row>
    <row r="302" spans="14:17" x14ac:dyDescent="0.25">
      <c r="N302" s="5"/>
      <c r="O302" s="5"/>
      <c r="P302" s="151"/>
      <c r="Q302" s="151"/>
    </row>
    <row r="303" spans="14:17" x14ac:dyDescent="0.25">
      <c r="N303" s="5"/>
      <c r="O303" s="5"/>
      <c r="P303" s="151"/>
      <c r="Q303" s="151"/>
    </row>
    <row r="304" spans="14:17" x14ac:dyDescent="0.25">
      <c r="N304" s="5"/>
      <c r="O304" s="5"/>
      <c r="P304" s="151"/>
      <c r="Q304" s="151"/>
    </row>
    <row r="305" spans="14:17" x14ac:dyDescent="0.25">
      <c r="N305" s="5"/>
      <c r="O305" s="5"/>
      <c r="P305" s="151"/>
      <c r="Q305" s="151"/>
    </row>
    <row r="306" spans="14:17" x14ac:dyDescent="0.25">
      <c r="N306" s="5"/>
      <c r="O306" s="5"/>
      <c r="P306" s="151"/>
      <c r="Q306" s="151"/>
    </row>
    <row r="307" spans="14:17" x14ac:dyDescent="0.25">
      <c r="N307" s="5"/>
      <c r="O307" s="5"/>
      <c r="P307" s="151"/>
      <c r="Q307" s="151"/>
    </row>
    <row r="308" spans="14:17" x14ac:dyDescent="0.25">
      <c r="N308" s="5"/>
      <c r="O308" s="5"/>
      <c r="P308" s="151"/>
      <c r="Q308" s="151"/>
    </row>
    <row r="309" spans="14:17" x14ac:dyDescent="0.25">
      <c r="N309" s="5"/>
      <c r="O309" s="5"/>
      <c r="P309" s="151"/>
      <c r="Q309" s="151"/>
    </row>
    <row r="310" spans="14:17" x14ac:dyDescent="0.25">
      <c r="N310" s="5"/>
      <c r="O310" s="5"/>
      <c r="P310" s="151"/>
      <c r="Q310" s="151"/>
    </row>
    <row r="311" spans="14:17" x14ac:dyDescent="0.25">
      <c r="N311" s="5"/>
      <c r="O311" s="5"/>
      <c r="P311" s="151"/>
      <c r="Q311" s="151"/>
    </row>
    <row r="312" spans="14:17" x14ac:dyDescent="0.25">
      <c r="N312" s="5"/>
      <c r="O312" s="5"/>
      <c r="P312" s="151"/>
      <c r="Q312" s="151"/>
    </row>
    <row r="313" spans="14:17" x14ac:dyDescent="0.25">
      <c r="N313" s="5"/>
      <c r="O313" s="5"/>
      <c r="P313" s="151"/>
      <c r="Q313" s="151"/>
    </row>
    <row r="314" spans="14:17" x14ac:dyDescent="0.25">
      <c r="N314" s="5"/>
      <c r="O314" s="5"/>
      <c r="P314" s="151"/>
      <c r="Q314" s="151"/>
    </row>
    <row r="315" spans="14:17" x14ac:dyDescent="0.25">
      <c r="N315" s="5"/>
      <c r="O315" s="5"/>
      <c r="P315" s="151"/>
      <c r="Q315" s="151"/>
    </row>
    <row r="316" spans="14:17" x14ac:dyDescent="0.25">
      <c r="N316" s="5"/>
      <c r="O316" s="5"/>
      <c r="P316" s="151"/>
      <c r="Q316" s="151"/>
    </row>
    <row r="317" spans="14:17" x14ac:dyDescent="0.25">
      <c r="N317" s="5"/>
      <c r="O317" s="5"/>
      <c r="P317" s="151"/>
      <c r="Q317" s="151"/>
    </row>
    <row r="318" spans="14:17" x14ac:dyDescent="0.25">
      <c r="N318" s="5"/>
      <c r="O318" s="5"/>
      <c r="P318" s="151"/>
      <c r="Q318" s="151"/>
    </row>
    <row r="319" spans="14:17" x14ac:dyDescent="0.25">
      <c r="N319" s="5"/>
      <c r="O319" s="5"/>
      <c r="P319" s="151"/>
      <c r="Q319" s="151"/>
    </row>
    <row r="320" spans="14:17" x14ac:dyDescent="0.25">
      <c r="N320" s="5"/>
      <c r="O320" s="5"/>
      <c r="P320" s="151"/>
      <c r="Q320" s="151"/>
    </row>
    <row r="321" spans="14:17" x14ac:dyDescent="0.25">
      <c r="N321" s="5"/>
      <c r="O321" s="5"/>
      <c r="P321" s="151"/>
      <c r="Q321" s="151"/>
    </row>
    <row r="322" spans="14:17" x14ac:dyDescent="0.25">
      <c r="N322" s="5"/>
      <c r="O322" s="5"/>
      <c r="P322" s="151"/>
      <c r="Q322" s="151"/>
    </row>
    <row r="323" spans="14:17" x14ac:dyDescent="0.25">
      <c r="N323" s="5"/>
      <c r="O323" s="5"/>
      <c r="P323" s="151"/>
      <c r="Q323" s="151"/>
    </row>
    <row r="324" spans="14:17" x14ac:dyDescent="0.25">
      <c r="N324" s="5"/>
      <c r="O324" s="5"/>
      <c r="P324" s="151"/>
      <c r="Q324" s="151"/>
    </row>
    <row r="325" spans="14:17" x14ac:dyDescent="0.25">
      <c r="N325" s="5"/>
      <c r="O325" s="5"/>
      <c r="P325" s="151"/>
      <c r="Q325" s="151"/>
    </row>
    <row r="326" spans="14:17" x14ac:dyDescent="0.25">
      <c r="N326" s="5"/>
      <c r="O326" s="5"/>
      <c r="P326" s="151"/>
      <c r="Q326" s="151"/>
    </row>
    <row r="327" spans="14:17" x14ac:dyDescent="0.25">
      <c r="N327" s="5"/>
      <c r="O327" s="5"/>
      <c r="P327" s="151"/>
      <c r="Q327" s="151"/>
    </row>
    <row r="328" spans="14:17" x14ac:dyDescent="0.25">
      <c r="N328" s="5"/>
      <c r="O328" s="5"/>
      <c r="P328" s="151"/>
      <c r="Q328" s="151"/>
    </row>
    <row r="329" spans="14:17" x14ac:dyDescent="0.25">
      <c r="N329" s="5"/>
      <c r="O329" s="5"/>
      <c r="P329" s="151"/>
      <c r="Q329" s="151"/>
    </row>
    <row r="330" spans="14:17" x14ac:dyDescent="0.25">
      <c r="N330" s="5"/>
      <c r="O330" s="5"/>
      <c r="P330" s="151"/>
      <c r="Q330" s="151"/>
    </row>
    <row r="331" spans="14:17" x14ac:dyDescent="0.25">
      <c r="N331" s="5"/>
      <c r="O331" s="5"/>
      <c r="P331" s="151"/>
      <c r="Q331" s="151"/>
    </row>
    <row r="332" spans="14:17" x14ac:dyDescent="0.25">
      <c r="N332" s="5"/>
      <c r="O332" s="5"/>
      <c r="P332" s="151"/>
      <c r="Q332" s="151"/>
    </row>
    <row r="333" spans="14:17" x14ac:dyDescent="0.25">
      <c r="N333" s="5"/>
      <c r="O333" s="5"/>
      <c r="P333" s="151"/>
      <c r="Q333" s="151"/>
    </row>
    <row r="334" spans="14:17" x14ac:dyDescent="0.25">
      <c r="N334" s="5"/>
      <c r="O334" s="5"/>
      <c r="P334" s="151"/>
      <c r="Q334" s="151"/>
    </row>
    <row r="335" spans="14:17" x14ac:dyDescent="0.25">
      <c r="N335" s="5"/>
      <c r="O335" s="5"/>
      <c r="P335" s="151"/>
      <c r="Q335" s="151"/>
    </row>
    <row r="336" spans="14:17" x14ac:dyDescent="0.25">
      <c r="N336" s="5"/>
      <c r="O336" s="5"/>
      <c r="P336" s="151"/>
      <c r="Q336" s="151"/>
    </row>
    <row r="337" spans="14:17" x14ac:dyDescent="0.25">
      <c r="N337" s="5"/>
      <c r="O337" s="5"/>
      <c r="P337" s="151"/>
      <c r="Q337" s="151"/>
    </row>
    <row r="338" spans="14:17" x14ac:dyDescent="0.25">
      <c r="N338" s="5"/>
      <c r="O338" s="5"/>
      <c r="P338" s="151"/>
      <c r="Q338" s="151"/>
    </row>
    <row r="339" spans="14:17" x14ac:dyDescent="0.25">
      <c r="N339" s="5"/>
      <c r="O339" s="5"/>
      <c r="P339" s="151"/>
      <c r="Q339" s="151"/>
    </row>
    <row r="340" spans="14:17" x14ac:dyDescent="0.25">
      <c r="N340" s="5"/>
      <c r="O340" s="5"/>
      <c r="P340" s="151"/>
      <c r="Q340" s="151"/>
    </row>
    <row r="341" spans="14:17" x14ac:dyDescent="0.25">
      <c r="N341" s="5"/>
      <c r="O341" s="5"/>
      <c r="P341" s="151"/>
      <c r="Q341" s="151"/>
    </row>
    <row r="342" spans="14:17" x14ac:dyDescent="0.25">
      <c r="N342" s="5"/>
      <c r="O342" s="5"/>
      <c r="P342" s="151"/>
      <c r="Q342" s="151"/>
    </row>
    <row r="343" spans="14:17" x14ac:dyDescent="0.25">
      <c r="N343" s="5"/>
      <c r="O343" s="5"/>
      <c r="P343" s="151"/>
      <c r="Q343" s="151"/>
    </row>
    <row r="344" spans="14:17" x14ac:dyDescent="0.25">
      <c r="N344" s="5"/>
      <c r="O344" s="5"/>
      <c r="P344" s="151"/>
      <c r="Q344" s="151"/>
    </row>
    <row r="345" spans="14:17" x14ac:dyDescent="0.25">
      <c r="N345" s="5"/>
      <c r="O345" s="5"/>
      <c r="P345" s="151"/>
      <c r="Q345" s="151"/>
    </row>
    <row r="346" spans="14:17" x14ac:dyDescent="0.25">
      <c r="N346" s="5"/>
      <c r="O346" s="5"/>
      <c r="P346" s="151"/>
      <c r="Q346" s="151"/>
    </row>
    <row r="347" spans="14:17" x14ac:dyDescent="0.25">
      <c r="N347" s="5"/>
      <c r="O347" s="5"/>
      <c r="P347" s="151"/>
      <c r="Q347" s="151"/>
    </row>
    <row r="348" spans="14:17" x14ac:dyDescent="0.25">
      <c r="N348" s="5"/>
      <c r="O348" s="5"/>
      <c r="P348" s="151"/>
      <c r="Q348" s="151"/>
    </row>
    <row r="349" spans="14:17" x14ac:dyDescent="0.25">
      <c r="N349" s="5"/>
      <c r="O349" s="5"/>
      <c r="P349" s="151"/>
      <c r="Q349" s="151"/>
    </row>
    <row r="350" spans="14:17" x14ac:dyDescent="0.25">
      <c r="N350" s="5"/>
      <c r="O350" s="5"/>
      <c r="P350" s="151"/>
      <c r="Q350" s="151"/>
    </row>
    <row r="351" spans="14:17" x14ac:dyDescent="0.25">
      <c r="N351" s="5"/>
      <c r="O351" s="5"/>
      <c r="P351" s="151"/>
      <c r="Q351" s="151"/>
    </row>
    <row r="352" spans="14:17" x14ac:dyDescent="0.25">
      <c r="N352" s="5"/>
      <c r="O352" s="5"/>
      <c r="P352" s="151"/>
      <c r="Q352" s="151"/>
    </row>
    <row r="353" spans="14:17" x14ac:dyDescent="0.25">
      <c r="N353" s="5"/>
      <c r="O353" s="5"/>
      <c r="P353" s="151"/>
      <c r="Q353" s="151"/>
    </row>
    <row r="354" spans="14:17" x14ac:dyDescent="0.25">
      <c r="N354" s="5"/>
      <c r="O354" s="5"/>
      <c r="P354" s="151"/>
      <c r="Q354" s="151"/>
    </row>
    <row r="355" spans="14:17" x14ac:dyDescent="0.25">
      <c r="N355" s="5"/>
      <c r="O355" s="5"/>
      <c r="P355" s="151"/>
      <c r="Q355" s="151"/>
    </row>
    <row r="356" spans="14:17" x14ac:dyDescent="0.25">
      <c r="N356" s="5"/>
      <c r="O356" s="5"/>
      <c r="P356" s="151"/>
      <c r="Q356" s="151"/>
    </row>
    <row r="357" spans="14:17" x14ac:dyDescent="0.25">
      <c r="N357" s="5"/>
      <c r="O357" s="5"/>
      <c r="P357" s="151"/>
      <c r="Q357" s="151"/>
    </row>
    <row r="358" spans="14:17" x14ac:dyDescent="0.25">
      <c r="N358" s="5"/>
      <c r="O358" s="5"/>
      <c r="P358" s="151"/>
      <c r="Q358" s="151"/>
    </row>
    <row r="359" spans="14:17" x14ac:dyDescent="0.25">
      <c r="N359" s="5"/>
      <c r="O359" s="5"/>
      <c r="P359" s="151"/>
      <c r="Q359" s="151"/>
    </row>
    <row r="360" spans="14:17" x14ac:dyDescent="0.25">
      <c r="N360" s="5"/>
      <c r="O360" s="5"/>
      <c r="P360" s="151"/>
      <c r="Q360" s="151"/>
    </row>
    <row r="361" spans="14:17" x14ac:dyDescent="0.25">
      <c r="N361" s="5"/>
      <c r="O361" s="5"/>
      <c r="P361" s="151"/>
      <c r="Q361" s="151"/>
    </row>
    <row r="362" spans="14:17" x14ac:dyDescent="0.25">
      <c r="N362" s="5"/>
      <c r="O362" s="5"/>
      <c r="P362" s="151"/>
      <c r="Q362" s="151"/>
    </row>
    <row r="363" spans="14:17" x14ac:dyDescent="0.25">
      <c r="N363" s="5"/>
      <c r="O363" s="5"/>
      <c r="P363" s="151"/>
      <c r="Q363" s="151"/>
    </row>
    <row r="364" spans="14:17" x14ac:dyDescent="0.25">
      <c r="N364" s="5"/>
      <c r="O364" s="5"/>
      <c r="P364" s="151"/>
      <c r="Q364" s="151"/>
    </row>
    <row r="365" spans="14:17" x14ac:dyDescent="0.25">
      <c r="N365" s="5"/>
      <c r="O365" s="5"/>
      <c r="P365" s="151"/>
      <c r="Q365" s="151"/>
    </row>
    <row r="366" spans="14:17" x14ac:dyDescent="0.25">
      <c r="N366" s="5"/>
      <c r="O366" s="5"/>
      <c r="P366" s="151"/>
      <c r="Q366" s="151"/>
    </row>
    <row r="367" spans="14:17" x14ac:dyDescent="0.25">
      <c r="N367" s="5"/>
      <c r="O367" s="5"/>
      <c r="P367" s="151"/>
      <c r="Q367" s="151"/>
    </row>
    <row r="368" spans="14:17" x14ac:dyDescent="0.25">
      <c r="N368" s="5"/>
      <c r="O368" s="5"/>
      <c r="P368" s="151"/>
      <c r="Q368" s="151"/>
    </row>
    <row r="369" spans="14:17" x14ac:dyDescent="0.25">
      <c r="N369" s="5"/>
      <c r="O369" s="5"/>
      <c r="P369" s="151"/>
      <c r="Q369" s="151"/>
    </row>
    <row r="370" spans="14:17" x14ac:dyDescent="0.25">
      <c r="N370" s="5"/>
      <c r="O370" s="5"/>
      <c r="P370" s="151"/>
      <c r="Q370" s="151"/>
    </row>
    <row r="371" spans="14:17" x14ac:dyDescent="0.25">
      <c r="N371" s="5"/>
      <c r="O371" s="5"/>
      <c r="P371" s="151"/>
      <c r="Q371" s="151"/>
    </row>
    <row r="372" spans="14:17" x14ac:dyDescent="0.25">
      <c r="N372" s="5"/>
      <c r="O372" s="5"/>
      <c r="P372" s="151"/>
      <c r="Q372" s="151"/>
    </row>
    <row r="373" spans="14:17" x14ac:dyDescent="0.25">
      <c r="N373" s="5"/>
      <c r="O373" s="5"/>
      <c r="P373" s="151"/>
      <c r="Q373" s="151"/>
    </row>
    <row r="374" spans="14:17" x14ac:dyDescent="0.25">
      <c r="N374" s="5"/>
      <c r="O374" s="5"/>
      <c r="P374" s="151"/>
      <c r="Q374" s="151"/>
    </row>
    <row r="375" spans="14:17" x14ac:dyDescent="0.25">
      <c r="N375" s="5"/>
      <c r="O375" s="5"/>
      <c r="P375" s="151"/>
      <c r="Q375" s="151"/>
    </row>
    <row r="376" spans="14:17" x14ac:dyDescent="0.25">
      <c r="N376" s="5"/>
      <c r="O376" s="5"/>
      <c r="P376" s="151"/>
      <c r="Q376" s="151"/>
    </row>
    <row r="377" spans="14:17" x14ac:dyDescent="0.25">
      <c r="N377" s="5"/>
      <c r="O377" s="5"/>
      <c r="P377" s="151"/>
      <c r="Q377" s="151"/>
    </row>
    <row r="378" spans="14:17" x14ac:dyDescent="0.25">
      <c r="N378" s="5"/>
      <c r="O378" s="5"/>
      <c r="P378" s="151"/>
      <c r="Q378" s="151"/>
    </row>
    <row r="379" spans="14:17" x14ac:dyDescent="0.25">
      <c r="N379" s="5"/>
      <c r="O379" s="5"/>
      <c r="P379" s="151"/>
      <c r="Q379" s="151"/>
    </row>
    <row r="380" spans="14:17" x14ac:dyDescent="0.25">
      <c r="N380" s="5"/>
      <c r="O380" s="5"/>
      <c r="P380" s="151"/>
      <c r="Q380" s="151"/>
    </row>
    <row r="381" spans="14:17" x14ac:dyDescent="0.25">
      <c r="N381" s="5"/>
      <c r="O381" s="5"/>
      <c r="P381" s="151"/>
      <c r="Q381" s="151"/>
    </row>
    <row r="382" spans="14:17" x14ac:dyDescent="0.25">
      <c r="N382" s="5"/>
      <c r="O382" s="5"/>
      <c r="P382" s="151"/>
      <c r="Q382" s="151"/>
    </row>
    <row r="383" spans="14:17" x14ac:dyDescent="0.25">
      <c r="N383" s="5"/>
      <c r="O383" s="5"/>
      <c r="P383" s="151"/>
      <c r="Q383" s="151"/>
    </row>
    <row r="384" spans="14:17" x14ac:dyDescent="0.25">
      <c r="N384" s="5"/>
      <c r="O384" s="5"/>
      <c r="P384" s="151"/>
      <c r="Q384" s="151"/>
    </row>
    <row r="385" spans="14:17" x14ac:dyDescent="0.25">
      <c r="N385" s="5"/>
      <c r="O385" s="5"/>
      <c r="P385" s="151"/>
      <c r="Q385" s="151"/>
    </row>
    <row r="386" spans="14:17" x14ac:dyDescent="0.25">
      <c r="N386" s="5"/>
      <c r="O386" s="5"/>
      <c r="P386" s="151"/>
      <c r="Q386" s="151"/>
    </row>
    <row r="387" spans="14:17" x14ac:dyDescent="0.25">
      <c r="N387" s="5"/>
      <c r="O387" s="5"/>
      <c r="P387" s="151"/>
      <c r="Q387" s="151"/>
    </row>
    <row r="388" spans="14:17" x14ac:dyDescent="0.25">
      <c r="N388" s="5"/>
      <c r="O388" s="5"/>
      <c r="P388" s="151"/>
      <c r="Q388" s="151"/>
    </row>
    <row r="389" spans="14:17" x14ac:dyDescent="0.25">
      <c r="N389" s="5"/>
      <c r="O389" s="5"/>
      <c r="P389" s="151"/>
      <c r="Q389" s="151"/>
    </row>
    <row r="390" spans="14:17" x14ac:dyDescent="0.25">
      <c r="N390" s="5"/>
      <c r="O390" s="5"/>
      <c r="P390" s="151"/>
      <c r="Q390" s="151"/>
    </row>
    <row r="391" spans="14:17" x14ac:dyDescent="0.25">
      <c r="N391" s="5"/>
      <c r="O391" s="5"/>
      <c r="P391" s="151"/>
      <c r="Q391" s="151"/>
    </row>
    <row r="392" spans="14:17" x14ac:dyDescent="0.25">
      <c r="N392" s="5"/>
      <c r="O392" s="5"/>
      <c r="P392" s="151"/>
      <c r="Q392" s="151"/>
    </row>
    <row r="393" spans="14:17" x14ac:dyDescent="0.25">
      <c r="N393" s="5"/>
      <c r="O393" s="5"/>
      <c r="P393" s="151"/>
      <c r="Q393" s="151"/>
    </row>
    <row r="394" spans="14:17" x14ac:dyDescent="0.25">
      <c r="N394" s="5"/>
      <c r="O394" s="5"/>
      <c r="P394" s="151"/>
      <c r="Q394" s="151"/>
    </row>
    <row r="395" spans="14:17" x14ac:dyDescent="0.25">
      <c r="N395" s="5"/>
      <c r="O395" s="5"/>
      <c r="P395" s="151"/>
      <c r="Q395" s="151"/>
    </row>
    <row r="396" spans="14:17" x14ac:dyDescent="0.25">
      <c r="N396" s="5"/>
      <c r="O396" s="5"/>
      <c r="P396" s="151"/>
      <c r="Q396" s="151"/>
    </row>
    <row r="397" spans="14:17" x14ac:dyDescent="0.25">
      <c r="N397" s="5"/>
      <c r="O397" s="5"/>
      <c r="P397" s="151"/>
      <c r="Q397" s="151"/>
    </row>
    <row r="398" spans="14:17" x14ac:dyDescent="0.25">
      <c r="N398" s="5"/>
      <c r="O398" s="5"/>
      <c r="P398" s="151"/>
      <c r="Q398" s="151"/>
    </row>
    <row r="399" spans="14:17" x14ac:dyDescent="0.25">
      <c r="N399" s="5"/>
      <c r="O399" s="5"/>
      <c r="P399" s="151"/>
      <c r="Q399" s="151"/>
    </row>
    <row r="400" spans="14:17" x14ac:dyDescent="0.25">
      <c r="N400" s="5"/>
      <c r="O400" s="5"/>
      <c r="P400" s="151"/>
      <c r="Q400" s="151"/>
    </row>
    <row r="401" spans="14:17" x14ac:dyDescent="0.25">
      <c r="N401" s="5"/>
      <c r="O401" s="5"/>
      <c r="P401" s="151"/>
      <c r="Q401" s="151"/>
    </row>
    <row r="402" spans="14:17" x14ac:dyDescent="0.25">
      <c r="N402" s="5"/>
      <c r="O402" s="5"/>
      <c r="P402" s="151"/>
      <c r="Q402" s="151"/>
    </row>
    <row r="403" spans="14:17" x14ac:dyDescent="0.25">
      <c r="N403" s="5"/>
      <c r="O403" s="5"/>
      <c r="P403" s="151"/>
      <c r="Q403" s="151"/>
    </row>
    <row r="404" spans="14:17" x14ac:dyDescent="0.25">
      <c r="N404" s="5"/>
      <c r="O404" s="5"/>
      <c r="P404" s="151"/>
      <c r="Q404" s="151"/>
    </row>
    <row r="405" spans="14:17" x14ac:dyDescent="0.25">
      <c r="N405" s="5"/>
      <c r="O405" s="5"/>
      <c r="P405" s="151"/>
      <c r="Q405" s="151"/>
    </row>
    <row r="406" spans="14:17" x14ac:dyDescent="0.25">
      <c r="N406" s="5"/>
      <c r="O406" s="5"/>
      <c r="P406" s="151"/>
      <c r="Q406" s="151"/>
    </row>
    <row r="407" spans="14:17" x14ac:dyDescent="0.25">
      <c r="N407" s="5"/>
      <c r="O407" s="5"/>
      <c r="P407" s="151"/>
      <c r="Q407" s="151"/>
    </row>
    <row r="408" spans="14:17" x14ac:dyDescent="0.25">
      <c r="N408" s="5"/>
      <c r="O408" s="5"/>
      <c r="P408" s="151"/>
      <c r="Q408" s="151"/>
    </row>
    <row r="409" spans="14:17" x14ac:dyDescent="0.25">
      <c r="N409" s="5"/>
      <c r="O409" s="5"/>
      <c r="P409" s="151"/>
      <c r="Q409" s="151"/>
    </row>
    <row r="410" spans="14:17" x14ac:dyDescent="0.25">
      <c r="N410" s="5"/>
      <c r="O410" s="5"/>
      <c r="P410" s="151"/>
      <c r="Q410" s="151"/>
    </row>
    <row r="411" spans="14:17" x14ac:dyDescent="0.25">
      <c r="N411" s="5"/>
      <c r="O411" s="5"/>
      <c r="P411" s="151"/>
      <c r="Q411" s="151"/>
    </row>
    <row r="412" spans="14:17" x14ac:dyDescent="0.25">
      <c r="N412" s="5"/>
      <c r="O412" s="5"/>
      <c r="P412" s="151"/>
      <c r="Q412" s="151"/>
    </row>
    <row r="413" spans="14:17" x14ac:dyDescent="0.25">
      <c r="N413" s="5"/>
      <c r="O413" s="5"/>
      <c r="P413" s="151"/>
      <c r="Q413" s="151"/>
    </row>
    <row r="414" spans="14:17" x14ac:dyDescent="0.25">
      <c r="N414" s="5"/>
      <c r="O414" s="5"/>
      <c r="P414" s="151"/>
      <c r="Q414" s="151"/>
    </row>
    <row r="415" spans="14:17" x14ac:dyDescent="0.25">
      <c r="N415" s="5"/>
      <c r="O415" s="5"/>
      <c r="P415" s="151"/>
      <c r="Q415" s="151"/>
    </row>
    <row r="416" spans="14:17" x14ac:dyDescent="0.25">
      <c r="N416" s="5"/>
      <c r="O416" s="5"/>
      <c r="P416" s="151"/>
      <c r="Q416" s="151"/>
    </row>
    <row r="417" spans="14:17" x14ac:dyDescent="0.25">
      <c r="N417" s="5"/>
      <c r="O417" s="5"/>
      <c r="P417" s="151"/>
      <c r="Q417" s="151"/>
    </row>
    <row r="418" spans="14:17" x14ac:dyDescent="0.25">
      <c r="N418" s="5"/>
      <c r="O418" s="5"/>
      <c r="P418" s="151"/>
      <c r="Q418" s="151"/>
    </row>
    <row r="419" spans="14:17" x14ac:dyDescent="0.25">
      <c r="N419" s="5"/>
      <c r="O419" s="5"/>
      <c r="P419" s="151"/>
      <c r="Q419" s="151"/>
    </row>
    <row r="420" spans="14:17" x14ac:dyDescent="0.25">
      <c r="N420" s="5"/>
      <c r="O420" s="5"/>
      <c r="P420" s="151"/>
      <c r="Q420" s="151"/>
    </row>
    <row r="421" spans="14:17" x14ac:dyDescent="0.25">
      <c r="N421" s="5"/>
      <c r="O421" s="5"/>
      <c r="P421" s="151"/>
      <c r="Q421" s="151"/>
    </row>
    <row r="422" spans="14:17" x14ac:dyDescent="0.25">
      <c r="N422" s="5"/>
      <c r="O422" s="5"/>
      <c r="P422" s="151"/>
      <c r="Q422" s="151"/>
    </row>
    <row r="423" spans="14:17" x14ac:dyDescent="0.25">
      <c r="N423" s="5"/>
      <c r="O423" s="5"/>
      <c r="P423" s="151"/>
      <c r="Q423" s="151"/>
    </row>
    <row r="424" spans="14:17" x14ac:dyDescent="0.25">
      <c r="N424" s="5"/>
      <c r="O424" s="5"/>
      <c r="P424" s="151"/>
      <c r="Q424" s="151"/>
    </row>
    <row r="425" spans="14:17" x14ac:dyDescent="0.25">
      <c r="N425" s="5"/>
      <c r="O425" s="5"/>
      <c r="P425" s="151"/>
      <c r="Q425" s="151"/>
    </row>
    <row r="426" spans="14:17" x14ac:dyDescent="0.25">
      <c r="N426" s="5"/>
      <c r="O426" s="5"/>
      <c r="P426" s="151"/>
      <c r="Q426" s="151"/>
    </row>
    <row r="427" spans="14:17" x14ac:dyDescent="0.25">
      <c r="N427" s="5"/>
      <c r="O427" s="5"/>
      <c r="P427" s="151"/>
      <c r="Q427" s="151"/>
    </row>
    <row r="428" spans="14:17" x14ac:dyDescent="0.25">
      <c r="N428" s="5"/>
      <c r="O428" s="5"/>
      <c r="P428" s="151"/>
      <c r="Q428" s="151"/>
    </row>
    <row r="429" spans="14:17" x14ac:dyDescent="0.25">
      <c r="N429" s="5"/>
      <c r="O429" s="5"/>
      <c r="P429" s="151"/>
      <c r="Q429" s="151"/>
    </row>
    <row r="430" spans="14:17" x14ac:dyDescent="0.25">
      <c r="N430" s="5"/>
      <c r="O430" s="5"/>
      <c r="P430" s="151"/>
      <c r="Q430" s="151"/>
    </row>
    <row r="431" spans="14:17" x14ac:dyDescent="0.25">
      <c r="N431" s="5"/>
      <c r="O431" s="5"/>
      <c r="P431" s="151"/>
      <c r="Q431" s="151"/>
    </row>
    <row r="432" spans="14:17" x14ac:dyDescent="0.25">
      <c r="N432" s="5"/>
      <c r="O432" s="5"/>
      <c r="P432" s="151"/>
      <c r="Q432" s="151"/>
    </row>
    <row r="433" spans="14:17" x14ac:dyDescent="0.25">
      <c r="N433" s="5"/>
      <c r="O433" s="5"/>
      <c r="P433" s="151"/>
      <c r="Q433" s="151"/>
    </row>
    <row r="434" spans="14:17" x14ac:dyDescent="0.25">
      <c r="N434" s="5"/>
      <c r="O434" s="5"/>
      <c r="P434" s="151"/>
      <c r="Q434" s="151"/>
    </row>
    <row r="435" spans="14:17" x14ac:dyDescent="0.25">
      <c r="N435" s="5"/>
      <c r="O435" s="5"/>
      <c r="P435" s="151"/>
      <c r="Q435" s="151"/>
    </row>
    <row r="436" spans="14:17" x14ac:dyDescent="0.25">
      <c r="N436" s="5"/>
      <c r="O436" s="5"/>
      <c r="P436" s="151"/>
      <c r="Q436" s="151"/>
    </row>
    <row r="437" spans="14:17" x14ac:dyDescent="0.25">
      <c r="N437" s="5"/>
      <c r="O437" s="5"/>
      <c r="P437" s="151"/>
      <c r="Q437" s="151"/>
    </row>
    <row r="438" spans="14:17" x14ac:dyDescent="0.25">
      <c r="N438" s="5"/>
      <c r="O438" s="5"/>
      <c r="P438" s="151"/>
      <c r="Q438" s="151"/>
    </row>
    <row r="439" spans="14:17" x14ac:dyDescent="0.25">
      <c r="N439" s="5"/>
      <c r="O439" s="5"/>
      <c r="P439" s="151"/>
      <c r="Q439" s="151"/>
    </row>
    <row r="440" spans="14:17" x14ac:dyDescent="0.25">
      <c r="N440" s="5"/>
      <c r="O440" s="5"/>
      <c r="P440" s="151"/>
      <c r="Q440" s="151"/>
    </row>
    <row r="441" spans="14:17" x14ac:dyDescent="0.25">
      <c r="N441" s="5"/>
      <c r="O441" s="5"/>
      <c r="P441" s="151"/>
      <c r="Q441" s="151"/>
    </row>
    <row r="442" spans="14:17" x14ac:dyDescent="0.25">
      <c r="N442" s="5"/>
      <c r="O442" s="5"/>
      <c r="P442" s="151"/>
      <c r="Q442" s="151"/>
    </row>
    <row r="443" spans="14:17" x14ac:dyDescent="0.25">
      <c r="N443" s="5"/>
      <c r="O443" s="5"/>
      <c r="P443" s="151"/>
      <c r="Q443" s="151"/>
    </row>
    <row r="444" spans="14:17" x14ac:dyDescent="0.25">
      <c r="N444" s="5"/>
      <c r="O444" s="5"/>
      <c r="P444" s="151"/>
      <c r="Q444" s="151"/>
    </row>
    <row r="445" spans="14:17" x14ac:dyDescent="0.25">
      <c r="N445" s="5"/>
      <c r="O445" s="5"/>
      <c r="P445" s="151"/>
      <c r="Q445" s="151"/>
    </row>
    <row r="446" spans="14:17" x14ac:dyDescent="0.25">
      <c r="N446" s="5"/>
      <c r="O446" s="5"/>
      <c r="P446" s="151"/>
      <c r="Q446" s="151"/>
    </row>
    <row r="447" spans="14:17" x14ac:dyDescent="0.25">
      <c r="N447" s="5"/>
      <c r="O447" s="5"/>
      <c r="P447" s="151"/>
      <c r="Q447" s="151"/>
    </row>
    <row r="448" spans="14:17" x14ac:dyDescent="0.25">
      <c r="N448" s="5"/>
      <c r="O448" s="5"/>
      <c r="P448" s="151"/>
      <c r="Q448" s="151"/>
    </row>
    <row r="449" spans="14:17" x14ac:dyDescent="0.25">
      <c r="N449" s="5"/>
      <c r="O449" s="5"/>
      <c r="P449" s="151"/>
      <c r="Q449" s="151"/>
    </row>
    <row r="450" spans="14:17" x14ac:dyDescent="0.25">
      <c r="N450" s="5"/>
      <c r="O450" s="5"/>
      <c r="P450" s="151"/>
      <c r="Q450" s="151"/>
    </row>
    <row r="451" spans="14:17" x14ac:dyDescent="0.25">
      <c r="N451" s="5"/>
      <c r="O451" s="5"/>
      <c r="P451" s="151"/>
      <c r="Q451" s="151"/>
    </row>
    <row r="452" spans="14:17" x14ac:dyDescent="0.25">
      <c r="N452" s="5"/>
      <c r="O452" s="5"/>
      <c r="P452" s="151"/>
      <c r="Q452" s="151"/>
    </row>
    <row r="453" spans="14:17" x14ac:dyDescent="0.25">
      <c r="N453" s="5"/>
      <c r="O453" s="5"/>
      <c r="P453" s="151"/>
      <c r="Q453" s="151"/>
    </row>
    <row r="454" spans="14:17" x14ac:dyDescent="0.25">
      <c r="N454" s="5"/>
      <c r="O454" s="5"/>
      <c r="P454" s="151"/>
      <c r="Q454" s="151"/>
    </row>
    <row r="455" spans="14:17" x14ac:dyDescent="0.25">
      <c r="N455" s="5"/>
      <c r="O455" s="5"/>
      <c r="P455" s="151"/>
      <c r="Q455" s="151"/>
    </row>
    <row r="456" spans="14:17" x14ac:dyDescent="0.25">
      <c r="N456" s="5"/>
      <c r="O456" s="5"/>
      <c r="P456" s="151"/>
      <c r="Q456" s="151"/>
    </row>
    <row r="457" spans="14:17" x14ac:dyDescent="0.25">
      <c r="N457" s="5"/>
      <c r="O457" s="5"/>
      <c r="P457" s="151"/>
      <c r="Q457" s="151"/>
    </row>
    <row r="458" spans="14:17" x14ac:dyDescent="0.25">
      <c r="N458" s="5"/>
      <c r="O458" s="5"/>
      <c r="P458" s="151"/>
      <c r="Q458" s="151"/>
    </row>
    <row r="459" spans="14:17" x14ac:dyDescent="0.25">
      <c r="N459" s="5"/>
      <c r="O459" s="5"/>
      <c r="P459" s="151"/>
      <c r="Q459" s="151"/>
    </row>
    <row r="460" spans="14:17" x14ac:dyDescent="0.25">
      <c r="N460" s="5"/>
      <c r="O460" s="5"/>
      <c r="P460" s="151"/>
      <c r="Q460" s="151"/>
    </row>
    <row r="461" spans="14:17" x14ac:dyDescent="0.25">
      <c r="N461" s="5"/>
      <c r="O461" s="5"/>
      <c r="P461" s="151"/>
      <c r="Q461" s="151"/>
    </row>
    <row r="462" spans="14:17" x14ac:dyDescent="0.25">
      <c r="N462" s="5"/>
      <c r="O462" s="5"/>
      <c r="P462" s="151"/>
      <c r="Q462" s="151"/>
    </row>
    <row r="463" spans="14:17" x14ac:dyDescent="0.25">
      <c r="N463" s="5"/>
      <c r="O463" s="5"/>
      <c r="P463" s="151"/>
      <c r="Q463" s="151"/>
    </row>
    <row r="464" spans="14:17" x14ac:dyDescent="0.25">
      <c r="N464" s="5"/>
      <c r="O464" s="5"/>
      <c r="P464" s="151"/>
      <c r="Q464" s="151"/>
    </row>
    <row r="465" spans="14:17" x14ac:dyDescent="0.25">
      <c r="N465" s="5"/>
      <c r="O465" s="5"/>
      <c r="P465" s="151"/>
      <c r="Q465" s="151"/>
    </row>
    <row r="466" spans="14:17" x14ac:dyDescent="0.25">
      <c r="N466" s="5"/>
      <c r="O466" s="5"/>
      <c r="P466" s="151"/>
      <c r="Q466" s="151"/>
    </row>
    <row r="467" spans="14:17" x14ac:dyDescent="0.25">
      <c r="N467" s="5"/>
      <c r="O467" s="5"/>
      <c r="P467" s="151"/>
      <c r="Q467" s="151"/>
    </row>
    <row r="468" spans="14:17" x14ac:dyDescent="0.25">
      <c r="N468" s="5"/>
      <c r="O468" s="5"/>
      <c r="P468" s="151"/>
      <c r="Q468" s="151"/>
    </row>
    <row r="469" spans="14:17" x14ac:dyDescent="0.25">
      <c r="N469" s="5"/>
      <c r="O469" s="5"/>
      <c r="P469" s="151"/>
      <c r="Q469" s="151"/>
    </row>
    <row r="470" spans="14:17" x14ac:dyDescent="0.25">
      <c r="N470" s="5"/>
      <c r="O470" s="5"/>
      <c r="P470" s="151"/>
      <c r="Q470" s="151"/>
    </row>
    <row r="471" spans="14:17" x14ac:dyDescent="0.25">
      <c r="N471" s="5"/>
      <c r="O471" s="5"/>
      <c r="P471" s="151"/>
      <c r="Q471" s="151"/>
    </row>
    <row r="472" spans="14:17" x14ac:dyDescent="0.25">
      <c r="N472" s="5"/>
      <c r="O472" s="5"/>
      <c r="P472" s="151"/>
      <c r="Q472" s="151"/>
    </row>
    <row r="473" spans="14:17" x14ac:dyDescent="0.25">
      <c r="N473" s="5"/>
      <c r="O473" s="5"/>
      <c r="P473" s="151"/>
      <c r="Q473" s="151"/>
    </row>
    <row r="474" spans="14:17" x14ac:dyDescent="0.25">
      <c r="N474" s="5"/>
      <c r="O474" s="5"/>
      <c r="P474" s="151"/>
      <c r="Q474" s="151"/>
    </row>
    <row r="475" spans="14:17" x14ac:dyDescent="0.25">
      <c r="N475" s="5"/>
      <c r="O475" s="5"/>
      <c r="P475" s="151"/>
      <c r="Q475" s="151"/>
    </row>
    <row r="476" spans="14:17" x14ac:dyDescent="0.25">
      <c r="N476" s="5"/>
      <c r="O476" s="5"/>
      <c r="P476" s="151"/>
      <c r="Q476" s="151"/>
    </row>
    <row r="477" spans="14:17" x14ac:dyDescent="0.25">
      <c r="N477" s="5"/>
      <c r="O477" s="5"/>
      <c r="P477" s="151"/>
      <c r="Q477" s="151"/>
    </row>
    <row r="478" spans="14:17" x14ac:dyDescent="0.25">
      <c r="N478" s="5"/>
      <c r="O478" s="5"/>
      <c r="P478" s="151"/>
      <c r="Q478" s="151"/>
    </row>
    <row r="479" spans="14:17" x14ac:dyDescent="0.25">
      <c r="N479" s="5"/>
      <c r="O479" s="5"/>
      <c r="P479" s="151"/>
      <c r="Q479" s="151"/>
    </row>
    <row r="480" spans="14:17" x14ac:dyDescent="0.25">
      <c r="N480" s="5"/>
      <c r="O480" s="5"/>
      <c r="P480" s="151"/>
      <c r="Q480" s="151"/>
    </row>
    <row r="481" spans="14:17" x14ac:dyDescent="0.25">
      <c r="N481" s="5"/>
      <c r="O481" s="5"/>
      <c r="P481" s="151"/>
      <c r="Q481" s="151"/>
    </row>
    <row r="482" spans="14:17" x14ac:dyDescent="0.25">
      <c r="N482" s="5"/>
      <c r="O482" s="5"/>
      <c r="P482" s="151"/>
      <c r="Q482" s="151"/>
    </row>
    <row r="483" spans="14:17" x14ac:dyDescent="0.25">
      <c r="N483" s="5"/>
      <c r="O483" s="5"/>
      <c r="P483" s="151"/>
      <c r="Q483" s="151"/>
    </row>
    <row r="484" spans="14:17" x14ac:dyDescent="0.25">
      <c r="N484" s="5"/>
      <c r="O484" s="5"/>
      <c r="P484" s="151"/>
      <c r="Q484" s="151"/>
    </row>
    <row r="485" spans="14:17" x14ac:dyDescent="0.25">
      <c r="N485" s="5"/>
      <c r="O485" s="5"/>
      <c r="P485" s="151"/>
      <c r="Q485" s="151"/>
    </row>
    <row r="486" spans="14:17" x14ac:dyDescent="0.25">
      <c r="N486" s="5"/>
      <c r="O486" s="5"/>
      <c r="P486" s="151"/>
      <c r="Q486" s="151"/>
    </row>
    <row r="487" spans="14:17" x14ac:dyDescent="0.25">
      <c r="N487" s="5"/>
      <c r="O487" s="5"/>
      <c r="P487" s="151"/>
      <c r="Q487" s="151"/>
    </row>
    <row r="488" spans="14:17" x14ac:dyDescent="0.25">
      <c r="N488" s="5"/>
      <c r="O488" s="5"/>
      <c r="P488" s="151"/>
      <c r="Q488" s="151"/>
    </row>
    <row r="489" spans="14:17" x14ac:dyDescent="0.25">
      <c r="N489" s="5"/>
      <c r="O489" s="5"/>
      <c r="P489" s="151"/>
      <c r="Q489" s="151"/>
    </row>
    <row r="490" spans="14:17" x14ac:dyDescent="0.25">
      <c r="N490" s="5"/>
      <c r="O490" s="5"/>
      <c r="P490" s="151"/>
      <c r="Q490" s="151"/>
    </row>
    <row r="491" spans="14:17" x14ac:dyDescent="0.25">
      <c r="N491" s="5"/>
      <c r="O491" s="5"/>
      <c r="P491" s="151"/>
      <c r="Q491" s="151"/>
    </row>
    <row r="492" spans="14:17" x14ac:dyDescent="0.25">
      <c r="N492" s="5"/>
      <c r="O492" s="5"/>
      <c r="P492" s="151"/>
      <c r="Q492" s="151"/>
    </row>
    <row r="493" spans="14:17" x14ac:dyDescent="0.25">
      <c r="N493" s="5"/>
      <c r="O493" s="5"/>
      <c r="P493" s="151"/>
      <c r="Q493" s="151"/>
    </row>
    <row r="494" spans="14:17" x14ac:dyDescent="0.25">
      <c r="N494" s="5"/>
      <c r="O494" s="5"/>
      <c r="P494" s="151"/>
      <c r="Q494" s="151"/>
    </row>
    <row r="495" spans="14:17" x14ac:dyDescent="0.25">
      <c r="N495" s="5"/>
      <c r="O495" s="5"/>
      <c r="P495" s="151"/>
      <c r="Q495" s="151"/>
    </row>
    <row r="496" spans="14:17" x14ac:dyDescent="0.25">
      <c r="N496" s="5"/>
      <c r="O496" s="5"/>
      <c r="P496" s="151"/>
      <c r="Q496" s="151"/>
    </row>
    <row r="497" spans="14:17" x14ac:dyDescent="0.25">
      <c r="N497" s="5"/>
      <c r="O497" s="5"/>
      <c r="P497" s="151"/>
      <c r="Q497" s="151"/>
    </row>
    <row r="498" spans="14:17" x14ac:dyDescent="0.25">
      <c r="N498" s="5"/>
      <c r="O498" s="5"/>
      <c r="P498" s="151"/>
      <c r="Q498" s="151"/>
    </row>
    <row r="499" spans="14:17" x14ac:dyDescent="0.25">
      <c r="N499" s="5"/>
      <c r="O499" s="5"/>
      <c r="P499" s="151"/>
      <c r="Q499" s="151"/>
    </row>
    <row r="500" spans="14:17" x14ac:dyDescent="0.25">
      <c r="N500" s="5"/>
      <c r="O500" s="5"/>
      <c r="P500" s="151"/>
      <c r="Q500" s="151"/>
    </row>
    <row r="501" spans="14:17" x14ac:dyDescent="0.25">
      <c r="N501" s="5"/>
      <c r="O501" s="5"/>
      <c r="P501" s="151"/>
      <c r="Q501" s="151"/>
    </row>
    <row r="502" spans="14:17" x14ac:dyDescent="0.25">
      <c r="N502" s="5"/>
      <c r="O502" s="5"/>
      <c r="P502" s="151"/>
      <c r="Q502" s="151"/>
    </row>
    <row r="503" spans="14:17" x14ac:dyDescent="0.25">
      <c r="N503" s="5"/>
      <c r="O503" s="5"/>
      <c r="P503" s="151"/>
      <c r="Q503" s="151"/>
    </row>
    <row r="504" spans="14:17" x14ac:dyDescent="0.25">
      <c r="N504" s="5"/>
      <c r="O504" s="5"/>
      <c r="P504" s="151"/>
      <c r="Q504" s="151"/>
    </row>
    <row r="505" spans="14:17" x14ac:dyDescent="0.25">
      <c r="N505" s="5"/>
      <c r="O505" s="5"/>
      <c r="P505" s="151"/>
      <c r="Q505" s="151"/>
    </row>
    <row r="506" spans="14:17" x14ac:dyDescent="0.25">
      <c r="N506" s="5"/>
      <c r="O506" s="5"/>
      <c r="P506" s="151"/>
      <c r="Q506" s="151"/>
    </row>
    <row r="507" spans="14:17" x14ac:dyDescent="0.25">
      <c r="N507" s="5"/>
      <c r="O507" s="5"/>
      <c r="P507" s="151"/>
      <c r="Q507" s="151"/>
    </row>
    <row r="508" spans="14:17" x14ac:dyDescent="0.25">
      <c r="N508" s="5"/>
      <c r="O508" s="5"/>
      <c r="P508" s="151"/>
      <c r="Q508" s="151"/>
    </row>
    <row r="509" spans="14:17" x14ac:dyDescent="0.25">
      <c r="N509" s="5"/>
      <c r="O509" s="5"/>
      <c r="P509" s="151"/>
      <c r="Q509" s="151"/>
    </row>
    <row r="510" spans="14:17" x14ac:dyDescent="0.25">
      <c r="N510" s="5"/>
      <c r="O510" s="5"/>
      <c r="P510" s="151"/>
      <c r="Q510" s="151"/>
    </row>
    <row r="511" spans="14:17" x14ac:dyDescent="0.25">
      <c r="N511" s="5"/>
      <c r="O511" s="5"/>
      <c r="P511" s="151"/>
      <c r="Q511" s="151"/>
    </row>
    <row r="512" spans="14:17" x14ac:dyDescent="0.25">
      <c r="N512" s="5"/>
      <c r="O512" s="5"/>
      <c r="P512" s="151"/>
      <c r="Q512" s="151"/>
    </row>
    <row r="513" spans="14:17" x14ac:dyDescent="0.25">
      <c r="N513" s="5"/>
      <c r="O513" s="5"/>
      <c r="P513" s="151"/>
      <c r="Q513" s="151"/>
    </row>
    <row r="514" spans="14:17" x14ac:dyDescent="0.25">
      <c r="N514" s="5"/>
      <c r="O514" s="5"/>
      <c r="P514" s="151"/>
      <c r="Q514" s="151"/>
    </row>
    <row r="515" spans="14:17" x14ac:dyDescent="0.25">
      <c r="N515" s="5"/>
      <c r="O515" s="5"/>
      <c r="P515" s="151"/>
      <c r="Q515" s="151"/>
    </row>
    <row r="516" spans="14:17" x14ac:dyDescent="0.25">
      <c r="N516" s="5"/>
      <c r="O516" s="5"/>
      <c r="P516" s="151"/>
      <c r="Q516" s="151"/>
    </row>
    <row r="517" spans="14:17" x14ac:dyDescent="0.25">
      <c r="N517" s="5"/>
      <c r="O517" s="5"/>
      <c r="P517" s="151"/>
      <c r="Q517" s="151"/>
    </row>
    <row r="518" spans="14:17" x14ac:dyDescent="0.25">
      <c r="N518" s="5"/>
      <c r="O518" s="5"/>
      <c r="P518" s="151"/>
      <c r="Q518" s="151"/>
    </row>
    <row r="519" spans="14:17" x14ac:dyDescent="0.25">
      <c r="N519" s="5"/>
      <c r="O519" s="5"/>
      <c r="P519" s="151"/>
      <c r="Q519" s="151"/>
    </row>
    <row r="520" spans="14:17" x14ac:dyDescent="0.25">
      <c r="N520" s="5"/>
      <c r="O520" s="5"/>
      <c r="P520" s="151"/>
      <c r="Q520" s="151"/>
    </row>
    <row r="521" spans="14:17" x14ac:dyDescent="0.25">
      <c r="N521" s="5"/>
      <c r="O521" s="5"/>
      <c r="P521" s="151"/>
      <c r="Q521" s="151"/>
    </row>
    <row r="522" spans="14:17" x14ac:dyDescent="0.25">
      <c r="N522" s="5"/>
      <c r="O522" s="5"/>
      <c r="P522" s="151"/>
      <c r="Q522" s="151"/>
    </row>
    <row r="523" spans="14:17" x14ac:dyDescent="0.25">
      <c r="N523" s="5"/>
      <c r="O523" s="5"/>
      <c r="P523" s="151"/>
      <c r="Q523" s="151"/>
    </row>
    <row r="524" spans="14:17" x14ac:dyDescent="0.25">
      <c r="N524" s="5"/>
      <c r="O524" s="5"/>
      <c r="P524" s="151"/>
      <c r="Q524" s="151"/>
    </row>
    <row r="525" spans="14:17" x14ac:dyDescent="0.25">
      <c r="N525" s="5"/>
      <c r="O525" s="5"/>
      <c r="P525" s="151"/>
      <c r="Q525" s="151"/>
    </row>
    <row r="526" spans="14:17" x14ac:dyDescent="0.25">
      <c r="N526" s="5"/>
      <c r="O526" s="5"/>
      <c r="P526" s="151"/>
      <c r="Q526" s="151"/>
    </row>
    <row r="527" spans="14:17" x14ac:dyDescent="0.25">
      <c r="N527" s="5"/>
      <c r="O527" s="5"/>
      <c r="P527" s="151"/>
      <c r="Q527" s="151"/>
    </row>
    <row r="528" spans="14:17" x14ac:dyDescent="0.25">
      <c r="N528" s="5"/>
      <c r="O528" s="5"/>
      <c r="P528" s="151"/>
      <c r="Q528" s="151"/>
    </row>
    <row r="529" spans="14:17" x14ac:dyDescent="0.25">
      <c r="N529" s="5"/>
      <c r="O529" s="5"/>
      <c r="P529" s="151"/>
      <c r="Q529" s="151"/>
    </row>
    <row r="530" spans="14:17" x14ac:dyDescent="0.25">
      <c r="N530" s="5"/>
      <c r="O530" s="5"/>
      <c r="P530" s="151"/>
      <c r="Q530" s="151"/>
    </row>
    <row r="531" spans="14:17" x14ac:dyDescent="0.25">
      <c r="N531" s="5"/>
      <c r="O531" s="5"/>
      <c r="P531" s="151"/>
      <c r="Q531" s="151"/>
    </row>
    <row r="532" spans="14:17" x14ac:dyDescent="0.25">
      <c r="N532" s="5"/>
      <c r="O532" s="5"/>
      <c r="P532" s="151"/>
      <c r="Q532" s="151"/>
    </row>
    <row r="533" spans="14:17" x14ac:dyDescent="0.25">
      <c r="N533" s="5"/>
      <c r="O533" s="5"/>
      <c r="P533" s="151"/>
      <c r="Q533" s="151"/>
    </row>
    <row r="534" spans="14:17" x14ac:dyDescent="0.25">
      <c r="N534" s="5"/>
      <c r="O534" s="5"/>
      <c r="P534" s="151"/>
      <c r="Q534" s="151"/>
    </row>
    <row r="535" spans="14:17" x14ac:dyDescent="0.25">
      <c r="N535" s="5"/>
      <c r="O535" s="5"/>
      <c r="P535" s="151"/>
      <c r="Q535" s="151"/>
    </row>
    <row r="536" spans="14:17" x14ac:dyDescent="0.25">
      <c r="N536" s="5"/>
      <c r="O536" s="5"/>
      <c r="P536" s="151"/>
      <c r="Q536" s="151"/>
    </row>
    <row r="537" spans="14:17" x14ac:dyDescent="0.25">
      <c r="N537" s="5"/>
      <c r="O537" s="5"/>
      <c r="P537" s="151"/>
      <c r="Q537" s="151"/>
    </row>
    <row r="538" spans="14:17" x14ac:dyDescent="0.25">
      <c r="N538" s="5"/>
      <c r="O538" s="5"/>
      <c r="P538" s="151"/>
      <c r="Q538" s="151"/>
    </row>
    <row r="539" spans="14:17" x14ac:dyDescent="0.25">
      <c r="N539" s="5"/>
      <c r="O539" s="5"/>
      <c r="P539" s="151"/>
      <c r="Q539" s="151"/>
    </row>
    <row r="540" spans="14:17" x14ac:dyDescent="0.25">
      <c r="N540" s="5"/>
      <c r="O540" s="5"/>
      <c r="P540" s="151"/>
      <c r="Q540" s="151"/>
    </row>
    <row r="541" spans="14:17" x14ac:dyDescent="0.25">
      <c r="N541" s="5"/>
      <c r="O541" s="5"/>
      <c r="P541" s="151"/>
      <c r="Q541" s="151"/>
    </row>
    <row r="542" spans="14:17" x14ac:dyDescent="0.25">
      <c r="N542" s="5"/>
      <c r="O542" s="5"/>
      <c r="P542" s="151"/>
      <c r="Q542" s="151"/>
    </row>
    <row r="543" spans="14:17" x14ac:dyDescent="0.25">
      <c r="N543" s="5"/>
      <c r="O543" s="5"/>
      <c r="P543" s="151"/>
      <c r="Q543" s="151"/>
    </row>
    <row r="544" spans="14:17" x14ac:dyDescent="0.25">
      <c r="N544" s="5"/>
      <c r="O544" s="5"/>
      <c r="P544" s="151"/>
      <c r="Q544" s="151"/>
    </row>
    <row r="545" spans="14:17" x14ac:dyDescent="0.25">
      <c r="N545" s="5"/>
      <c r="O545" s="5"/>
      <c r="P545" s="151"/>
      <c r="Q545" s="151"/>
    </row>
    <row r="546" spans="14:17" x14ac:dyDescent="0.25">
      <c r="N546" s="5"/>
      <c r="O546" s="5"/>
      <c r="P546" s="151"/>
      <c r="Q546" s="151"/>
    </row>
    <row r="547" spans="14:17" x14ac:dyDescent="0.25">
      <c r="N547" s="5"/>
      <c r="O547" s="5"/>
      <c r="P547" s="151"/>
      <c r="Q547" s="151"/>
    </row>
    <row r="548" spans="14:17" x14ac:dyDescent="0.25">
      <c r="N548" s="5"/>
      <c r="O548" s="5"/>
      <c r="P548" s="151"/>
      <c r="Q548" s="151"/>
    </row>
    <row r="549" spans="14:17" x14ac:dyDescent="0.25">
      <c r="N549" s="5"/>
      <c r="O549" s="5"/>
      <c r="P549" s="151"/>
      <c r="Q549" s="151"/>
    </row>
    <row r="550" spans="14:17" x14ac:dyDescent="0.25">
      <c r="N550" s="5"/>
      <c r="O550" s="5"/>
      <c r="P550" s="151"/>
      <c r="Q550" s="151"/>
    </row>
    <row r="551" spans="14:17" x14ac:dyDescent="0.25">
      <c r="N551" s="5"/>
      <c r="O551" s="5"/>
      <c r="P551" s="151"/>
      <c r="Q551" s="151"/>
    </row>
    <row r="552" spans="14:17" x14ac:dyDescent="0.25">
      <c r="N552" s="5"/>
      <c r="O552" s="5"/>
      <c r="P552" s="151"/>
      <c r="Q552" s="151"/>
    </row>
    <row r="553" spans="14:17" x14ac:dyDescent="0.25">
      <c r="N553" s="5"/>
      <c r="O553" s="5"/>
      <c r="P553" s="151"/>
      <c r="Q553" s="151"/>
    </row>
    <row r="554" spans="14:17" x14ac:dyDescent="0.25">
      <c r="N554" s="5"/>
      <c r="O554" s="5"/>
      <c r="P554" s="151"/>
      <c r="Q554" s="151"/>
    </row>
    <row r="555" spans="14:17" x14ac:dyDescent="0.25">
      <c r="N555" s="5"/>
      <c r="O555" s="5"/>
      <c r="P555" s="151"/>
      <c r="Q555" s="151"/>
    </row>
    <row r="556" spans="14:17" x14ac:dyDescent="0.25">
      <c r="N556" s="5"/>
      <c r="O556" s="5"/>
      <c r="P556" s="151"/>
      <c r="Q556" s="151"/>
    </row>
    <row r="557" spans="14:17" x14ac:dyDescent="0.25">
      <c r="N557" s="5"/>
      <c r="O557" s="5"/>
      <c r="P557" s="151"/>
      <c r="Q557" s="151"/>
    </row>
    <row r="558" spans="14:17" x14ac:dyDescent="0.25">
      <c r="N558" s="5"/>
      <c r="O558" s="5"/>
      <c r="P558" s="151"/>
      <c r="Q558" s="151"/>
    </row>
    <row r="559" spans="14:17" x14ac:dyDescent="0.25">
      <c r="N559" s="5"/>
      <c r="O559" s="5"/>
      <c r="P559" s="151"/>
      <c r="Q559" s="151"/>
    </row>
    <row r="560" spans="14:17" x14ac:dyDescent="0.25">
      <c r="N560" s="5"/>
      <c r="O560" s="5"/>
      <c r="P560" s="151"/>
      <c r="Q560" s="151"/>
    </row>
    <row r="561" spans="14:17" x14ac:dyDescent="0.25">
      <c r="N561" s="5"/>
      <c r="O561" s="5"/>
      <c r="P561" s="151"/>
      <c r="Q561" s="151"/>
    </row>
    <row r="562" spans="14:17" x14ac:dyDescent="0.25">
      <c r="N562" s="5"/>
      <c r="O562" s="5"/>
      <c r="P562" s="151"/>
      <c r="Q562" s="151"/>
    </row>
    <row r="563" spans="14:17" x14ac:dyDescent="0.25">
      <c r="N563" s="5"/>
      <c r="O563" s="5"/>
      <c r="P563" s="151"/>
      <c r="Q563" s="151"/>
    </row>
    <row r="564" spans="14:17" x14ac:dyDescent="0.25">
      <c r="N564" s="5"/>
      <c r="O564" s="5"/>
      <c r="P564" s="151"/>
      <c r="Q564" s="151"/>
    </row>
    <row r="565" spans="14:17" x14ac:dyDescent="0.25">
      <c r="N565" s="5"/>
      <c r="O565" s="5"/>
      <c r="P565" s="151"/>
      <c r="Q565" s="151"/>
    </row>
    <row r="566" spans="14:17" x14ac:dyDescent="0.25">
      <c r="N566" s="5"/>
      <c r="O566" s="5"/>
      <c r="P566" s="151"/>
      <c r="Q566" s="151"/>
    </row>
    <row r="567" spans="14:17" x14ac:dyDescent="0.25">
      <c r="N567" s="5"/>
      <c r="O567" s="5"/>
      <c r="P567" s="151"/>
      <c r="Q567" s="151"/>
    </row>
    <row r="568" spans="14:17" x14ac:dyDescent="0.25">
      <c r="N568" s="5"/>
      <c r="O568" s="5"/>
      <c r="P568" s="151"/>
      <c r="Q568" s="151"/>
    </row>
    <row r="569" spans="14:17" x14ac:dyDescent="0.25">
      <c r="N569" s="5"/>
      <c r="O569" s="5"/>
      <c r="P569" s="151"/>
      <c r="Q569" s="151"/>
    </row>
    <row r="570" spans="14:17" x14ac:dyDescent="0.25">
      <c r="N570" s="5"/>
      <c r="O570" s="5"/>
      <c r="P570" s="151"/>
      <c r="Q570" s="151"/>
    </row>
    <row r="571" spans="14:17" x14ac:dyDescent="0.25">
      <c r="N571" s="5"/>
      <c r="O571" s="5"/>
      <c r="P571" s="151"/>
      <c r="Q571" s="151"/>
    </row>
    <row r="572" spans="14:17" x14ac:dyDescent="0.25">
      <c r="N572" s="5"/>
      <c r="O572" s="5"/>
      <c r="P572" s="151"/>
      <c r="Q572" s="151"/>
    </row>
    <row r="573" spans="14:17" x14ac:dyDescent="0.25">
      <c r="N573" s="5"/>
      <c r="O573" s="5"/>
      <c r="P573" s="151"/>
      <c r="Q573" s="151"/>
    </row>
    <row r="574" spans="14:17" x14ac:dyDescent="0.25">
      <c r="N574" s="5"/>
      <c r="O574" s="5"/>
      <c r="P574" s="151"/>
      <c r="Q574" s="151"/>
    </row>
    <row r="575" spans="14:17" x14ac:dyDescent="0.25">
      <c r="N575" s="5"/>
      <c r="O575" s="5"/>
      <c r="P575" s="151"/>
      <c r="Q575" s="151"/>
    </row>
    <row r="576" spans="14:17" x14ac:dyDescent="0.25">
      <c r="N576" s="5"/>
      <c r="O576" s="5"/>
      <c r="P576" s="151"/>
      <c r="Q576" s="151"/>
    </row>
    <row r="577" spans="14:17" x14ac:dyDescent="0.25">
      <c r="N577" s="5"/>
      <c r="O577" s="5"/>
      <c r="P577" s="151"/>
      <c r="Q577" s="151"/>
    </row>
    <row r="578" spans="14:17" x14ac:dyDescent="0.25">
      <c r="N578" s="5"/>
      <c r="O578" s="5"/>
      <c r="P578" s="151"/>
      <c r="Q578" s="151"/>
    </row>
    <row r="579" spans="14:17" x14ac:dyDescent="0.25">
      <c r="N579" s="5"/>
      <c r="O579" s="5"/>
      <c r="P579" s="151"/>
      <c r="Q579" s="151"/>
    </row>
    <row r="580" spans="14:17" x14ac:dyDescent="0.25">
      <c r="N580" s="5"/>
      <c r="O580" s="5"/>
      <c r="P580" s="151"/>
      <c r="Q580" s="151"/>
    </row>
    <row r="581" spans="14:17" x14ac:dyDescent="0.25">
      <c r="N581" s="5"/>
      <c r="O581" s="5"/>
      <c r="P581" s="151"/>
      <c r="Q581" s="151"/>
    </row>
    <row r="582" spans="14:17" x14ac:dyDescent="0.25">
      <c r="N582" s="5"/>
      <c r="O582" s="5"/>
      <c r="P582" s="151"/>
      <c r="Q582" s="151"/>
    </row>
    <row r="583" spans="14:17" x14ac:dyDescent="0.25">
      <c r="N583" s="5"/>
      <c r="O583" s="5"/>
      <c r="P583" s="151"/>
      <c r="Q583" s="151"/>
    </row>
    <row r="584" spans="14:17" x14ac:dyDescent="0.25">
      <c r="N584" s="5"/>
      <c r="O584" s="5"/>
      <c r="P584" s="151"/>
      <c r="Q584" s="151"/>
    </row>
    <row r="585" spans="14:17" x14ac:dyDescent="0.25">
      <c r="N585" s="5"/>
      <c r="O585" s="5"/>
      <c r="P585" s="151"/>
      <c r="Q585" s="151"/>
    </row>
    <row r="586" spans="14:17" x14ac:dyDescent="0.25">
      <c r="N586" s="5"/>
      <c r="O586" s="5"/>
      <c r="P586" s="151"/>
      <c r="Q586" s="151"/>
    </row>
    <row r="587" spans="14:17" x14ac:dyDescent="0.25">
      <c r="N587" s="5"/>
      <c r="O587" s="5"/>
      <c r="P587" s="151"/>
      <c r="Q587" s="151"/>
    </row>
    <row r="588" spans="14:17" x14ac:dyDescent="0.25">
      <c r="N588" s="5"/>
      <c r="O588" s="5"/>
      <c r="P588" s="151"/>
      <c r="Q588" s="151"/>
    </row>
    <row r="589" spans="14:17" x14ac:dyDescent="0.25">
      <c r="N589" s="5"/>
      <c r="O589" s="5"/>
      <c r="P589" s="151"/>
      <c r="Q589" s="151"/>
    </row>
    <row r="590" spans="14:17" x14ac:dyDescent="0.25">
      <c r="N590" s="5"/>
      <c r="O590" s="5"/>
      <c r="P590" s="151"/>
      <c r="Q590" s="151"/>
    </row>
    <row r="591" spans="14:17" x14ac:dyDescent="0.25">
      <c r="N591" s="5"/>
      <c r="O591" s="5"/>
      <c r="P591" s="151"/>
      <c r="Q591" s="151"/>
    </row>
    <row r="592" spans="14:17" x14ac:dyDescent="0.25">
      <c r="N592" s="5"/>
      <c r="O592" s="5"/>
      <c r="P592" s="151"/>
      <c r="Q592" s="151"/>
    </row>
    <row r="593" spans="14:17" x14ac:dyDescent="0.25">
      <c r="N593" s="5"/>
      <c r="O593" s="5"/>
      <c r="P593" s="151"/>
      <c r="Q593" s="151"/>
    </row>
    <row r="594" spans="14:17" x14ac:dyDescent="0.25">
      <c r="N594" s="5"/>
      <c r="O594" s="5"/>
      <c r="P594" s="151"/>
      <c r="Q594" s="151"/>
    </row>
    <row r="595" spans="14:17" x14ac:dyDescent="0.25">
      <c r="N595" s="5"/>
      <c r="O595" s="5"/>
      <c r="P595" s="151"/>
      <c r="Q595" s="151"/>
    </row>
    <row r="596" spans="14:17" x14ac:dyDescent="0.25">
      <c r="N596" s="5"/>
      <c r="O596" s="5"/>
      <c r="P596" s="151"/>
      <c r="Q596" s="151"/>
    </row>
    <row r="597" spans="14:17" x14ac:dyDescent="0.25">
      <c r="N597" s="5"/>
      <c r="O597" s="5"/>
      <c r="P597" s="151"/>
      <c r="Q597" s="151"/>
    </row>
    <row r="598" spans="14:17" x14ac:dyDescent="0.25">
      <c r="N598" s="5"/>
      <c r="O598" s="5"/>
      <c r="P598" s="151"/>
      <c r="Q598" s="151"/>
    </row>
    <row r="599" spans="14:17" x14ac:dyDescent="0.25">
      <c r="N599" s="5"/>
      <c r="O599" s="5"/>
      <c r="P599" s="151"/>
      <c r="Q599" s="151"/>
    </row>
    <row r="600" spans="14:17" x14ac:dyDescent="0.25">
      <c r="N600" s="5"/>
      <c r="O600" s="5"/>
      <c r="P600" s="151"/>
      <c r="Q600" s="151"/>
    </row>
    <row r="601" spans="14:17" x14ac:dyDescent="0.25">
      <c r="N601" s="5"/>
      <c r="O601" s="5"/>
      <c r="P601" s="151"/>
      <c r="Q601" s="151"/>
    </row>
    <row r="602" spans="14:17" x14ac:dyDescent="0.25">
      <c r="N602" s="5"/>
      <c r="O602" s="5"/>
      <c r="P602" s="151"/>
      <c r="Q602" s="151"/>
    </row>
    <row r="603" spans="14:17" x14ac:dyDescent="0.25">
      <c r="N603" s="5"/>
      <c r="O603" s="5"/>
      <c r="P603" s="151"/>
      <c r="Q603" s="151"/>
    </row>
    <row r="604" spans="14:17" x14ac:dyDescent="0.25">
      <c r="N604" s="5"/>
      <c r="O604" s="5"/>
      <c r="P604" s="151"/>
      <c r="Q604" s="151"/>
    </row>
    <row r="605" spans="14:17" x14ac:dyDescent="0.25">
      <c r="N605" s="5"/>
      <c r="O605" s="5"/>
      <c r="P605" s="151"/>
      <c r="Q605" s="151"/>
    </row>
    <row r="606" spans="14:17" x14ac:dyDescent="0.25">
      <c r="N606" s="5"/>
      <c r="O606" s="5"/>
      <c r="P606" s="151"/>
      <c r="Q606" s="151"/>
    </row>
    <row r="607" spans="14:17" x14ac:dyDescent="0.25">
      <c r="N607" s="5"/>
      <c r="O607" s="5"/>
      <c r="P607" s="151"/>
      <c r="Q607" s="151"/>
    </row>
    <row r="608" spans="14:17" x14ac:dyDescent="0.25">
      <c r="N608" s="5"/>
      <c r="O608" s="5"/>
      <c r="P608" s="151"/>
      <c r="Q608" s="151"/>
    </row>
    <row r="609" spans="14:17" x14ac:dyDescent="0.25">
      <c r="N609" s="5"/>
      <c r="O609" s="5"/>
      <c r="P609" s="151"/>
      <c r="Q609" s="151"/>
    </row>
    <row r="610" spans="14:17" x14ac:dyDescent="0.25">
      <c r="N610" s="5"/>
      <c r="O610" s="5"/>
      <c r="P610" s="151"/>
      <c r="Q610" s="151"/>
    </row>
    <row r="611" spans="14:17" x14ac:dyDescent="0.25">
      <c r="N611" s="5"/>
      <c r="O611" s="5"/>
      <c r="P611" s="151"/>
      <c r="Q611" s="151"/>
    </row>
    <row r="612" spans="14:17" x14ac:dyDescent="0.25">
      <c r="N612" s="5"/>
      <c r="O612" s="5"/>
      <c r="P612" s="151"/>
      <c r="Q612" s="151"/>
    </row>
    <row r="613" spans="14:17" x14ac:dyDescent="0.25">
      <c r="N613" s="5"/>
      <c r="O613" s="5"/>
      <c r="P613" s="151"/>
      <c r="Q613" s="151"/>
    </row>
    <row r="614" spans="14:17" x14ac:dyDescent="0.25">
      <c r="N614" s="5"/>
      <c r="O614" s="5"/>
      <c r="P614" s="151"/>
      <c r="Q614" s="151"/>
    </row>
    <row r="615" spans="14:17" x14ac:dyDescent="0.25">
      <c r="N615" s="5"/>
      <c r="O615" s="5"/>
      <c r="P615" s="151"/>
      <c r="Q615" s="151"/>
    </row>
    <row r="616" spans="14:17" x14ac:dyDescent="0.25">
      <c r="N616" s="5"/>
      <c r="O616" s="5"/>
      <c r="P616" s="151"/>
      <c r="Q616" s="151"/>
    </row>
    <row r="617" spans="14:17" x14ac:dyDescent="0.25">
      <c r="N617" s="5"/>
      <c r="O617" s="5"/>
      <c r="P617" s="151"/>
      <c r="Q617" s="151"/>
    </row>
    <row r="618" spans="14:17" x14ac:dyDescent="0.25">
      <c r="N618" s="5"/>
      <c r="O618" s="5"/>
      <c r="P618" s="151"/>
      <c r="Q618" s="151"/>
    </row>
    <row r="619" spans="14:17" x14ac:dyDescent="0.25">
      <c r="N619" s="5"/>
      <c r="O619" s="5"/>
      <c r="P619" s="151"/>
      <c r="Q619" s="151"/>
    </row>
    <row r="620" spans="14:17" x14ac:dyDescent="0.25">
      <c r="N620" s="5"/>
      <c r="O620" s="5"/>
      <c r="P620" s="151"/>
      <c r="Q620" s="151"/>
    </row>
    <row r="621" spans="14:17" x14ac:dyDescent="0.25">
      <c r="N621" s="5"/>
      <c r="O621" s="5"/>
      <c r="P621" s="151"/>
      <c r="Q621" s="151"/>
    </row>
    <row r="622" spans="14:17" x14ac:dyDescent="0.25">
      <c r="N622" s="5"/>
      <c r="O622" s="5"/>
      <c r="P622" s="151"/>
      <c r="Q622" s="151"/>
    </row>
    <row r="623" spans="14:17" x14ac:dyDescent="0.25">
      <c r="N623" s="5"/>
      <c r="O623" s="5"/>
      <c r="P623" s="151"/>
      <c r="Q623" s="151"/>
    </row>
    <row r="624" spans="14:17" x14ac:dyDescent="0.25">
      <c r="N624" s="5"/>
      <c r="O624" s="5"/>
      <c r="P624" s="151"/>
      <c r="Q624" s="151"/>
    </row>
    <row r="625" spans="14:17" x14ac:dyDescent="0.25">
      <c r="N625" s="5"/>
      <c r="O625" s="5"/>
      <c r="P625" s="151"/>
      <c r="Q625" s="151"/>
    </row>
    <row r="626" spans="14:17" x14ac:dyDescent="0.25">
      <c r="N626" s="5"/>
      <c r="O626" s="5"/>
      <c r="P626" s="151"/>
      <c r="Q626" s="151"/>
    </row>
    <row r="627" spans="14:17" x14ac:dyDescent="0.25">
      <c r="N627" s="5"/>
      <c r="O627" s="5"/>
      <c r="P627" s="151"/>
      <c r="Q627" s="151"/>
    </row>
    <row r="628" spans="14:17" x14ac:dyDescent="0.25">
      <c r="N628" s="5"/>
      <c r="O628" s="5"/>
      <c r="P628" s="151"/>
      <c r="Q628" s="151"/>
    </row>
    <row r="629" spans="14:17" x14ac:dyDescent="0.25">
      <c r="N629" s="5"/>
      <c r="O629" s="5"/>
      <c r="P629" s="151"/>
      <c r="Q629" s="151"/>
    </row>
    <row r="630" spans="14:17" x14ac:dyDescent="0.25">
      <c r="N630" s="5"/>
      <c r="O630" s="5"/>
      <c r="P630" s="151"/>
      <c r="Q630" s="151"/>
    </row>
    <row r="631" spans="14:17" x14ac:dyDescent="0.25">
      <c r="N631" s="5"/>
      <c r="O631" s="5"/>
      <c r="P631" s="151"/>
      <c r="Q631" s="151"/>
    </row>
    <row r="632" spans="14:17" x14ac:dyDescent="0.25">
      <c r="N632" s="5"/>
      <c r="O632" s="5"/>
      <c r="P632" s="151"/>
      <c r="Q632" s="151"/>
    </row>
    <row r="633" spans="14:17" x14ac:dyDescent="0.25">
      <c r="N633" s="5"/>
      <c r="O633" s="5"/>
      <c r="P633" s="151"/>
      <c r="Q633" s="151"/>
    </row>
    <row r="634" spans="14:17" x14ac:dyDescent="0.25">
      <c r="N634" s="5"/>
      <c r="O634" s="5"/>
      <c r="P634" s="151"/>
      <c r="Q634" s="151"/>
    </row>
    <row r="635" spans="14:17" x14ac:dyDescent="0.25">
      <c r="N635" s="5"/>
      <c r="O635" s="5"/>
      <c r="P635" s="151"/>
      <c r="Q635" s="151"/>
    </row>
    <row r="636" spans="14:17" x14ac:dyDescent="0.25">
      <c r="N636" s="5"/>
      <c r="O636" s="5"/>
      <c r="P636" s="151"/>
      <c r="Q636" s="151"/>
    </row>
    <row r="637" spans="14:17" x14ac:dyDescent="0.25">
      <c r="N637" s="5"/>
      <c r="O637" s="5"/>
      <c r="P637" s="151"/>
      <c r="Q637" s="151"/>
    </row>
    <row r="638" spans="14:17" x14ac:dyDescent="0.25">
      <c r="N638" s="5"/>
      <c r="O638" s="5"/>
      <c r="P638" s="151"/>
      <c r="Q638" s="151"/>
    </row>
    <row r="639" spans="14:17" x14ac:dyDescent="0.25">
      <c r="N639" s="5"/>
      <c r="O639" s="5"/>
      <c r="P639" s="151"/>
      <c r="Q639" s="151"/>
    </row>
    <row r="640" spans="14:17" x14ac:dyDescent="0.25">
      <c r="N640" s="5"/>
      <c r="O640" s="5"/>
      <c r="P640" s="151"/>
      <c r="Q640" s="151"/>
    </row>
    <row r="641" spans="14:17" x14ac:dyDescent="0.25">
      <c r="N641" s="5"/>
      <c r="O641" s="5"/>
      <c r="P641" s="151"/>
      <c r="Q641" s="151"/>
    </row>
    <row r="642" spans="14:17" x14ac:dyDescent="0.25">
      <c r="N642" s="5"/>
      <c r="O642" s="5"/>
      <c r="P642" s="151"/>
      <c r="Q642" s="151"/>
    </row>
    <row r="643" spans="14:17" x14ac:dyDescent="0.25">
      <c r="N643" s="5"/>
      <c r="O643" s="5"/>
      <c r="P643" s="151"/>
      <c r="Q643" s="151"/>
    </row>
    <row r="644" spans="14:17" x14ac:dyDescent="0.25">
      <c r="N644" s="5"/>
      <c r="O644" s="5"/>
      <c r="P644" s="151"/>
      <c r="Q644" s="151"/>
    </row>
    <row r="645" spans="14:17" x14ac:dyDescent="0.25">
      <c r="N645" s="5"/>
      <c r="O645" s="5"/>
      <c r="P645" s="151"/>
      <c r="Q645" s="151"/>
    </row>
    <row r="646" spans="14:17" x14ac:dyDescent="0.25">
      <c r="N646" s="5"/>
      <c r="O646" s="5"/>
      <c r="P646" s="151"/>
      <c r="Q646" s="151"/>
    </row>
    <row r="647" spans="14:17" x14ac:dyDescent="0.25">
      <c r="N647" s="5"/>
      <c r="O647" s="5"/>
      <c r="P647" s="151"/>
      <c r="Q647" s="151"/>
    </row>
    <row r="648" spans="14:17" x14ac:dyDescent="0.25">
      <c r="N648" s="5"/>
      <c r="O648" s="5"/>
      <c r="P648" s="151"/>
      <c r="Q648" s="151"/>
    </row>
    <row r="649" spans="14:17" x14ac:dyDescent="0.25">
      <c r="N649" s="5"/>
      <c r="O649" s="5"/>
      <c r="P649" s="151"/>
      <c r="Q649" s="151"/>
    </row>
    <row r="650" spans="14:17" x14ac:dyDescent="0.25">
      <c r="N650" s="5"/>
      <c r="O650" s="5"/>
      <c r="P650" s="151"/>
      <c r="Q650" s="151"/>
    </row>
    <row r="651" spans="14:17" x14ac:dyDescent="0.25">
      <c r="N651" s="5"/>
      <c r="O651" s="5"/>
      <c r="P651" s="151"/>
      <c r="Q651" s="151"/>
    </row>
    <row r="652" spans="14:17" x14ac:dyDescent="0.25">
      <c r="N652" s="5"/>
      <c r="O652" s="5"/>
      <c r="P652" s="151"/>
      <c r="Q652" s="151"/>
    </row>
    <row r="653" spans="14:17" x14ac:dyDescent="0.25">
      <c r="N653" s="5"/>
      <c r="O653" s="5"/>
      <c r="P653" s="151"/>
      <c r="Q653" s="151"/>
    </row>
    <row r="654" spans="14:17" x14ac:dyDescent="0.25">
      <c r="N654" s="5"/>
      <c r="O654" s="5"/>
      <c r="P654" s="151"/>
      <c r="Q654" s="151"/>
    </row>
    <row r="655" spans="14:17" x14ac:dyDescent="0.25">
      <c r="N655" s="5"/>
      <c r="O655" s="5"/>
      <c r="P655" s="151"/>
      <c r="Q655" s="151"/>
    </row>
    <row r="656" spans="14:17" x14ac:dyDescent="0.25">
      <c r="N656" s="5"/>
      <c r="O656" s="5"/>
      <c r="P656" s="151"/>
      <c r="Q656" s="151"/>
    </row>
    <row r="657" spans="14:17" x14ac:dyDescent="0.25">
      <c r="N657" s="5"/>
      <c r="O657" s="5"/>
      <c r="P657" s="151"/>
      <c r="Q657" s="151"/>
    </row>
    <row r="658" spans="14:17" x14ac:dyDescent="0.25">
      <c r="N658" s="5"/>
      <c r="O658" s="5"/>
      <c r="P658" s="151"/>
      <c r="Q658" s="151"/>
    </row>
    <row r="659" spans="14:17" x14ac:dyDescent="0.25">
      <c r="N659" s="5"/>
      <c r="O659" s="5"/>
      <c r="P659" s="151"/>
      <c r="Q659" s="151"/>
    </row>
    <row r="660" spans="14:17" x14ac:dyDescent="0.25">
      <c r="N660" s="5"/>
      <c r="O660" s="5"/>
      <c r="P660" s="151"/>
      <c r="Q660" s="151"/>
    </row>
    <row r="661" spans="14:17" x14ac:dyDescent="0.25">
      <c r="N661" s="5"/>
      <c r="O661" s="5"/>
      <c r="P661" s="151"/>
      <c r="Q661" s="151"/>
    </row>
    <row r="662" spans="14:17" x14ac:dyDescent="0.25">
      <c r="N662" s="5"/>
      <c r="O662" s="5"/>
      <c r="P662" s="151"/>
      <c r="Q662" s="151"/>
    </row>
    <row r="663" spans="14:17" x14ac:dyDescent="0.25">
      <c r="N663" s="5"/>
      <c r="O663" s="5"/>
      <c r="P663" s="151"/>
      <c r="Q663" s="151"/>
    </row>
    <row r="664" spans="14:17" x14ac:dyDescent="0.25">
      <c r="N664" s="5"/>
      <c r="O664" s="5"/>
      <c r="P664" s="151"/>
      <c r="Q664" s="151"/>
    </row>
    <row r="665" spans="14:17" x14ac:dyDescent="0.25">
      <c r="N665" s="5"/>
      <c r="O665" s="5"/>
      <c r="P665" s="151"/>
      <c r="Q665" s="151"/>
    </row>
    <row r="666" spans="14:17" x14ac:dyDescent="0.25">
      <c r="N666" s="5"/>
      <c r="O666" s="5"/>
      <c r="P666" s="151"/>
      <c r="Q666" s="151"/>
    </row>
    <row r="667" spans="14:17" x14ac:dyDescent="0.25">
      <c r="N667" s="5"/>
      <c r="O667" s="5"/>
      <c r="P667" s="151"/>
      <c r="Q667" s="151"/>
    </row>
    <row r="668" spans="14:17" x14ac:dyDescent="0.25">
      <c r="N668" s="5"/>
      <c r="O668" s="5"/>
      <c r="P668" s="151"/>
      <c r="Q668" s="151"/>
    </row>
    <row r="669" spans="14:17" x14ac:dyDescent="0.25">
      <c r="N669" s="5"/>
      <c r="O669" s="5"/>
      <c r="P669" s="151"/>
      <c r="Q669" s="151"/>
    </row>
    <row r="670" spans="14:17" x14ac:dyDescent="0.25">
      <c r="N670" s="5"/>
      <c r="O670" s="5"/>
      <c r="P670" s="151"/>
      <c r="Q670" s="151"/>
    </row>
    <row r="671" spans="14:17" x14ac:dyDescent="0.25">
      <c r="N671" s="5"/>
      <c r="O671" s="5"/>
      <c r="P671" s="151"/>
      <c r="Q671" s="151"/>
    </row>
    <row r="672" spans="14:17" x14ac:dyDescent="0.25">
      <c r="N672" s="5"/>
      <c r="O672" s="5"/>
      <c r="P672" s="151"/>
      <c r="Q672" s="151"/>
    </row>
    <row r="673" spans="14:17" x14ac:dyDescent="0.25">
      <c r="N673" s="5"/>
      <c r="O673" s="5"/>
      <c r="P673" s="151"/>
      <c r="Q673" s="151"/>
    </row>
    <row r="674" spans="14:17" x14ac:dyDescent="0.25">
      <c r="N674" s="5"/>
      <c r="O674" s="5"/>
      <c r="P674" s="151"/>
      <c r="Q674" s="151"/>
    </row>
    <row r="675" spans="14:17" x14ac:dyDescent="0.25">
      <c r="N675" s="5"/>
      <c r="O675" s="5"/>
      <c r="P675" s="151"/>
      <c r="Q675" s="151"/>
    </row>
    <row r="676" spans="14:17" x14ac:dyDescent="0.25">
      <c r="N676" s="5"/>
      <c r="O676" s="5"/>
      <c r="P676" s="151"/>
      <c r="Q676" s="151"/>
    </row>
    <row r="677" spans="14:17" x14ac:dyDescent="0.25">
      <c r="N677" s="5"/>
      <c r="O677" s="5"/>
      <c r="P677" s="151"/>
      <c r="Q677" s="151"/>
    </row>
    <row r="678" spans="14:17" x14ac:dyDescent="0.25">
      <c r="N678" s="5"/>
      <c r="O678" s="5"/>
      <c r="P678" s="151"/>
      <c r="Q678" s="151"/>
    </row>
    <row r="679" spans="14:17" x14ac:dyDescent="0.25">
      <c r="N679" s="5"/>
      <c r="O679" s="5"/>
      <c r="P679" s="151"/>
      <c r="Q679" s="151"/>
    </row>
    <row r="680" spans="14:17" x14ac:dyDescent="0.25">
      <c r="N680" s="5"/>
      <c r="O680" s="5"/>
      <c r="P680" s="151"/>
      <c r="Q680" s="151"/>
    </row>
    <row r="681" spans="14:17" x14ac:dyDescent="0.25">
      <c r="N681" s="5"/>
      <c r="O681" s="5"/>
      <c r="P681" s="151"/>
      <c r="Q681" s="151"/>
    </row>
    <row r="682" spans="14:17" x14ac:dyDescent="0.25">
      <c r="N682" s="5"/>
      <c r="O682" s="5"/>
      <c r="P682" s="151"/>
      <c r="Q682" s="151"/>
    </row>
    <row r="683" spans="14:17" x14ac:dyDescent="0.25">
      <c r="N683" s="5"/>
      <c r="O683" s="5"/>
      <c r="P683" s="151"/>
      <c r="Q683" s="151"/>
    </row>
    <row r="684" spans="14:17" x14ac:dyDescent="0.25">
      <c r="N684" s="5"/>
      <c r="O684" s="5"/>
      <c r="P684" s="151"/>
      <c r="Q684" s="151"/>
    </row>
    <row r="685" spans="14:17" x14ac:dyDescent="0.25">
      <c r="N685" s="5"/>
      <c r="O685" s="5"/>
      <c r="P685" s="151"/>
      <c r="Q685" s="151"/>
    </row>
    <row r="686" spans="14:17" x14ac:dyDescent="0.25">
      <c r="N686" s="5"/>
      <c r="O686" s="5"/>
      <c r="P686" s="151"/>
      <c r="Q686" s="151"/>
    </row>
    <row r="687" spans="14:17" x14ac:dyDescent="0.25">
      <c r="N687" s="5"/>
      <c r="O687" s="5"/>
      <c r="P687" s="151"/>
      <c r="Q687" s="151"/>
    </row>
    <row r="688" spans="14:17" x14ac:dyDescent="0.25">
      <c r="N688" s="5"/>
      <c r="O688" s="5"/>
      <c r="P688" s="151"/>
      <c r="Q688" s="151"/>
    </row>
    <row r="689" spans="14:17" x14ac:dyDescent="0.25">
      <c r="N689" s="5"/>
      <c r="O689" s="5"/>
      <c r="P689" s="151"/>
      <c r="Q689" s="151"/>
    </row>
    <row r="690" spans="14:17" x14ac:dyDescent="0.25">
      <c r="N690" s="5"/>
      <c r="O690" s="5"/>
      <c r="P690" s="151"/>
      <c r="Q690" s="151"/>
    </row>
    <row r="691" spans="14:17" x14ac:dyDescent="0.25">
      <c r="N691" s="5"/>
      <c r="O691" s="5"/>
      <c r="P691" s="151"/>
      <c r="Q691" s="151"/>
    </row>
    <row r="692" spans="14:17" x14ac:dyDescent="0.25">
      <c r="N692" s="5"/>
      <c r="O692" s="5"/>
      <c r="P692" s="151"/>
      <c r="Q692" s="151"/>
    </row>
    <row r="693" spans="14:17" x14ac:dyDescent="0.25">
      <c r="N693" s="5"/>
      <c r="O693" s="5"/>
      <c r="P693" s="151"/>
      <c r="Q693" s="151"/>
    </row>
    <row r="694" spans="14:17" x14ac:dyDescent="0.25">
      <c r="N694" s="5"/>
      <c r="O694" s="5"/>
      <c r="P694" s="151"/>
      <c r="Q694" s="151"/>
    </row>
    <row r="695" spans="14:17" x14ac:dyDescent="0.25">
      <c r="N695" s="5"/>
      <c r="O695" s="5"/>
      <c r="P695" s="151"/>
      <c r="Q695" s="151"/>
    </row>
    <row r="696" spans="14:17" x14ac:dyDescent="0.25">
      <c r="N696" s="5"/>
      <c r="O696" s="5"/>
      <c r="P696" s="151"/>
      <c r="Q696" s="151"/>
    </row>
    <row r="697" spans="14:17" x14ac:dyDescent="0.25">
      <c r="N697" s="5"/>
      <c r="O697" s="5"/>
      <c r="P697" s="151"/>
      <c r="Q697" s="151"/>
    </row>
    <row r="698" spans="14:17" x14ac:dyDescent="0.25">
      <c r="N698" s="5"/>
      <c r="O698" s="5"/>
      <c r="P698" s="151"/>
      <c r="Q698" s="151"/>
    </row>
    <row r="699" spans="14:17" x14ac:dyDescent="0.25">
      <c r="N699" s="5"/>
      <c r="O699" s="5"/>
      <c r="P699" s="151"/>
      <c r="Q699" s="151"/>
    </row>
    <row r="700" spans="14:17" x14ac:dyDescent="0.25">
      <c r="N700" s="5"/>
      <c r="O700" s="5"/>
      <c r="P700" s="151"/>
      <c r="Q700" s="151"/>
    </row>
    <row r="701" spans="14:17" x14ac:dyDescent="0.25">
      <c r="N701" s="5"/>
      <c r="O701" s="5"/>
      <c r="P701" s="151"/>
      <c r="Q701" s="151"/>
    </row>
    <row r="702" spans="14:17" x14ac:dyDescent="0.25">
      <c r="N702" s="5"/>
      <c r="O702" s="5"/>
      <c r="P702" s="151"/>
      <c r="Q702" s="151"/>
    </row>
    <row r="703" spans="14:17" x14ac:dyDescent="0.25">
      <c r="N703" s="5"/>
      <c r="O703" s="5"/>
      <c r="P703" s="151"/>
      <c r="Q703" s="151"/>
    </row>
    <row r="704" spans="14:17" x14ac:dyDescent="0.25">
      <c r="N704" s="5"/>
      <c r="O704" s="5"/>
      <c r="P704" s="151"/>
      <c r="Q704" s="151"/>
    </row>
    <row r="705" spans="14:17" x14ac:dyDescent="0.25">
      <c r="N705" s="5"/>
      <c r="O705" s="5"/>
      <c r="P705" s="151"/>
      <c r="Q705" s="151"/>
    </row>
    <row r="706" spans="14:17" x14ac:dyDescent="0.25">
      <c r="N706" s="5"/>
      <c r="O706" s="5"/>
      <c r="P706" s="151"/>
      <c r="Q706" s="151"/>
    </row>
    <row r="707" spans="14:17" x14ac:dyDescent="0.25">
      <c r="N707" s="5"/>
      <c r="O707" s="5"/>
      <c r="P707" s="151"/>
      <c r="Q707" s="151"/>
    </row>
    <row r="708" spans="14:17" x14ac:dyDescent="0.25">
      <c r="N708" s="5"/>
      <c r="O708" s="5"/>
      <c r="P708" s="151"/>
      <c r="Q708" s="151"/>
    </row>
    <row r="709" spans="14:17" x14ac:dyDescent="0.25">
      <c r="N709" s="5"/>
      <c r="O709" s="5"/>
      <c r="P709" s="151"/>
      <c r="Q709" s="151"/>
    </row>
    <row r="710" spans="14:17" x14ac:dyDescent="0.25">
      <c r="N710" s="5"/>
      <c r="O710" s="5"/>
      <c r="P710" s="151"/>
      <c r="Q710" s="151"/>
    </row>
    <row r="711" spans="14:17" x14ac:dyDescent="0.25">
      <c r="N711" s="5"/>
      <c r="O711" s="5"/>
      <c r="P711" s="151"/>
      <c r="Q711" s="151"/>
    </row>
    <row r="712" spans="14:17" x14ac:dyDescent="0.25">
      <c r="N712" s="5"/>
      <c r="O712" s="5"/>
      <c r="P712" s="151"/>
      <c r="Q712" s="151"/>
    </row>
    <row r="713" spans="14:17" x14ac:dyDescent="0.25">
      <c r="N713" s="5"/>
      <c r="O713" s="5"/>
      <c r="P713" s="151"/>
      <c r="Q713" s="151"/>
    </row>
    <row r="714" spans="14:17" x14ac:dyDescent="0.25">
      <c r="N714" s="5"/>
      <c r="O714" s="5"/>
      <c r="P714" s="151"/>
      <c r="Q714" s="151"/>
    </row>
    <row r="715" spans="14:17" x14ac:dyDescent="0.25">
      <c r="N715" s="5"/>
      <c r="O715" s="5"/>
      <c r="P715" s="151"/>
      <c r="Q715" s="151"/>
    </row>
    <row r="716" spans="14:17" x14ac:dyDescent="0.25">
      <c r="N716" s="5"/>
      <c r="O716" s="5"/>
      <c r="P716" s="151"/>
      <c r="Q716" s="151"/>
    </row>
    <row r="717" spans="14:17" x14ac:dyDescent="0.25">
      <c r="N717" s="5"/>
      <c r="O717" s="5"/>
      <c r="P717" s="151"/>
      <c r="Q717" s="151"/>
    </row>
    <row r="718" spans="14:17" x14ac:dyDescent="0.25">
      <c r="N718" s="5"/>
      <c r="O718" s="5"/>
      <c r="P718" s="151"/>
      <c r="Q718" s="151"/>
    </row>
    <row r="719" spans="14:17" x14ac:dyDescent="0.25">
      <c r="N719" s="5"/>
      <c r="O719" s="5"/>
      <c r="P719" s="151"/>
      <c r="Q719" s="151"/>
    </row>
    <row r="720" spans="14:17" x14ac:dyDescent="0.25">
      <c r="N720" s="5"/>
      <c r="O720" s="5"/>
      <c r="P720" s="151"/>
      <c r="Q720" s="151"/>
    </row>
    <row r="721" spans="14:17" x14ac:dyDescent="0.25">
      <c r="N721" s="5"/>
      <c r="O721" s="5"/>
      <c r="P721" s="151"/>
      <c r="Q721" s="151"/>
    </row>
    <row r="722" spans="14:17" x14ac:dyDescent="0.25">
      <c r="N722" s="5"/>
      <c r="O722" s="5"/>
      <c r="P722" s="151"/>
      <c r="Q722" s="151"/>
    </row>
    <row r="723" spans="14:17" x14ac:dyDescent="0.25">
      <c r="N723" s="5"/>
      <c r="O723" s="5"/>
      <c r="P723" s="151"/>
      <c r="Q723" s="151"/>
    </row>
    <row r="724" spans="14:17" x14ac:dyDescent="0.25">
      <c r="N724" s="5"/>
      <c r="O724" s="5"/>
      <c r="P724" s="151"/>
      <c r="Q724" s="151"/>
    </row>
    <row r="725" spans="14:17" x14ac:dyDescent="0.25">
      <c r="N725" s="5"/>
      <c r="O725" s="5"/>
      <c r="P725" s="151"/>
      <c r="Q725" s="151"/>
    </row>
    <row r="726" spans="14:17" x14ac:dyDescent="0.25">
      <c r="N726" s="5"/>
      <c r="O726" s="5"/>
      <c r="P726" s="151"/>
      <c r="Q726" s="151"/>
    </row>
    <row r="727" spans="14:17" x14ac:dyDescent="0.25">
      <c r="N727" s="5"/>
      <c r="O727" s="5"/>
      <c r="P727" s="151"/>
      <c r="Q727" s="151"/>
    </row>
    <row r="728" spans="14:17" x14ac:dyDescent="0.25">
      <c r="N728" s="5"/>
      <c r="O728" s="5"/>
      <c r="P728" s="151"/>
      <c r="Q728" s="151"/>
    </row>
    <row r="729" spans="14:17" x14ac:dyDescent="0.25">
      <c r="N729" s="5"/>
      <c r="O729" s="5"/>
      <c r="P729" s="151"/>
      <c r="Q729" s="151"/>
    </row>
    <row r="730" spans="14:17" x14ac:dyDescent="0.25">
      <c r="N730" s="5"/>
      <c r="O730" s="5"/>
      <c r="P730" s="151"/>
      <c r="Q730" s="151"/>
    </row>
    <row r="731" spans="14:17" x14ac:dyDescent="0.25">
      <c r="N731" s="5"/>
      <c r="O731" s="5"/>
      <c r="P731" s="151"/>
      <c r="Q731" s="151"/>
    </row>
    <row r="732" spans="14:17" x14ac:dyDescent="0.25">
      <c r="N732" s="5"/>
      <c r="O732" s="5"/>
      <c r="P732" s="151"/>
      <c r="Q732" s="151"/>
    </row>
    <row r="733" spans="14:17" x14ac:dyDescent="0.25">
      <c r="N733" s="5"/>
      <c r="O733" s="5"/>
      <c r="P733" s="151"/>
      <c r="Q733" s="151"/>
    </row>
    <row r="734" spans="14:17" x14ac:dyDescent="0.25">
      <c r="N734" s="5"/>
      <c r="O734" s="5"/>
      <c r="P734" s="151"/>
      <c r="Q734" s="151"/>
    </row>
    <row r="735" spans="14:17" x14ac:dyDescent="0.25">
      <c r="N735" s="5"/>
      <c r="O735" s="5"/>
      <c r="P735" s="151"/>
      <c r="Q735" s="151"/>
    </row>
    <row r="736" spans="14:17" x14ac:dyDescent="0.25">
      <c r="N736" s="5"/>
      <c r="O736" s="5"/>
      <c r="P736" s="151"/>
      <c r="Q736" s="151"/>
    </row>
    <row r="737" spans="14:17" x14ac:dyDescent="0.25">
      <c r="N737" s="5"/>
      <c r="O737" s="5"/>
      <c r="P737" s="151"/>
      <c r="Q737" s="151"/>
    </row>
    <row r="738" spans="14:17" x14ac:dyDescent="0.25">
      <c r="N738" s="5"/>
      <c r="O738" s="5"/>
      <c r="P738" s="151"/>
      <c r="Q738" s="151"/>
    </row>
    <row r="739" spans="14:17" x14ac:dyDescent="0.25">
      <c r="N739" s="5"/>
      <c r="O739" s="5"/>
      <c r="P739" s="151"/>
      <c r="Q739" s="151"/>
    </row>
    <row r="740" spans="14:17" x14ac:dyDescent="0.25">
      <c r="N740" s="5"/>
      <c r="O740" s="5"/>
      <c r="P740" s="151"/>
      <c r="Q740" s="151"/>
    </row>
    <row r="741" spans="14:17" x14ac:dyDescent="0.25">
      <c r="N741" s="5"/>
      <c r="O741" s="5"/>
      <c r="P741" s="151"/>
      <c r="Q741" s="151"/>
    </row>
    <row r="742" spans="14:17" x14ac:dyDescent="0.25">
      <c r="N742" s="5"/>
      <c r="O742" s="5"/>
      <c r="P742" s="151"/>
      <c r="Q742" s="151"/>
    </row>
    <row r="743" spans="14:17" x14ac:dyDescent="0.25">
      <c r="N743" s="5"/>
      <c r="O743" s="5"/>
      <c r="P743" s="151"/>
      <c r="Q743" s="151"/>
    </row>
    <row r="744" spans="14:17" x14ac:dyDescent="0.25">
      <c r="N744" s="5"/>
      <c r="O744" s="5"/>
      <c r="P744" s="151"/>
      <c r="Q744" s="151"/>
    </row>
    <row r="745" spans="14:17" x14ac:dyDescent="0.25">
      <c r="N745" s="5"/>
      <c r="O745" s="5"/>
      <c r="P745" s="151"/>
      <c r="Q745" s="151"/>
    </row>
    <row r="746" spans="14:17" x14ac:dyDescent="0.25">
      <c r="N746" s="5"/>
      <c r="O746" s="5"/>
      <c r="P746" s="151"/>
      <c r="Q746" s="151"/>
    </row>
    <row r="747" spans="14:17" x14ac:dyDescent="0.25">
      <c r="N747" s="5"/>
      <c r="O747" s="5"/>
      <c r="P747" s="151"/>
      <c r="Q747" s="151"/>
    </row>
    <row r="748" spans="14:17" x14ac:dyDescent="0.25">
      <c r="N748" s="5"/>
      <c r="O748" s="5"/>
      <c r="P748" s="151"/>
      <c r="Q748" s="151"/>
    </row>
    <row r="749" spans="14:17" x14ac:dyDescent="0.25">
      <c r="N749" s="5"/>
      <c r="O749" s="5"/>
      <c r="P749" s="151"/>
      <c r="Q749" s="151"/>
    </row>
    <row r="750" spans="14:17" x14ac:dyDescent="0.25">
      <c r="N750" s="5"/>
      <c r="O750" s="5"/>
      <c r="P750" s="151"/>
      <c r="Q750" s="151"/>
    </row>
    <row r="751" spans="14:17" x14ac:dyDescent="0.25">
      <c r="N751" s="5"/>
      <c r="O751" s="5"/>
      <c r="P751" s="151"/>
      <c r="Q751" s="151"/>
    </row>
    <row r="752" spans="14:17" x14ac:dyDescent="0.25">
      <c r="N752" s="5"/>
      <c r="O752" s="5"/>
      <c r="P752" s="151"/>
      <c r="Q752" s="151"/>
    </row>
    <row r="753" spans="14:17" x14ac:dyDescent="0.25">
      <c r="N753" s="5"/>
      <c r="O753" s="5"/>
      <c r="P753" s="151"/>
      <c r="Q753" s="151"/>
    </row>
    <row r="754" spans="14:17" x14ac:dyDescent="0.25">
      <c r="N754" s="5"/>
      <c r="O754" s="5"/>
      <c r="P754" s="151"/>
      <c r="Q754" s="151"/>
    </row>
    <row r="755" spans="14:17" x14ac:dyDescent="0.25">
      <c r="N755" s="5"/>
      <c r="O755" s="5"/>
      <c r="P755" s="151"/>
      <c r="Q755" s="151"/>
    </row>
    <row r="756" spans="14:17" x14ac:dyDescent="0.25">
      <c r="N756" s="5"/>
      <c r="O756" s="5"/>
      <c r="P756" s="151"/>
      <c r="Q756" s="151"/>
    </row>
    <row r="757" spans="14:17" x14ac:dyDescent="0.25">
      <c r="N757" s="5"/>
      <c r="O757" s="5"/>
      <c r="P757" s="151"/>
      <c r="Q757" s="151"/>
    </row>
    <row r="758" spans="14:17" x14ac:dyDescent="0.25">
      <c r="N758" s="5"/>
      <c r="O758" s="5"/>
      <c r="P758" s="151"/>
      <c r="Q758" s="151"/>
    </row>
    <row r="759" spans="14:17" x14ac:dyDescent="0.25">
      <c r="N759" s="5"/>
      <c r="O759" s="5"/>
      <c r="P759" s="151"/>
      <c r="Q759" s="151"/>
    </row>
    <row r="760" spans="14:17" x14ac:dyDescent="0.25">
      <c r="N760" s="5"/>
      <c r="O760" s="5"/>
      <c r="P760" s="151"/>
      <c r="Q760" s="151"/>
    </row>
    <row r="761" spans="14:17" x14ac:dyDescent="0.25">
      <c r="N761" s="5"/>
      <c r="O761" s="5"/>
      <c r="P761" s="151"/>
      <c r="Q761" s="151"/>
    </row>
    <row r="762" spans="14:17" x14ac:dyDescent="0.25">
      <c r="N762" s="5"/>
      <c r="O762" s="5"/>
      <c r="P762" s="151"/>
      <c r="Q762" s="151"/>
    </row>
    <row r="763" spans="14:17" x14ac:dyDescent="0.25">
      <c r="N763" s="5"/>
      <c r="O763" s="5"/>
      <c r="P763" s="151"/>
      <c r="Q763" s="151"/>
    </row>
    <row r="764" spans="14:17" x14ac:dyDescent="0.25">
      <c r="N764" s="5"/>
      <c r="O764" s="5"/>
      <c r="P764" s="151"/>
      <c r="Q764" s="151"/>
    </row>
    <row r="765" spans="14:17" x14ac:dyDescent="0.25">
      <c r="N765" s="5"/>
      <c r="O765" s="5"/>
      <c r="P765" s="151"/>
      <c r="Q765" s="151"/>
    </row>
    <row r="766" spans="14:17" x14ac:dyDescent="0.25">
      <c r="N766" s="5"/>
      <c r="O766" s="5"/>
      <c r="P766" s="151"/>
      <c r="Q766" s="151"/>
    </row>
    <row r="767" spans="14:17" x14ac:dyDescent="0.25">
      <c r="N767" s="5"/>
      <c r="O767" s="5"/>
      <c r="P767" s="151"/>
      <c r="Q767" s="151"/>
    </row>
    <row r="768" spans="14:17" x14ac:dyDescent="0.25">
      <c r="N768" s="5"/>
      <c r="O768" s="5"/>
      <c r="P768" s="151"/>
      <c r="Q768" s="151"/>
    </row>
    <row r="769" spans="14:17" x14ac:dyDescent="0.25">
      <c r="N769" s="5"/>
      <c r="O769" s="5"/>
      <c r="P769" s="151"/>
      <c r="Q769" s="151"/>
    </row>
    <row r="770" spans="14:17" x14ac:dyDescent="0.25">
      <c r="N770" s="5"/>
      <c r="O770" s="5"/>
      <c r="P770" s="151"/>
      <c r="Q770" s="151"/>
    </row>
    <row r="771" spans="14:17" x14ac:dyDescent="0.25">
      <c r="N771" s="5"/>
      <c r="O771" s="5"/>
      <c r="P771" s="151"/>
      <c r="Q771" s="151"/>
    </row>
    <row r="772" spans="14:17" x14ac:dyDescent="0.25">
      <c r="N772" s="5"/>
      <c r="O772" s="5"/>
      <c r="P772" s="151"/>
      <c r="Q772" s="151"/>
    </row>
    <row r="773" spans="14:17" x14ac:dyDescent="0.25">
      <c r="N773" s="5"/>
      <c r="O773" s="5"/>
      <c r="P773" s="151"/>
      <c r="Q773" s="151"/>
    </row>
    <row r="774" spans="14:17" x14ac:dyDescent="0.25">
      <c r="N774" s="5"/>
      <c r="O774" s="5"/>
      <c r="P774" s="151"/>
      <c r="Q774" s="151"/>
    </row>
    <row r="775" spans="14:17" x14ac:dyDescent="0.25">
      <c r="N775" s="5"/>
      <c r="O775" s="5"/>
      <c r="P775" s="151"/>
      <c r="Q775" s="151"/>
    </row>
    <row r="776" spans="14:17" x14ac:dyDescent="0.25">
      <c r="N776" s="5"/>
      <c r="O776" s="5"/>
      <c r="P776" s="151"/>
      <c r="Q776" s="151"/>
    </row>
    <row r="777" spans="14:17" x14ac:dyDescent="0.25">
      <c r="N777" s="5"/>
      <c r="O777" s="5"/>
      <c r="P777" s="151"/>
      <c r="Q777" s="151"/>
    </row>
    <row r="778" spans="14:17" x14ac:dyDescent="0.25">
      <c r="N778" s="5"/>
      <c r="O778" s="5"/>
      <c r="P778" s="151"/>
      <c r="Q778" s="151"/>
    </row>
    <row r="779" spans="14:17" x14ac:dyDescent="0.25">
      <c r="N779" s="5"/>
      <c r="O779" s="5"/>
      <c r="P779" s="151"/>
      <c r="Q779" s="151"/>
    </row>
    <row r="780" spans="14:17" x14ac:dyDescent="0.25">
      <c r="N780" s="5"/>
      <c r="O780" s="5"/>
      <c r="P780" s="151"/>
      <c r="Q780" s="151"/>
    </row>
    <row r="781" spans="14:17" x14ac:dyDescent="0.25">
      <c r="N781" s="5"/>
      <c r="O781" s="5"/>
      <c r="P781" s="151"/>
      <c r="Q781" s="151"/>
    </row>
    <row r="782" spans="14:17" x14ac:dyDescent="0.25">
      <c r="N782" s="5"/>
      <c r="O782" s="5"/>
      <c r="P782" s="151"/>
      <c r="Q782" s="151"/>
    </row>
    <row r="783" spans="14:17" x14ac:dyDescent="0.25">
      <c r="N783" s="5"/>
      <c r="O783" s="5"/>
      <c r="P783" s="151"/>
      <c r="Q783" s="151"/>
    </row>
    <row r="784" spans="14:17" x14ac:dyDescent="0.25">
      <c r="N784" s="5"/>
      <c r="O784" s="5"/>
      <c r="P784" s="151"/>
      <c r="Q784" s="151"/>
    </row>
    <row r="785" spans="14:17" x14ac:dyDescent="0.25">
      <c r="N785" s="5"/>
      <c r="O785" s="5"/>
      <c r="P785" s="151"/>
      <c r="Q785" s="151"/>
    </row>
    <row r="786" spans="14:17" x14ac:dyDescent="0.25">
      <c r="N786" s="5"/>
      <c r="O786" s="5"/>
      <c r="P786" s="151"/>
      <c r="Q786" s="151"/>
    </row>
    <row r="787" spans="14:17" x14ac:dyDescent="0.25">
      <c r="N787" s="5"/>
      <c r="O787" s="5"/>
      <c r="P787" s="151"/>
      <c r="Q787" s="151"/>
    </row>
    <row r="788" spans="14:17" x14ac:dyDescent="0.25">
      <c r="N788" s="5"/>
      <c r="O788" s="5"/>
      <c r="P788" s="151"/>
      <c r="Q788" s="151"/>
    </row>
    <row r="789" spans="14:17" x14ac:dyDescent="0.25">
      <c r="N789" s="5"/>
      <c r="O789" s="5"/>
      <c r="P789" s="151"/>
      <c r="Q789" s="151"/>
    </row>
    <row r="790" spans="14:17" x14ac:dyDescent="0.25">
      <c r="N790" s="5"/>
      <c r="O790" s="5"/>
      <c r="P790" s="151"/>
      <c r="Q790" s="151"/>
    </row>
    <row r="791" spans="14:17" x14ac:dyDescent="0.25">
      <c r="N791" s="5"/>
      <c r="O791" s="5"/>
      <c r="P791" s="151"/>
      <c r="Q791" s="151"/>
    </row>
    <row r="792" spans="14:17" x14ac:dyDescent="0.25">
      <c r="N792" s="5"/>
      <c r="O792" s="5"/>
      <c r="P792" s="151"/>
      <c r="Q792" s="151"/>
    </row>
    <row r="793" spans="14:17" x14ac:dyDescent="0.25">
      <c r="N793" s="5"/>
      <c r="O793" s="5"/>
      <c r="P793" s="151"/>
      <c r="Q793" s="151"/>
    </row>
    <row r="794" spans="14:17" x14ac:dyDescent="0.25">
      <c r="N794" s="5"/>
      <c r="O794" s="5"/>
      <c r="P794" s="151"/>
      <c r="Q794" s="151"/>
    </row>
    <row r="795" spans="14:17" x14ac:dyDescent="0.25">
      <c r="N795" s="5"/>
      <c r="O795" s="5"/>
      <c r="P795" s="151"/>
      <c r="Q795" s="151"/>
    </row>
    <row r="796" spans="14:17" x14ac:dyDescent="0.25">
      <c r="N796" s="5"/>
      <c r="O796" s="5"/>
      <c r="P796" s="151"/>
      <c r="Q796" s="151"/>
    </row>
    <row r="797" spans="14:17" x14ac:dyDescent="0.25">
      <c r="N797" s="5"/>
      <c r="O797" s="5"/>
      <c r="P797" s="151"/>
      <c r="Q797" s="151"/>
    </row>
    <row r="798" spans="14:17" x14ac:dyDescent="0.25">
      <c r="N798" s="5"/>
      <c r="O798" s="5"/>
      <c r="P798" s="151"/>
      <c r="Q798" s="151"/>
    </row>
    <row r="799" spans="14:17" x14ac:dyDescent="0.25">
      <c r="N799" s="5"/>
      <c r="O799" s="5"/>
      <c r="P799" s="151"/>
      <c r="Q799" s="151"/>
    </row>
    <row r="800" spans="14:17" x14ac:dyDescent="0.25">
      <c r="N800" s="5"/>
      <c r="O800" s="5"/>
      <c r="P800" s="151"/>
      <c r="Q800" s="151"/>
    </row>
    <row r="801" spans="14:17" x14ac:dyDescent="0.25">
      <c r="N801" s="5"/>
      <c r="O801" s="5"/>
      <c r="P801" s="151"/>
      <c r="Q801" s="151"/>
    </row>
    <row r="802" spans="14:17" x14ac:dyDescent="0.25">
      <c r="N802" s="5"/>
      <c r="O802" s="5"/>
      <c r="P802" s="151"/>
      <c r="Q802" s="151"/>
    </row>
    <row r="803" spans="14:17" x14ac:dyDescent="0.25">
      <c r="N803" s="5"/>
      <c r="O803" s="5"/>
      <c r="P803" s="151"/>
      <c r="Q803" s="151"/>
    </row>
    <row r="804" spans="14:17" x14ac:dyDescent="0.25">
      <c r="N804" s="5"/>
      <c r="O804" s="5"/>
      <c r="P804" s="151"/>
      <c r="Q804" s="151"/>
    </row>
    <row r="805" spans="14:17" x14ac:dyDescent="0.25">
      <c r="N805" s="5"/>
      <c r="O805" s="5"/>
      <c r="P805" s="151"/>
      <c r="Q805" s="151"/>
    </row>
    <row r="806" spans="14:17" x14ac:dyDescent="0.25">
      <c r="N806" s="5"/>
      <c r="O806" s="5"/>
      <c r="P806" s="151"/>
      <c r="Q806" s="151"/>
    </row>
    <row r="807" spans="14:17" x14ac:dyDescent="0.25">
      <c r="N807" s="5"/>
      <c r="O807" s="5"/>
      <c r="P807" s="151"/>
      <c r="Q807" s="151"/>
    </row>
    <row r="808" spans="14:17" x14ac:dyDescent="0.25">
      <c r="N808" s="5"/>
      <c r="O808" s="5"/>
      <c r="P808" s="151"/>
      <c r="Q808" s="151"/>
    </row>
    <row r="809" spans="14:17" x14ac:dyDescent="0.25">
      <c r="N809" s="5"/>
      <c r="O809" s="5"/>
      <c r="P809" s="151"/>
      <c r="Q809" s="151"/>
    </row>
    <row r="810" spans="14:17" x14ac:dyDescent="0.25">
      <c r="N810" s="5"/>
      <c r="O810" s="5"/>
      <c r="P810" s="151"/>
      <c r="Q810" s="151"/>
    </row>
    <row r="811" spans="14:17" x14ac:dyDescent="0.25">
      <c r="N811" s="5"/>
      <c r="O811" s="5"/>
      <c r="P811" s="151"/>
      <c r="Q811" s="151"/>
    </row>
    <row r="812" spans="14:17" x14ac:dyDescent="0.25">
      <c r="N812" s="5"/>
      <c r="O812" s="5"/>
      <c r="P812" s="151"/>
      <c r="Q812" s="151"/>
    </row>
    <row r="813" spans="14:17" x14ac:dyDescent="0.25">
      <c r="N813" s="5"/>
      <c r="O813" s="5"/>
      <c r="P813" s="151"/>
      <c r="Q813" s="151"/>
    </row>
    <row r="814" spans="14:17" x14ac:dyDescent="0.25">
      <c r="N814" s="5"/>
      <c r="O814" s="5"/>
      <c r="P814" s="151"/>
      <c r="Q814" s="151"/>
    </row>
    <row r="815" spans="14:17" x14ac:dyDescent="0.25">
      <c r="N815" s="5"/>
      <c r="O815" s="5"/>
      <c r="P815" s="151"/>
      <c r="Q815" s="151"/>
    </row>
    <row r="816" spans="14:17" x14ac:dyDescent="0.25">
      <c r="N816" s="5"/>
      <c r="O816" s="5"/>
      <c r="P816" s="151"/>
      <c r="Q816" s="151"/>
    </row>
    <row r="817" spans="14:17" x14ac:dyDescent="0.25">
      <c r="N817" s="5"/>
      <c r="O817" s="5"/>
      <c r="P817" s="151"/>
      <c r="Q817" s="151"/>
    </row>
    <row r="818" spans="14:17" x14ac:dyDescent="0.25">
      <c r="N818" s="5"/>
      <c r="O818" s="5"/>
      <c r="P818" s="151"/>
      <c r="Q818" s="151"/>
    </row>
    <row r="819" spans="14:17" x14ac:dyDescent="0.25">
      <c r="N819" s="5"/>
      <c r="O819" s="5"/>
      <c r="P819" s="151"/>
      <c r="Q819" s="151"/>
    </row>
    <row r="820" spans="14:17" x14ac:dyDescent="0.25">
      <c r="N820" s="5"/>
      <c r="O820" s="5"/>
      <c r="P820" s="151"/>
      <c r="Q820" s="151"/>
    </row>
    <row r="821" spans="14:17" x14ac:dyDescent="0.25">
      <c r="N821" s="5"/>
      <c r="O821" s="5"/>
      <c r="P821" s="151"/>
      <c r="Q821" s="151"/>
    </row>
    <row r="822" spans="14:17" x14ac:dyDescent="0.25">
      <c r="N822" s="5"/>
      <c r="O822" s="5"/>
      <c r="P822" s="151"/>
      <c r="Q822" s="151"/>
    </row>
    <row r="823" spans="14:17" x14ac:dyDescent="0.25">
      <c r="N823" s="5"/>
      <c r="O823" s="5"/>
      <c r="P823" s="151"/>
      <c r="Q823" s="151"/>
    </row>
    <row r="824" spans="14:17" x14ac:dyDescent="0.25">
      <c r="N824" s="5"/>
      <c r="O824" s="5"/>
      <c r="P824" s="151"/>
      <c r="Q824" s="151"/>
    </row>
    <row r="825" spans="14:17" x14ac:dyDescent="0.25">
      <c r="N825" s="5"/>
      <c r="O825" s="5"/>
      <c r="P825" s="151"/>
      <c r="Q825" s="151"/>
    </row>
    <row r="826" spans="14:17" x14ac:dyDescent="0.25">
      <c r="N826" s="5"/>
      <c r="O826" s="5"/>
      <c r="P826" s="151"/>
      <c r="Q826" s="151"/>
    </row>
    <row r="827" spans="14:17" x14ac:dyDescent="0.25">
      <c r="N827" s="5"/>
      <c r="O827" s="5"/>
      <c r="P827" s="151"/>
      <c r="Q827" s="151"/>
    </row>
    <row r="828" spans="14:17" x14ac:dyDescent="0.25">
      <c r="N828" s="5"/>
      <c r="O828" s="5"/>
      <c r="P828" s="151"/>
      <c r="Q828" s="151"/>
    </row>
    <row r="829" spans="14:17" x14ac:dyDescent="0.25">
      <c r="N829" s="5"/>
      <c r="O829" s="5"/>
      <c r="P829" s="151"/>
      <c r="Q829" s="151"/>
    </row>
    <row r="830" spans="14:17" x14ac:dyDescent="0.25">
      <c r="N830" s="5"/>
      <c r="O830" s="5"/>
      <c r="P830" s="151"/>
      <c r="Q830" s="151"/>
    </row>
    <row r="831" spans="14:17" x14ac:dyDescent="0.25">
      <c r="N831" s="5"/>
      <c r="O831" s="5"/>
      <c r="P831" s="151"/>
      <c r="Q831" s="151"/>
    </row>
    <row r="832" spans="14:17" x14ac:dyDescent="0.25">
      <c r="N832" s="5"/>
      <c r="O832" s="5"/>
      <c r="P832" s="151"/>
      <c r="Q832" s="151"/>
    </row>
    <row r="833" spans="14:17" x14ac:dyDescent="0.25">
      <c r="N833" s="5"/>
      <c r="O833" s="5"/>
      <c r="P833" s="151"/>
      <c r="Q833" s="151"/>
    </row>
    <row r="834" spans="14:17" x14ac:dyDescent="0.25">
      <c r="N834" s="5"/>
      <c r="O834" s="5"/>
      <c r="P834" s="151"/>
      <c r="Q834" s="151"/>
    </row>
    <row r="835" spans="14:17" x14ac:dyDescent="0.25">
      <c r="N835" s="5"/>
      <c r="O835" s="5"/>
      <c r="P835" s="151"/>
      <c r="Q835" s="151"/>
    </row>
    <row r="836" spans="14:17" x14ac:dyDescent="0.25">
      <c r="N836" s="5"/>
      <c r="O836" s="5"/>
      <c r="P836" s="151"/>
      <c r="Q836" s="151"/>
    </row>
    <row r="837" spans="14:17" x14ac:dyDescent="0.25">
      <c r="N837" s="5"/>
      <c r="O837" s="5"/>
      <c r="P837" s="151"/>
      <c r="Q837" s="151"/>
    </row>
    <row r="838" spans="14:17" x14ac:dyDescent="0.25">
      <c r="N838" s="5"/>
      <c r="O838" s="5"/>
      <c r="P838" s="151"/>
      <c r="Q838" s="151"/>
    </row>
    <row r="839" spans="14:17" x14ac:dyDescent="0.25">
      <c r="N839" s="5"/>
      <c r="O839" s="5"/>
      <c r="P839" s="151"/>
      <c r="Q839" s="151"/>
    </row>
    <row r="840" spans="14:17" x14ac:dyDescent="0.25">
      <c r="N840" s="5"/>
      <c r="O840" s="5"/>
      <c r="P840" s="151"/>
      <c r="Q840" s="151"/>
    </row>
    <row r="841" spans="14:17" x14ac:dyDescent="0.25">
      <c r="N841" s="5"/>
      <c r="O841" s="5"/>
      <c r="P841" s="151"/>
      <c r="Q841" s="151"/>
    </row>
    <row r="842" spans="14:17" x14ac:dyDescent="0.25">
      <c r="N842" s="5"/>
      <c r="O842" s="5"/>
      <c r="P842" s="151"/>
      <c r="Q842" s="151"/>
    </row>
    <row r="843" spans="14:17" x14ac:dyDescent="0.25">
      <c r="N843" s="5"/>
      <c r="O843" s="5"/>
      <c r="P843" s="151"/>
      <c r="Q843" s="151"/>
    </row>
    <row r="844" spans="14:17" x14ac:dyDescent="0.25">
      <c r="N844" s="5"/>
      <c r="O844" s="5"/>
      <c r="P844" s="151"/>
      <c r="Q844" s="151"/>
    </row>
    <row r="845" spans="14:17" x14ac:dyDescent="0.25">
      <c r="N845" s="5"/>
      <c r="O845" s="5"/>
      <c r="P845" s="151"/>
      <c r="Q845" s="151"/>
    </row>
    <row r="846" spans="14:17" x14ac:dyDescent="0.25">
      <c r="N846" s="5"/>
      <c r="O846" s="5"/>
      <c r="P846" s="151"/>
      <c r="Q846" s="151"/>
    </row>
    <row r="847" spans="14:17" x14ac:dyDescent="0.25">
      <c r="N847" s="5"/>
      <c r="O847" s="5"/>
      <c r="P847" s="151"/>
      <c r="Q847" s="151"/>
    </row>
    <row r="848" spans="14:17" x14ac:dyDescent="0.25">
      <c r="N848" s="5"/>
      <c r="O848" s="5"/>
      <c r="P848" s="151"/>
      <c r="Q848" s="151"/>
    </row>
    <row r="849" spans="14:17" x14ac:dyDescent="0.25">
      <c r="N849" s="5"/>
      <c r="O849" s="5"/>
      <c r="P849" s="151"/>
      <c r="Q849" s="151"/>
    </row>
    <row r="850" spans="14:17" x14ac:dyDescent="0.25">
      <c r="N850" s="5"/>
      <c r="O850" s="5"/>
      <c r="P850" s="151"/>
      <c r="Q850" s="151"/>
    </row>
    <row r="851" spans="14:17" x14ac:dyDescent="0.25">
      <c r="N851" s="5"/>
      <c r="O851" s="5"/>
      <c r="P851" s="151"/>
      <c r="Q851" s="151"/>
    </row>
    <row r="852" spans="14:17" x14ac:dyDescent="0.25">
      <c r="N852" s="5"/>
      <c r="O852" s="5"/>
      <c r="P852" s="151"/>
      <c r="Q852" s="151"/>
    </row>
    <row r="853" spans="14:17" x14ac:dyDescent="0.25">
      <c r="N853" s="5"/>
      <c r="O853" s="5"/>
      <c r="P853" s="151"/>
      <c r="Q853" s="151"/>
    </row>
    <row r="854" spans="14:17" x14ac:dyDescent="0.25">
      <c r="N854" s="5"/>
      <c r="O854" s="5"/>
      <c r="P854" s="151"/>
      <c r="Q854" s="151"/>
    </row>
    <row r="855" spans="14:17" x14ac:dyDescent="0.25">
      <c r="N855" s="5"/>
      <c r="O855" s="5"/>
      <c r="P855" s="151"/>
      <c r="Q855" s="151"/>
    </row>
    <row r="856" spans="14:17" x14ac:dyDescent="0.25">
      <c r="N856" s="5"/>
      <c r="O856" s="5"/>
      <c r="P856" s="151"/>
      <c r="Q856" s="151"/>
    </row>
    <row r="857" spans="14:17" x14ac:dyDescent="0.25">
      <c r="N857" s="5"/>
      <c r="O857" s="5"/>
      <c r="P857" s="151"/>
      <c r="Q857" s="151"/>
    </row>
    <row r="858" spans="14:17" x14ac:dyDescent="0.25">
      <c r="N858" s="5"/>
      <c r="O858" s="5"/>
      <c r="P858" s="151"/>
      <c r="Q858" s="151"/>
    </row>
    <row r="859" spans="14:17" x14ac:dyDescent="0.25">
      <c r="N859" s="5"/>
      <c r="O859" s="5"/>
      <c r="P859" s="151"/>
      <c r="Q859" s="151"/>
    </row>
    <row r="860" spans="14:17" x14ac:dyDescent="0.25">
      <c r="N860" s="5"/>
      <c r="O860" s="5"/>
      <c r="P860" s="151"/>
      <c r="Q860" s="151"/>
    </row>
    <row r="861" spans="14:17" x14ac:dyDescent="0.25">
      <c r="N861" s="5"/>
      <c r="O861" s="5"/>
      <c r="P861" s="151"/>
      <c r="Q861" s="151"/>
    </row>
    <row r="862" spans="14:17" x14ac:dyDescent="0.25">
      <c r="N862" s="5"/>
      <c r="O862" s="5"/>
      <c r="P862" s="151"/>
      <c r="Q862" s="151"/>
    </row>
    <row r="863" spans="14:17" x14ac:dyDescent="0.25">
      <c r="N863" s="5"/>
      <c r="O863" s="5"/>
      <c r="P863" s="151"/>
      <c r="Q863" s="151"/>
    </row>
    <row r="864" spans="14:17" x14ac:dyDescent="0.25">
      <c r="N864" s="5"/>
      <c r="O864" s="5"/>
      <c r="P864" s="151"/>
      <c r="Q864" s="151"/>
    </row>
    <row r="865" spans="14:17" x14ac:dyDescent="0.25">
      <c r="N865" s="5"/>
      <c r="O865" s="5"/>
      <c r="P865" s="151"/>
      <c r="Q865" s="151"/>
    </row>
    <row r="866" spans="14:17" x14ac:dyDescent="0.25">
      <c r="N866" s="5"/>
      <c r="O866" s="5"/>
      <c r="P866" s="151"/>
      <c r="Q866" s="151"/>
    </row>
    <row r="867" spans="14:17" x14ac:dyDescent="0.25">
      <c r="N867" s="5"/>
      <c r="O867" s="5"/>
      <c r="P867" s="151"/>
      <c r="Q867" s="151"/>
    </row>
    <row r="868" spans="14:17" x14ac:dyDescent="0.25">
      <c r="N868" s="5"/>
      <c r="O868" s="5"/>
      <c r="P868" s="151"/>
      <c r="Q868" s="151"/>
    </row>
    <row r="869" spans="14:17" x14ac:dyDescent="0.25">
      <c r="N869" s="5"/>
      <c r="O869" s="5"/>
      <c r="P869" s="151"/>
      <c r="Q869" s="151"/>
    </row>
    <row r="870" spans="14:17" x14ac:dyDescent="0.25">
      <c r="N870" s="5"/>
      <c r="O870" s="5"/>
      <c r="P870" s="151"/>
      <c r="Q870" s="151"/>
    </row>
    <row r="871" spans="14:17" x14ac:dyDescent="0.25">
      <c r="N871" s="5"/>
      <c r="O871" s="5"/>
      <c r="P871" s="151"/>
      <c r="Q871" s="151"/>
    </row>
    <row r="872" spans="14:17" x14ac:dyDescent="0.25">
      <c r="N872" s="5"/>
      <c r="O872" s="5"/>
      <c r="P872" s="151"/>
      <c r="Q872" s="151"/>
    </row>
    <row r="873" spans="14:17" x14ac:dyDescent="0.25">
      <c r="N873" s="5"/>
      <c r="O873" s="5"/>
      <c r="P873" s="151"/>
      <c r="Q873" s="151"/>
    </row>
    <row r="874" spans="14:17" x14ac:dyDescent="0.25">
      <c r="N874" s="5"/>
      <c r="O874" s="5"/>
      <c r="P874" s="151"/>
      <c r="Q874" s="151"/>
    </row>
    <row r="875" spans="14:17" x14ac:dyDescent="0.25">
      <c r="N875" s="5"/>
      <c r="O875" s="5"/>
      <c r="P875" s="151"/>
      <c r="Q875" s="151"/>
    </row>
    <row r="876" spans="14:17" x14ac:dyDescent="0.25">
      <c r="N876" s="5"/>
      <c r="O876" s="5"/>
      <c r="P876" s="151"/>
      <c r="Q876" s="151"/>
    </row>
    <row r="877" spans="14:17" x14ac:dyDescent="0.25">
      <c r="N877" s="5"/>
      <c r="O877" s="5"/>
      <c r="P877" s="151"/>
      <c r="Q877" s="151"/>
    </row>
    <row r="878" spans="14:17" x14ac:dyDescent="0.25">
      <c r="N878" s="5"/>
      <c r="O878" s="5"/>
      <c r="P878" s="151"/>
      <c r="Q878" s="151"/>
    </row>
    <row r="879" spans="14:17" x14ac:dyDescent="0.25">
      <c r="N879" s="5"/>
      <c r="O879" s="5"/>
      <c r="P879" s="151"/>
      <c r="Q879" s="151"/>
    </row>
    <row r="880" spans="14:17" x14ac:dyDescent="0.25">
      <c r="N880" s="5"/>
      <c r="O880" s="5"/>
      <c r="P880" s="151"/>
      <c r="Q880" s="151"/>
    </row>
    <row r="881" spans="14:17" x14ac:dyDescent="0.25">
      <c r="N881" s="5"/>
      <c r="O881" s="5"/>
      <c r="P881" s="151"/>
      <c r="Q881" s="151"/>
    </row>
    <row r="882" spans="14:17" x14ac:dyDescent="0.25">
      <c r="N882" s="5"/>
      <c r="O882" s="5"/>
      <c r="P882" s="151"/>
      <c r="Q882" s="151"/>
    </row>
    <row r="883" spans="14:17" x14ac:dyDescent="0.25">
      <c r="N883" s="5"/>
      <c r="O883" s="5"/>
      <c r="P883" s="151"/>
      <c r="Q883" s="151"/>
    </row>
    <row r="884" spans="14:17" x14ac:dyDescent="0.25">
      <c r="N884" s="5"/>
      <c r="O884" s="5"/>
      <c r="P884" s="151"/>
      <c r="Q884" s="151"/>
    </row>
    <row r="885" spans="14:17" x14ac:dyDescent="0.25">
      <c r="N885" s="5"/>
      <c r="O885" s="5"/>
      <c r="P885" s="151"/>
      <c r="Q885" s="151"/>
    </row>
    <row r="886" spans="14:17" x14ac:dyDescent="0.25">
      <c r="N886" s="5"/>
      <c r="O886" s="5"/>
      <c r="P886" s="151"/>
      <c r="Q886" s="151"/>
    </row>
    <row r="887" spans="14:17" x14ac:dyDescent="0.25">
      <c r="N887" s="5"/>
      <c r="O887" s="5"/>
      <c r="P887" s="151"/>
      <c r="Q887" s="151"/>
    </row>
    <row r="888" spans="14:17" x14ac:dyDescent="0.25">
      <c r="N888" s="5"/>
      <c r="O888" s="5"/>
      <c r="P888" s="151"/>
      <c r="Q888" s="151"/>
    </row>
    <row r="889" spans="14:17" x14ac:dyDescent="0.25">
      <c r="N889" s="5"/>
      <c r="O889" s="5"/>
      <c r="P889" s="151"/>
      <c r="Q889" s="151"/>
    </row>
    <row r="890" spans="14:17" x14ac:dyDescent="0.25">
      <c r="N890" s="5"/>
      <c r="O890" s="5"/>
      <c r="P890" s="151"/>
      <c r="Q890" s="151"/>
    </row>
    <row r="891" spans="14:17" x14ac:dyDescent="0.25">
      <c r="N891" s="5"/>
      <c r="O891" s="5"/>
      <c r="P891" s="151"/>
      <c r="Q891" s="151"/>
    </row>
    <row r="892" spans="14:17" x14ac:dyDescent="0.25">
      <c r="N892" s="5"/>
      <c r="O892" s="5"/>
      <c r="P892" s="151"/>
      <c r="Q892" s="151"/>
    </row>
    <row r="893" spans="14:17" x14ac:dyDescent="0.25">
      <c r="N893" s="5"/>
      <c r="O893" s="5"/>
      <c r="P893" s="151"/>
      <c r="Q893" s="151"/>
    </row>
    <row r="894" spans="14:17" x14ac:dyDescent="0.25">
      <c r="N894" s="5"/>
      <c r="O894" s="5"/>
      <c r="P894" s="151"/>
      <c r="Q894" s="151"/>
    </row>
    <row r="895" spans="14:17" x14ac:dyDescent="0.25">
      <c r="N895" s="5"/>
      <c r="O895" s="5"/>
      <c r="P895" s="151"/>
      <c r="Q895" s="151"/>
    </row>
    <row r="896" spans="14:17" x14ac:dyDescent="0.25">
      <c r="N896" s="5"/>
      <c r="O896" s="5"/>
      <c r="P896" s="151"/>
      <c r="Q896" s="151"/>
    </row>
    <row r="897" spans="14:17" x14ac:dyDescent="0.25">
      <c r="N897" s="5"/>
      <c r="O897" s="5"/>
      <c r="P897" s="151"/>
      <c r="Q897" s="151"/>
    </row>
    <row r="898" spans="14:17" x14ac:dyDescent="0.25">
      <c r="N898" s="5"/>
      <c r="O898" s="5"/>
      <c r="P898" s="151"/>
      <c r="Q898" s="151"/>
    </row>
    <row r="899" spans="14:17" x14ac:dyDescent="0.25">
      <c r="N899" s="5"/>
      <c r="O899" s="5"/>
      <c r="P899" s="151"/>
      <c r="Q899" s="151"/>
    </row>
    <row r="900" spans="14:17" x14ac:dyDescent="0.25">
      <c r="N900" s="5"/>
      <c r="O900" s="5"/>
      <c r="P900" s="151"/>
      <c r="Q900" s="151"/>
    </row>
    <row r="901" spans="14:17" x14ac:dyDescent="0.25">
      <c r="N901" s="5"/>
      <c r="O901" s="5"/>
      <c r="P901" s="151"/>
      <c r="Q901" s="151"/>
    </row>
    <row r="902" spans="14:17" x14ac:dyDescent="0.25">
      <c r="N902" s="5"/>
      <c r="O902" s="5"/>
      <c r="P902" s="151"/>
      <c r="Q902" s="151"/>
    </row>
    <row r="903" spans="14:17" x14ac:dyDescent="0.25">
      <c r="N903" s="5"/>
      <c r="O903" s="5"/>
      <c r="P903" s="151"/>
      <c r="Q903" s="151"/>
    </row>
    <row r="904" spans="14:17" x14ac:dyDescent="0.25">
      <c r="N904" s="5"/>
      <c r="O904" s="5"/>
      <c r="P904" s="151"/>
      <c r="Q904" s="151"/>
    </row>
    <row r="905" spans="14:17" x14ac:dyDescent="0.25">
      <c r="N905" s="5"/>
      <c r="O905" s="5"/>
      <c r="P905" s="151"/>
      <c r="Q905" s="151"/>
    </row>
    <row r="906" spans="14:17" x14ac:dyDescent="0.25">
      <c r="N906" s="5"/>
      <c r="O906" s="5"/>
      <c r="P906" s="151"/>
      <c r="Q906" s="151"/>
    </row>
    <row r="907" spans="14:17" x14ac:dyDescent="0.25">
      <c r="N907" s="5"/>
      <c r="O907" s="5"/>
      <c r="P907" s="151"/>
      <c r="Q907" s="151"/>
    </row>
    <row r="908" spans="14:17" x14ac:dyDescent="0.25">
      <c r="N908" s="5"/>
      <c r="O908" s="5"/>
      <c r="P908" s="151"/>
      <c r="Q908" s="151"/>
    </row>
    <row r="909" spans="14:17" x14ac:dyDescent="0.25">
      <c r="N909" s="5"/>
      <c r="O909" s="5"/>
      <c r="P909" s="151"/>
      <c r="Q909" s="151"/>
    </row>
    <row r="910" spans="14:17" x14ac:dyDescent="0.25">
      <c r="N910" s="5"/>
      <c r="O910" s="5"/>
      <c r="P910" s="151"/>
      <c r="Q910" s="151"/>
    </row>
    <row r="911" spans="14:17" x14ac:dyDescent="0.25">
      <c r="N911" s="5"/>
      <c r="O911" s="5"/>
      <c r="P911" s="151"/>
      <c r="Q911" s="151"/>
    </row>
    <row r="912" spans="14:17" x14ac:dyDescent="0.25">
      <c r="N912" s="5"/>
      <c r="O912" s="5"/>
      <c r="P912" s="151"/>
      <c r="Q912" s="151"/>
    </row>
    <row r="913" spans="14:17" x14ac:dyDescent="0.25">
      <c r="N913" s="5"/>
      <c r="O913" s="5"/>
      <c r="P913" s="151"/>
      <c r="Q913" s="151"/>
    </row>
    <row r="914" spans="14:17" x14ac:dyDescent="0.25">
      <c r="N914" s="5"/>
      <c r="O914" s="5"/>
      <c r="P914" s="151"/>
      <c r="Q914" s="151"/>
    </row>
    <row r="915" spans="14:17" x14ac:dyDescent="0.25">
      <c r="N915" s="5"/>
      <c r="O915" s="5"/>
      <c r="P915" s="151"/>
      <c r="Q915" s="151"/>
    </row>
    <row r="916" spans="14:17" x14ac:dyDescent="0.25">
      <c r="N916" s="5"/>
      <c r="O916" s="5"/>
      <c r="P916" s="151"/>
      <c r="Q916" s="151"/>
    </row>
    <row r="917" spans="14:17" x14ac:dyDescent="0.25">
      <c r="N917" s="5"/>
      <c r="O917" s="5"/>
      <c r="P917" s="151"/>
      <c r="Q917" s="151"/>
    </row>
    <row r="918" spans="14:17" x14ac:dyDescent="0.25">
      <c r="N918" s="5"/>
      <c r="O918" s="5"/>
      <c r="P918" s="151"/>
      <c r="Q918" s="151"/>
    </row>
    <row r="919" spans="14:17" x14ac:dyDescent="0.25">
      <c r="N919" s="5"/>
      <c r="O919" s="5"/>
      <c r="P919" s="151"/>
      <c r="Q919" s="151"/>
    </row>
    <row r="920" spans="14:17" x14ac:dyDescent="0.25">
      <c r="N920" s="5"/>
      <c r="O920" s="5"/>
      <c r="P920" s="151"/>
      <c r="Q920" s="151"/>
    </row>
    <row r="921" spans="14:17" x14ac:dyDescent="0.25">
      <c r="N921" s="5"/>
      <c r="O921" s="5"/>
      <c r="P921" s="151"/>
      <c r="Q921" s="151"/>
    </row>
    <row r="922" spans="14:17" x14ac:dyDescent="0.25">
      <c r="N922" s="5"/>
      <c r="O922" s="5"/>
      <c r="P922" s="151"/>
      <c r="Q922" s="151"/>
    </row>
    <row r="923" spans="14:17" x14ac:dyDescent="0.25">
      <c r="N923" s="5"/>
      <c r="O923" s="5"/>
      <c r="P923" s="151"/>
      <c r="Q923" s="151"/>
    </row>
    <row r="924" spans="14:17" x14ac:dyDescent="0.25">
      <c r="N924" s="5"/>
      <c r="O924" s="5"/>
      <c r="P924" s="151"/>
      <c r="Q924" s="151"/>
    </row>
    <row r="925" spans="14:17" x14ac:dyDescent="0.25">
      <c r="N925" s="5"/>
      <c r="O925" s="5"/>
      <c r="P925" s="151"/>
      <c r="Q925" s="151"/>
    </row>
    <row r="926" spans="14:17" x14ac:dyDescent="0.25">
      <c r="N926" s="5"/>
      <c r="O926" s="5"/>
      <c r="P926" s="151"/>
      <c r="Q926" s="151"/>
    </row>
    <row r="927" spans="14:17" x14ac:dyDescent="0.25">
      <c r="N927" s="5"/>
      <c r="O927" s="5"/>
      <c r="P927" s="151"/>
      <c r="Q927" s="151"/>
    </row>
    <row r="928" spans="14:17" x14ac:dyDescent="0.25">
      <c r="N928" s="5"/>
      <c r="O928" s="5"/>
      <c r="P928" s="151"/>
      <c r="Q928" s="151"/>
    </row>
    <row r="929" spans="14:17" x14ac:dyDescent="0.25">
      <c r="N929" s="5"/>
      <c r="O929" s="5"/>
      <c r="P929" s="151"/>
      <c r="Q929" s="151"/>
    </row>
    <row r="930" spans="14:17" x14ac:dyDescent="0.25">
      <c r="N930" s="5"/>
      <c r="O930" s="5"/>
      <c r="P930" s="151"/>
      <c r="Q930" s="151"/>
    </row>
    <row r="931" spans="14:17" x14ac:dyDescent="0.25">
      <c r="N931" s="5"/>
      <c r="O931" s="5"/>
      <c r="P931" s="151"/>
      <c r="Q931" s="151"/>
    </row>
    <row r="932" spans="14:17" x14ac:dyDescent="0.25">
      <c r="N932" s="5"/>
      <c r="O932" s="5"/>
      <c r="P932" s="151"/>
      <c r="Q932" s="151"/>
    </row>
    <row r="933" spans="14:17" x14ac:dyDescent="0.25">
      <c r="N933" s="5"/>
      <c r="O933" s="5"/>
      <c r="P933" s="151"/>
      <c r="Q933" s="151"/>
    </row>
    <row r="934" spans="14:17" x14ac:dyDescent="0.25">
      <c r="N934" s="5"/>
      <c r="O934" s="5"/>
      <c r="P934" s="151"/>
      <c r="Q934" s="151"/>
    </row>
    <row r="935" spans="14:17" x14ac:dyDescent="0.25">
      <c r="N935" s="5"/>
      <c r="O935" s="5"/>
      <c r="P935" s="151"/>
      <c r="Q935" s="151"/>
    </row>
    <row r="936" spans="14:17" x14ac:dyDescent="0.25">
      <c r="N936" s="5"/>
      <c r="O936" s="5"/>
      <c r="P936" s="151"/>
      <c r="Q936" s="151"/>
    </row>
    <row r="937" spans="14:17" x14ac:dyDescent="0.25">
      <c r="N937" s="5"/>
      <c r="O937" s="5"/>
      <c r="P937" s="151"/>
      <c r="Q937" s="151"/>
    </row>
    <row r="938" spans="14:17" x14ac:dyDescent="0.25">
      <c r="N938" s="5"/>
      <c r="O938" s="5"/>
      <c r="P938" s="151"/>
      <c r="Q938" s="151"/>
    </row>
    <row r="939" spans="14:17" x14ac:dyDescent="0.25">
      <c r="N939" s="5"/>
      <c r="O939" s="5"/>
      <c r="P939" s="151"/>
      <c r="Q939" s="151"/>
    </row>
    <row r="940" spans="14:17" x14ac:dyDescent="0.25">
      <c r="N940" s="5"/>
      <c r="O940" s="5"/>
      <c r="P940" s="151"/>
      <c r="Q940" s="151"/>
    </row>
    <row r="941" spans="14:17" x14ac:dyDescent="0.25">
      <c r="N941" s="5"/>
      <c r="O941" s="5"/>
      <c r="P941" s="151"/>
      <c r="Q941" s="151"/>
    </row>
    <row r="942" spans="14:17" x14ac:dyDescent="0.25">
      <c r="N942" s="5"/>
      <c r="O942" s="5"/>
      <c r="P942" s="151"/>
      <c r="Q942" s="151"/>
    </row>
    <row r="943" spans="14:17" x14ac:dyDescent="0.25">
      <c r="N943" s="5"/>
      <c r="O943" s="5"/>
      <c r="P943" s="151"/>
      <c r="Q943" s="151"/>
    </row>
    <row r="944" spans="14:17" x14ac:dyDescent="0.25">
      <c r="N944" s="5"/>
      <c r="O944" s="5"/>
      <c r="P944" s="151"/>
      <c r="Q944" s="151"/>
    </row>
    <row r="945" spans="14:17" x14ac:dyDescent="0.25">
      <c r="N945" s="5"/>
      <c r="O945" s="5"/>
      <c r="P945" s="151"/>
      <c r="Q945" s="151"/>
    </row>
    <row r="946" spans="14:17" x14ac:dyDescent="0.25">
      <c r="N946" s="5"/>
      <c r="O946" s="5"/>
      <c r="P946" s="151"/>
      <c r="Q946" s="151"/>
    </row>
    <row r="947" spans="14:17" x14ac:dyDescent="0.25">
      <c r="N947" s="5"/>
      <c r="O947" s="5"/>
      <c r="P947" s="151"/>
      <c r="Q947" s="151"/>
    </row>
    <row r="948" spans="14:17" x14ac:dyDescent="0.25">
      <c r="N948" s="5"/>
      <c r="O948" s="5"/>
      <c r="P948" s="151"/>
      <c r="Q948" s="151"/>
    </row>
    <row r="949" spans="14:17" x14ac:dyDescent="0.25">
      <c r="N949" s="5"/>
      <c r="O949" s="5"/>
      <c r="P949" s="151"/>
      <c r="Q949" s="151"/>
    </row>
    <row r="950" spans="14:17" x14ac:dyDescent="0.25">
      <c r="N950" s="5"/>
      <c r="O950" s="5"/>
      <c r="P950" s="151"/>
      <c r="Q950" s="151"/>
    </row>
    <row r="951" spans="14:17" x14ac:dyDescent="0.25">
      <c r="N951" s="5"/>
      <c r="O951" s="5"/>
      <c r="P951" s="151"/>
      <c r="Q951" s="151"/>
    </row>
    <row r="952" spans="14:17" x14ac:dyDescent="0.25">
      <c r="N952" s="5"/>
      <c r="O952" s="5"/>
      <c r="P952" s="151"/>
      <c r="Q952" s="151"/>
    </row>
    <row r="953" spans="14:17" x14ac:dyDescent="0.25">
      <c r="N953" s="5"/>
      <c r="O953" s="5"/>
      <c r="P953" s="151"/>
      <c r="Q953" s="151"/>
    </row>
    <row r="954" spans="14:17" x14ac:dyDescent="0.25">
      <c r="N954" s="5"/>
      <c r="O954" s="5"/>
      <c r="P954" s="151"/>
      <c r="Q954" s="151"/>
    </row>
    <row r="955" spans="14:17" x14ac:dyDescent="0.25">
      <c r="N955" s="5"/>
      <c r="O955" s="5"/>
      <c r="P955" s="151"/>
      <c r="Q955" s="151"/>
    </row>
    <row r="956" spans="14:17" x14ac:dyDescent="0.25">
      <c r="N956" s="5"/>
      <c r="O956" s="5"/>
      <c r="P956" s="151"/>
      <c r="Q956" s="151"/>
    </row>
    <row r="957" spans="14:17" x14ac:dyDescent="0.25">
      <c r="N957" s="5"/>
      <c r="O957" s="5"/>
      <c r="P957" s="151"/>
      <c r="Q957" s="151"/>
    </row>
    <row r="958" spans="14:17" x14ac:dyDescent="0.25">
      <c r="N958" s="5"/>
      <c r="O958" s="5"/>
      <c r="P958" s="151"/>
      <c r="Q958" s="151"/>
    </row>
    <row r="959" spans="14:17" x14ac:dyDescent="0.25">
      <c r="N959" s="5"/>
      <c r="O959" s="5"/>
      <c r="P959" s="151"/>
      <c r="Q959" s="151"/>
    </row>
    <row r="960" spans="14:17" x14ac:dyDescent="0.25">
      <c r="N960" s="5"/>
      <c r="O960" s="5"/>
      <c r="P960" s="151"/>
      <c r="Q960" s="151"/>
    </row>
    <row r="961" spans="14:17" x14ac:dyDescent="0.25">
      <c r="N961" s="5"/>
      <c r="O961" s="5"/>
      <c r="P961" s="151"/>
      <c r="Q961" s="151"/>
    </row>
    <row r="962" spans="14:17" x14ac:dyDescent="0.25">
      <c r="N962" s="5"/>
      <c r="O962" s="5"/>
      <c r="P962" s="151"/>
      <c r="Q962" s="151"/>
    </row>
    <row r="963" spans="14:17" x14ac:dyDescent="0.25">
      <c r="N963" s="5"/>
      <c r="O963" s="5"/>
      <c r="P963" s="151"/>
      <c r="Q963" s="151"/>
    </row>
    <row r="964" spans="14:17" x14ac:dyDescent="0.25">
      <c r="N964" s="5"/>
      <c r="O964" s="5"/>
      <c r="P964" s="151"/>
      <c r="Q964" s="151"/>
    </row>
    <row r="965" spans="14:17" x14ac:dyDescent="0.25">
      <c r="N965" s="5"/>
      <c r="O965" s="5"/>
      <c r="P965" s="151"/>
      <c r="Q965" s="151"/>
    </row>
    <row r="966" spans="14:17" x14ac:dyDescent="0.25">
      <c r="N966" s="5"/>
      <c r="O966" s="5"/>
      <c r="P966" s="151"/>
      <c r="Q966" s="151"/>
    </row>
    <row r="967" spans="14:17" x14ac:dyDescent="0.25">
      <c r="N967" s="5"/>
      <c r="O967" s="5"/>
      <c r="P967" s="151"/>
      <c r="Q967" s="151"/>
    </row>
    <row r="968" spans="14:17" x14ac:dyDescent="0.25">
      <c r="N968" s="5"/>
      <c r="O968" s="5"/>
      <c r="P968" s="151"/>
      <c r="Q968" s="151"/>
    </row>
    <row r="969" spans="14:17" x14ac:dyDescent="0.25">
      <c r="N969" s="5"/>
      <c r="O969" s="5"/>
      <c r="P969" s="151"/>
      <c r="Q969" s="151"/>
    </row>
    <row r="970" spans="14:17" x14ac:dyDescent="0.25">
      <c r="N970" s="5"/>
      <c r="O970" s="5"/>
      <c r="P970" s="151"/>
      <c r="Q970" s="151"/>
    </row>
    <row r="971" spans="14:17" x14ac:dyDescent="0.25">
      <c r="N971" s="5"/>
      <c r="O971" s="5"/>
      <c r="P971" s="151"/>
      <c r="Q971" s="151"/>
    </row>
    <row r="972" spans="14:17" x14ac:dyDescent="0.25">
      <c r="N972" s="5"/>
      <c r="O972" s="5"/>
      <c r="P972" s="151"/>
      <c r="Q972" s="151"/>
    </row>
    <row r="973" spans="14:17" x14ac:dyDescent="0.25">
      <c r="N973" s="5"/>
      <c r="O973" s="5"/>
      <c r="P973" s="151"/>
      <c r="Q973" s="151"/>
    </row>
    <row r="974" spans="14:17" x14ac:dyDescent="0.25">
      <c r="N974" s="5"/>
      <c r="O974" s="5"/>
      <c r="P974" s="151"/>
      <c r="Q974" s="151"/>
    </row>
    <row r="975" spans="14:17" x14ac:dyDescent="0.25">
      <c r="N975" s="5"/>
      <c r="O975" s="5"/>
      <c r="P975" s="151"/>
      <c r="Q975" s="151"/>
    </row>
    <row r="976" spans="14:17" x14ac:dyDescent="0.25">
      <c r="N976" s="5"/>
      <c r="O976" s="5"/>
      <c r="P976" s="151"/>
      <c r="Q976" s="151"/>
    </row>
    <row r="977" spans="14:17" x14ac:dyDescent="0.25">
      <c r="N977" s="5"/>
      <c r="O977" s="5"/>
      <c r="P977" s="151"/>
      <c r="Q977" s="151"/>
    </row>
    <row r="978" spans="14:17" x14ac:dyDescent="0.25">
      <c r="N978" s="5"/>
      <c r="O978" s="5"/>
      <c r="P978" s="151"/>
      <c r="Q978" s="151"/>
    </row>
    <row r="979" spans="14:17" x14ac:dyDescent="0.25">
      <c r="N979" s="5"/>
      <c r="O979" s="5"/>
      <c r="P979" s="151"/>
      <c r="Q979" s="151"/>
    </row>
    <row r="980" spans="14:17" x14ac:dyDescent="0.25">
      <c r="N980" s="5"/>
      <c r="O980" s="5"/>
      <c r="P980" s="151"/>
      <c r="Q980" s="151"/>
    </row>
    <row r="981" spans="14:17" x14ac:dyDescent="0.25">
      <c r="N981" s="5"/>
      <c r="O981" s="5"/>
      <c r="P981" s="151"/>
      <c r="Q981" s="151"/>
    </row>
    <row r="982" spans="14:17" x14ac:dyDescent="0.25">
      <c r="N982" s="5"/>
      <c r="O982" s="5"/>
      <c r="P982" s="151"/>
      <c r="Q982" s="151"/>
    </row>
    <row r="983" spans="14:17" x14ac:dyDescent="0.25">
      <c r="N983" s="5"/>
      <c r="O983" s="5"/>
      <c r="P983" s="151"/>
      <c r="Q983" s="151"/>
    </row>
    <row r="984" spans="14:17" x14ac:dyDescent="0.25">
      <c r="N984" s="5"/>
      <c r="O984" s="5"/>
      <c r="P984" s="151"/>
      <c r="Q984" s="151"/>
    </row>
    <row r="985" spans="14:17" x14ac:dyDescent="0.25">
      <c r="N985" s="5"/>
      <c r="O985" s="5"/>
      <c r="P985" s="151"/>
      <c r="Q985" s="151"/>
    </row>
    <row r="986" spans="14:17" x14ac:dyDescent="0.25">
      <c r="N986" s="5"/>
      <c r="O986" s="5"/>
      <c r="P986" s="151"/>
      <c r="Q986" s="151"/>
    </row>
    <row r="987" spans="14:17" x14ac:dyDescent="0.25">
      <c r="N987" s="5"/>
      <c r="O987" s="5"/>
      <c r="P987" s="151"/>
      <c r="Q987" s="151"/>
    </row>
    <row r="988" spans="14:17" x14ac:dyDescent="0.25">
      <c r="N988" s="5"/>
      <c r="O988" s="5"/>
      <c r="P988" s="151"/>
      <c r="Q988" s="151"/>
    </row>
    <row r="989" spans="14:17" x14ac:dyDescent="0.25">
      <c r="N989" s="5"/>
      <c r="O989" s="5"/>
      <c r="P989" s="151"/>
      <c r="Q989" s="151"/>
    </row>
    <row r="990" spans="14:17" x14ac:dyDescent="0.25">
      <c r="N990" s="5"/>
      <c r="O990" s="5"/>
      <c r="P990" s="151"/>
      <c r="Q990" s="151"/>
    </row>
    <row r="991" spans="14:17" x14ac:dyDescent="0.25">
      <c r="N991" s="5"/>
      <c r="O991" s="5"/>
      <c r="P991" s="151"/>
      <c r="Q991" s="151"/>
    </row>
    <row r="992" spans="14:17" x14ac:dyDescent="0.25">
      <c r="N992" s="5"/>
      <c r="O992" s="5"/>
      <c r="P992" s="151"/>
      <c r="Q992" s="151"/>
    </row>
    <row r="993" spans="14:17" x14ac:dyDescent="0.25">
      <c r="N993" s="5"/>
      <c r="O993" s="5"/>
      <c r="P993" s="151"/>
      <c r="Q993" s="151"/>
    </row>
    <row r="994" spans="14:17" x14ac:dyDescent="0.25">
      <c r="N994" s="5"/>
      <c r="O994" s="5"/>
      <c r="P994" s="151"/>
      <c r="Q994" s="151"/>
    </row>
    <row r="995" spans="14:17" x14ac:dyDescent="0.25">
      <c r="N995" s="5"/>
      <c r="O995" s="5"/>
      <c r="P995" s="151"/>
      <c r="Q995" s="151"/>
    </row>
    <row r="996" spans="14:17" x14ac:dyDescent="0.25">
      <c r="N996" s="5"/>
      <c r="O996" s="5"/>
      <c r="P996" s="151"/>
      <c r="Q996" s="151"/>
    </row>
    <row r="997" spans="14:17" x14ac:dyDescent="0.25">
      <c r="N997" s="5"/>
      <c r="O997" s="5"/>
      <c r="P997" s="151"/>
      <c r="Q997" s="151"/>
    </row>
    <row r="998" spans="14:17" x14ac:dyDescent="0.25">
      <c r="N998" s="5"/>
      <c r="O998" s="5"/>
      <c r="P998" s="151"/>
      <c r="Q998" s="151"/>
    </row>
    <row r="999" spans="14:17" x14ac:dyDescent="0.25">
      <c r="N999" s="5"/>
      <c r="O999" s="5"/>
      <c r="P999" s="151"/>
      <c r="Q999" s="151"/>
    </row>
    <row r="1000" spans="14:17" x14ac:dyDescent="0.25">
      <c r="N1000" s="5"/>
      <c r="O1000" s="5"/>
      <c r="P1000" s="151"/>
      <c r="Q1000" s="151"/>
    </row>
    <row r="1001" spans="14:17" x14ac:dyDescent="0.25">
      <c r="N1001" s="5"/>
      <c r="O1001" s="5"/>
      <c r="P1001" s="151"/>
      <c r="Q1001" s="151"/>
    </row>
    <row r="1002" spans="14:17" x14ac:dyDescent="0.25">
      <c r="N1002" s="5"/>
      <c r="O1002" s="5"/>
      <c r="P1002" s="151"/>
      <c r="Q1002" s="151"/>
    </row>
    <row r="1003" spans="14:17" x14ac:dyDescent="0.25">
      <c r="N1003" s="5"/>
      <c r="O1003" s="5"/>
      <c r="P1003" s="151"/>
      <c r="Q1003" s="151"/>
    </row>
    <row r="1004" spans="14:17" x14ac:dyDescent="0.25">
      <c r="N1004" s="5"/>
      <c r="O1004" s="5"/>
      <c r="P1004" s="151"/>
      <c r="Q1004" s="151"/>
    </row>
    <row r="1005" spans="14:17" x14ac:dyDescent="0.25">
      <c r="N1005" s="5"/>
      <c r="O1005" s="5"/>
      <c r="P1005" s="151"/>
      <c r="Q1005" s="151"/>
    </row>
    <row r="1006" spans="14:17" x14ac:dyDescent="0.25">
      <c r="N1006" s="5"/>
      <c r="O1006" s="5"/>
      <c r="P1006" s="151"/>
      <c r="Q1006" s="151"/>
    </row>
    <row r="1007" spans="14:17" x14ac:dyDescent="0.25">
      <c r="N1007" s="5"/>
      <c r="O1007" s="5"/>
      <c r="P1007" s="151"/>
      <c r="Q1007" s="151"/>
    </row>
    <row r="1008" spans="14:17" x14ac:dyDescent="0.25">
      <c r="N1008" s="5"/>
      <c r="O1008" s="5"/>
      <c r="P1008" s="151"/>
      <c r="Q1008" s="151"/>
    </row>
    <row r="1009" spans="14:17" x14ac:dyDescent="0.25">
      <c r="N1009" s="5"/>
      <c r="O1009" s="5"/>
      <c r="P1009" s="151"/>
      <c r="Q1009" s="151"/>
    </row>
    <row r="1010" spans="14:17" x14ac:dyDescent="0.25">
      <c r="N1010" s="5"/>
      <c r="O1010" s="5"/>
      <c r="P1010" s="151"/>
      <c r="Q1010" s="151"/>
    </row>
    <row r="1011" spans="14:17" x14ac:dyDescent="0.25">
      <c r="N1011" s="5"/>
      <c r="O1011" s="5"/>
      <c r="P1011" s="151"/>
      <c r="Q1011" s="151"/>
    </row>
    <row r="1012" spans="14:17" x14ac:dyDescent="0.25">
      <c r="N1012" s="5"/>
      <c r="O1012" s="5"/>
      <c r="P1012" s="151"/>
      <c r="Q1012" s="151"/>
    </row>
    <row r="1013" spans="14:17" x14ac:dyDescent="0.25">
      <c r="N1013" s="5"/>
      <c r="O1013" s="5"/>
      <c r="P1013" s="151"/>
      <c r="Q1013" s="151"/>
    </row>
    <row r="1014" spans="14:17" x14ac:dyDescent="0.25">
      <c r="N1014" s="5"/>
      <c r="O1014" s="5"/>
      <c r="P1014" s="151"/>
      <c r="Q1014" s="151"/>
    </row>
    <row r="1015" spans="14:17" x14ac:dyDescent="0.25">
      <c r="N1015" s="5"/>
      <c r="O1015" s="5"/>
      <c r="P1015" s="151"/>
      <c r="Q1015" s="151"/>
    </row>
    <row r="1016" spans="14:17" x14ac:dyDescent="0.25">
      <c r="N1016" s="5"/>
      <c r="O1016" s="5"/>
      <c r="P1016" s="151"/>
      <c r="Q1016" s="151"/>
    </row>
    <row r="1017" spans="14:17" x14ac:dyDescent="0.25">
      <c r="N1017" s="5"/>
      <c r="O1017" s="5"/>
      <c r="P1017" s="151"/>
      <c r="Q1017" s="151"/>
    </row>
    <row r="1018" spans="14:17" x14ac:dyDescent="0.25">
      <c r="N1018" s="5"/>
      <c r="O1018" s="5"/>
      <c r="P1018" s="151"/>
      <c r="Q1018" s="151"/>
    </row>
    <row r="1019" spans="14:17" x14ac:dyDescent="0.25">
      <c r="N1019" s="5"/>
      <c r="O1019" s="5"/>
      <c r="P1019" s="151"/>
      <c r="Q1019" s="151"/>
    </row>
    <row r="1020" spans="14:17" x14ac:dyDescent="0.25">
      <c r="N1020" s="5"/>
      <c r="O1020" s="5"/>
      <c r="P1020" s="151"/>
      <c r="Q1020" s="151"/>
    </row>
    <row r="1021" spans="14:17" x14ac:dyDescent="0.25">
      <c r="N1021" s="5"/>
      <c r="O1021" s="5"/>
      <c r="P1021" s="151"/>
      <c r="Q1021" s="151"/>
    </row>
    <row r="1022" spans="14:17" x14ac:dyDescent="0.25">
      <c r="N1022" s="5"/>
      <c r="O1022" s="5"/>
      <c r="P1022" s="151"/>
      <c r="Q1022" s="151"/>
    </row>
    <row r="1023" spans="14:17" x14ac:dyDescent="0.25">
      <c r="N1023" s="5"/>
      <c r="O1023" s="5"/>
      <c r="P1023" s="151"/>
      <c r="Q1023" s="151"/>
    </row>
    <row r="1024" spans="14:17" x14ac:dyDescent="0.25">
      <c r="N1024" s="5"/>
      <c r="O1024" s="5"/>
      <c r="P1024" s="151"/>
      <c r="Q1024" s="151"/>
    </row>
    <row r="1025" spans="14:17" x14ac:dyDescent="0.25">
      <c r="N1025" s="5"/>
      <c r="O1025" s="5"/>
      <c r="P1025" s="151"/>
      <c r="Q1025" s="151"/>
    </row>
    <row r="1026" spans="14:17" x14ac:dyDescent="0.25">
      <c r="N1026" s="5"/>
      <c r="O1026" s="5"/>
      <c r="P1026" s="151"/>
      <c r="Q1026" s="151"/>
    </row>
    <row r="1027" spans="14:17" x14ac:dyDescent="0.25">
      <c r="N1027" s="5"/>
      <c r="O1027" s="5"/>
      <c r="P1027" s="151"/>
      <c r="Q1027" s="151"/>
    </row>
    <row r="1028" spans="14:17" x14ac:dyDescent="0.25">
      <c r="N1028" s="5"/>
      <c r="O1028" s="5"/>
      <c r="P1028" s="151"/>
      <c r="Q1028" s="151"/>
    </row>
    <row r="1029" spans="14:17" x14ac:dyDescent="0.25">
      <c r="N1029" s="5"/>
      <c r="O1029" s="5"/>
      <c r="P1029" s="151"/>
      <c r="Q1029" s="151"/>
    </row>
    <row r="1030" spans="14:17" x14ac:dyDescent="0.25">
      <c r="N1030" s="5"/>
      <c r="O1030" s="5"/>
      <c r="P1030" s="151"/>
      <c r="Q1030" s="151"/>
    </row>
    <row r="1031" spans="14:17" x14ac:dyDescent="0.25">
      <c r="N1031" s="5"/>
      <c r="O1031" s="5"/>
      <c r="P1031" s="151"/>
      <c r="Q1031" s="151"/>
    </row>
    <row r="1032" spans="14:17" x14ac:dyDescent="0.25">
      <c r="N1032" s="5"/>
      <c r="O1032" s="5"/>
      <c r="P1032" s="151"/>
      <c r="Q1032" s="151"/>
    </row>
    <row r="1033" spans="14:17" x14ac:dyDescent="0.25">
      <c r="N1033" s="5"/>
      <c r="O1033" s="5"/>
      <c r="P1033" s="151"/>
      <c r="Q1033" s="151"/>
    </row>
    <row r="1034" spans="14:17" x14ac:dyDescent="0.25">
      <c r="N1034" s="5"/>
      <c r="O1034" s="5"/>
      <c r="P1034" s="151"/>
      <c r="Q1034" s="151"/>
    </row>
    <row r="1035" spans="14:17" x14ac:dyDescent="0.25">
      <c r="N1035" s="5"/>
      <c r="O1035" s="5"/>
      <c r="P1035" s="151"/>
      <c r="Q1035" s="151"/>
    </row>
    <row r="1036" spans="14:17" x14ac:dyDescent="0.25">
      <c r="N1036" s="5"/>
      <c r="O1036" s="5"/>
      <c r="P1036" s="151"/>
      <c r="Q1036" s="151"/>
    </row>
    <row r="1037" spans="14:17" x14ac:dyDescent="0.25">
      <c r="N1037" s="5"/>
      <c r="O1037" s="5"/>
      <c r="P1037" s="151"/>
      <c r="Q1037" s="151"/>
    </row>
    <row r="1038" spans="14:17" x14ac:dyDescent="0.25">
      <c r="N1038" s="5"/>
      <c r="O1038" s="5"/>
      <c r="P1038" s="151"/>
      <c r="Q1038" s="151"/>
    </row>
    <row r="1039" spans="14:17" x14ac:dyDescent="0.25">
      <c r="N1039" s="5"/>
      <c r="O1039" s="5"/>
      <c r="P1039" s="151"/>
      <c r="Q1039" s="151"/>
    </row>
    <row r="1040" spans="14:17" x14ac:dyDescent="0.25">
      <c r="N1040" s="5"/>
      <c r="O1040" s="5"/>
      <c r="P1040" s="151"/>
      <c r="Q1040" s="151"/>
    </row>
    <row r="1041" spans="14:17" x14ac:dyDescent="0.25">
      <c r="N1041" s="5"/>
      <c r="O1041" s="5"/>
      <c r="P1041" s="151"/>
      <c r="Q1041" s="151"/>
    </row>
    <row r="1042" spans="14:17" x14ac:dyDescent="0.25">
      <c r="N1042" s="5"/>
      <c r="O1042" s="5"/>
      <c r="P1042" s="151"/>
      <c r="Q1042" s="151"/>
    </row>
    <row r="1043" spans="14:17" x14ac:dyDescent="0.25">
      <c r="N1043" s="5"/>
      <c r="O1043" s="5"/>
      <c r="P1043" s="151"/>
      <c r="Q1043" s="151"/>
    </row>
    <row r="1044" spans="14:17" x14ac:dyDescent="0.25">
      <c r="N1044" s="5"/>
      <c r="O1044" s="5"/>
      <c r="P1044" s="151"/>
      <c r="Q1044" s="151"/>
    </row>
    <row r="1045" spans="14:17" x14ac:dyDescent="0.25">
      <c r="N1045" s="5"/>
      <c r="O1045" s="5"/>
      <c r="P1045" s="151"/>
      <c r="Q1045" s="151"/>
    </row>
    <row r="1046" spans="14:17" x14ac:dyDescent="0.25">
      <c r="N1046" s="5"/>
      <c r="O1046" s="5"/>
      <c r="P1046" s="151"/>
      <c r="Q1046" s="151"/>
    </row>
    <row r="1047" spans="14:17" x14ac:dyDescent="0.25">
      <c r="N1047" s="5"/>
      <c r="O1047" s="5"/>
      <c r="P1047" s="151"/>
      <c r="Q1047" s="151"/>
    </row>
    <row r="1048" spans="14:17" x14ac:dyDescent="0.25">
      <c r="N1048" s="5"/>
      <c r="O1048" s="5"/>
      <c r="P1048" s="151"/>
      <c r="Q1048" s="151"/>
    </row>
    <row r="1049" spans="14:17" x14ac:dyDescent="0.25">
      <c r="N1049" s="5"/>
      <c r="O1049" s="5"/>
      <c r="P1049" s="151"/>
      <c r="Q1049" s="151"/>
    </row>
    <row r="1050" spans="14:17" x14ac:dyDescent="0.25">
      <c r="N1050" s="5"/>
      <c r="O1050" s="5"/>
      <c r="P1050" s="151"/>
      <c r="Q1050" s="151"/>
    </row>
    <row r="1051" spans="14:17" x14ac:dyDescent="0.25">
      <c r="N1051" s="5"/>
      <c r="O1051" s="5"/>
      <c r="P1051" s="151"/>
      <c r="Q1051" s="151"/>
    </row>
    <row r="1052" spans="14:17" x14ac:dyDescent="0.25">
      <c r="N1052" s="5"/>
      <c r="O1052" s="5"/>
      <c r="P1052" s="151"/>
      <c r="Q1052" s="151"/>
    </row>
    <row r="1053" spans="14:17" x14ac:dyDescent="0.25">
      <c r="N1053" s="5"/>
      <c r="O1053" s="5"/>
      <c r="P1053" s="151"/>
      <c r="Q1053" s="151"/>
    </row>
    <row r="1054" spans="14:17" x14ac:dyDescent="0.25">
      <c r="N1054" s="5"/>
      <c r="O1054" s="5"/>
      <c r="P1054" s="151"/>
      <c r="Q1054" s="151"/>
    </row>
    <row r="1055" spans="14:17" x14ac:dyDescent="0.25">
      <c r="N1055" s="5"/>
      <c r="O1055" s="5"/>
      <c r="P1055" s="151"/>
      <c r="Q1055" s="151"/>
    </row>
    <row r="1056" spans="14:17" x14ac:dyDescent="0.25">
      <c r="N1056" s="5"/>
      <c r="O1056" s="5"/>
      <c r="P1056" s="151"/>
      <c r="Q1056" s="151"/>
    </row>
    <row r="1057" spans="14:17" x14ac:dyDescent="0.25">
      <c r="N1057" s="5"/>
      <c r="O1057" s="5"/>
      <c r="P1057" s="151"/>
      <c r="Q1057" s="151"/>
    </row>
    <row r="1058" spans="14:17" x14ac:dyDescent="0.25">
      <c r="N1058" s="5"/>
      <c r="O1058" s="5"/>
      <c r="P1058" s="151"/>
      <c r="Q1058" s="151"/>
    </row>
    <row r="1059" spans="14:17" x14ac:dyDescent="0.25">
      <c r="N1059" s="5"/>
      <c r="O1059" s="5"/>
      <c r="P1059" s="151"/>
      <c r="Q1059" s="151"/>
    </row>
    <row r="1060" spans="14:17" x14ac:dyDescent="0.25">
      <c r="N1060" s="5"/>
      <c r="O1060" s="5"/>
      <c r="P1060" s="151"/>
      <c r="Q1060" s="151"/>
    </row>
    <row r="1061" spans="14:17" x14ac:dyDescent="0.25">
      <c r="N1061" s="5"/>
      <c r="O1061" s="5"/>
      <c r="P1061" s="151"/>
      <c r="Q1061" s="151"/>
    </row>
    <row r="1062" spans="14:17" x14ac:dyDescent="0.25">
      <c r="N1062" s="5"/>
      <c r="O1062" s="5"/>
      <c r="P1062" s="151"/>
      <c r="Q1062" s="151"/>
    </row>
    <row r="1063" spans="14:17" x14ac:dyDescent="0.25">
      <c r="N1063" s="5"/>
      <c r="O1063" s="5"/>
      <c r="P1063" s="151"/>
      <c r="Q1063" s="151"/>
    </row>
    <row r="1064" spans="14:17" x14ac:dyDescent="0.25">
      <c r="N1064" s="5"/>
      <c r="O1064" s="5"/>
      <c r="P1064" s="151"/>
      <c r="Q1064" s="151"/>
    </row>
    <row r="1065" spans="14:17" x14ac:dyDescent="0.25">
      <c r="N1065" s="5"/>
      <c r="O1065" s="5"/>
      <c r="P1065" s="151"/>
      <c r="Q1065" s="151"/>
    </row>
    <row r="1066" spans="14:17" x14ac:dyDescent="0.25">
      <c r="N1066" s="5"/>
      <c r="O1066" s="5"/>
      <c r="P1066" s="151"/>
      <c r="Q1066" s="151"/>
    </row>
    <row r="1067" spans="14:17" x14ac:dyDescent="0.25">
      <c r="N1067" s="5"/>
      <c r="O1067" s="5"/>
      <c r="P1067" s="151"/>
      <c r="Q1067" s="151"/>
    </row>
    <row r="1068" spans="14:17" x14ac:dyDescent="0.25">
      <c r="N1068" s="5"/>
      <c r="O1068" s="5"/>
      <c r="P1068" s="151"/>
      <c r="Q1068" s="151"/>
    </row>
    <row r="1069" spans="14:17" x14ac:dyDescent="0.25">
      <c r="N1069" s="5"/>
      <c r="O1069" s="5"/>
      <c r="P1069" s="151"/>
      <c r="Q1069" s="151"/>
    </row>
    <row r="1070" spans="14:17" x14ac:dyDescent="0.25">
      <c r="N1070" s="5"/>
      <c r="O1070" s="5"/>
      <c r="P1070" s="151"/>
      <c r="Q1070" s="151"/>
    </row>
    <row r="1071" spans="14:17" x14ac:dyDescent="0.25">
      <c r="N1071" s="5"/>
      <c r="O1071" s="5"/>
      <c r="P1071" s="151"/>
      <c r="Q1071" s="151"/>
    </row>
    <row r="1072" spans="14:17" x14ac:dyDescent="0.25">
      <c r="N1072" s="5"/>
      <c r="O1072" s="5"/>
      <c r="P1072" s="151"/>
      <c r="Q1072" s="151"/>
    </row>
    <row r="1073" spans="14:17" x14ac:dyDescent="0.25">
      <c r="N1073" s="5"/>
      <c r="O1073" s="5"/>
      <c r="P1073" s="151"/>
      <c r="Q1073" s="151"/>
    </row>
    <row r="1074" spans="14:17" x14ac:dyDescent="0.25">
      <c r="N1074" s="5"/>
      <c r="O1074" s="5"/>
      <c r="P1074" s="151"/>
      <c r="Q1074" s="151"/>
    </row>
    <row r="1075" spans="14:17" x14ac:dyDescent="0.25">
      <c r="N1075" s="5"/>
      <c r="O1075" s="5"/>
      <c r="P1075" s="151"/>
      <c r="Q1075" s="151"/>
    </row>
    <row r="1076" spans="14:17" x14ac:dyDescent="0.25">
      <c r="N1076" s="5"/>
      <c r="O1076" s="5"/>
      <c r="P1076" s="151"/>
      <c r="Q1076" s="151"/>
    </row>
    <row r="1077" spans="14:17" x14ac:dyDescent="0.25">
      <c r="N1077" s="5"/>
      <c r="O1077" s="5"/>
      <c r="P1077" s="151"/>
      <c r="Q1077" s="151"/>
    </row>
    <row r="1078" spans="14:17" x14ac:dyDescent="0.25">
      <c r="N1078" s="5"/>
      <c r="O1078" s="5"/>
      <c r="P1078" s="151"/>
      <c r="Q1078" s="151"/>
    </row>
    <row r="1079" spans="14:17" x14ac:dyDescent="0.25">
      <c r="N1079" s="5"/>
      <c r="O1079" s="5"/>
      <c r="P1079" s="151"/>
      <c r="Q1079" s="151"/>
    </row>
    <row r="1080" spans="14:17" x14ac:dyDescent="0.25">
      <c r="N1080" s="5"/>
      <c r="O1080" s="5"/>
      <c r="P1080" s="151"/>
      <c r="Q1080" s="151"/>
    </row>
    <row r="1081" spans="14:17" x14ac:dyDescent="0.25">
      <c r="N1081" s="5"/>
      <c r="O1081" s="5"/>
      <c r="P1081" s="151"/>
      <c r="Q1081" s="151"/>
    </row>
    <row r="1082" spans="14:17" x14ac:dyDescent="0.25">
      <c r="N1082" s="5"/>
      <c r="O1082" s="5"/>
      <c r="P1082" s="151"/>
      <c r="Q1082" s="151"/>
    </row>
    <row r="1083" spans="14:17" x14ac:dyDescent="0.25">
      <c r="N1083" s="5"/>
      <c r="O1083" s="5"/>
      <c r="P1083" s="151"/>
      <c r="Q1083" s="151"/>
    </row>
    <row r="1084" spans="14:17" x14ac:dyDescent="0.25">
      <c r="N1084" s="5"/>
      <c r="O1084" s="5"/>
      <c r="P1084" s="151"/>
      <c r="Q1084" s="151"/>
    </row>
    <row r="1085" spans="14:17" x14ac:dyDescent="0.25">
      <c r="N1085" s="5"/>
      <c r="O1085" s="5"/>
      <c r="P1085" s="151"/>
      <c r="Q1085" s="151"/>
    </row>
    <row r="1086" spans="14:17" x14ac:dyDescent="0.25">
      <c r="N1086" s="5"/>
      <c r="O1086" s="5"/>
      <c r="P1086" s="151"/>
      <c r="Q1086" s="151"/>
    </row>
    <row r="1087" spans="14:17" x14ac:dyDescent="0.25">
      <c r="N1087" s="5"/>
      <c r="O1087" s="5"/>
      <c r="P1087" s="151"/>
      <c r="Q1087" s="151"/>
    </row>
    <row r="1088" spans="14:17" x14ac:dyDescent="0.25">
      <c r="N1088" s="5"/>
      <c r="O1088" s="5"/>
      <c r="P1088" s="151"/>
      <c r="Q1088" s="151"/>
    </row>
    <row r="1089" spans="14:17" x14ac:dyDescent="0.25">
      <c r="N1089" s="5"/>
      <c r="O1089" s="5"/>
      <c r="P1089" s="151"/>
      <c r="Q1089" s="151"/>
    </row>
    <row r="1090" spans="14:17" x14ac:dyDescent="0.25">
      <c r="N1090" s="5"/>
      <c r="O1090" s="5"/>
      <c r="P1090" s="151"/>
      <c r="Q1090" s="151"/>
    </row>
    <row r="1091" spans="14:17" x14ac:dyDescent="0.25">
      <c r="N1091" s="5"/>
      <c r="O1091" s="5"/>
      <c r="P1091" s="151"/>
      <c r="Q1091" s="151"/>
    </row>
    <row r="1092" spans="14:17" x14ac:dyDescent="0.25">
      <c r="N1092" s="5"/>
      <c r="O1092" s="5"/>
      <c r="P1092" s="151"/>
      <c r="Q1092" s="151"/>
    </row>
    <row r="1093" spans="14:17" x14ac:dyDescent="0.25">
      <c r="N1093" s="5"/>
      <c r="O1093" s="5"/>
      <c r="P1093" s="151"/>
      <c r="Q1093" s="151"/>
    </row>
    <row r="1094" spans="14:17" x14ac:dyDescent="0.25">
      <c r="N1094" s="5"/>
      <c r="O1094" s="5"/>
      <c r="P1094" s="151"/>
      <c r="Q1094" s="151"/>
    </row>
    <row r="1095" spans="14:17" x14ac:dyDescent="0.25">
      <c r="N1095" s="5"/>
      <c r="O1095" s="5"/>
      <c r="P1095" s="151"/>
      <c r="Q1095" s="151"/>
    </row>
    <row r="1096" spans="14:17" x14ac:dyDescent="0.25">
      <c r="N1096" s="5"/>
      <c r="O1096" s="5"/>
      <c r="P1096" s="151"/>
      <c r="Q1096" s="151"/>
    </row>
    <row r="1097" spans="14:17" x14ac:dyDescent="0.25">
      <c r="N1097" s="5"/>
      <c r="O1097" s="5"/>
      <c r="P1097" s="151"/>
      <c r="Q1097" s="151"/>
    </row>
    <row r="1098" spans="14:17" x14ac:dyDescent="0.25">
      <c r="N1098" s="5"/>
      <c r="O1098" s="5"/>
      <c r="P1098" s="151"/>
      <c r="Q1098" s="151"/>
    </row>
    <row r="1099" spans="14:17" x14ac:dyDescent="0.25">
      <c r="N1099" s="5"/>
      <c r="O1099" s="5"/>
      <c r="P1099" s="151"/>
      <c r="Q1099" s="151"/>
    </row>
    <row r="1100" spans="14:17" x14ac:dyDescent="0.25">
      <c r="N1100" s="5"/>
      <c r="O1100" s="5"/>
      <c r="P1100" s="151"/>
      <c r="Q1100" s="151"/>
    </row>
    <row r="1101" spans="14:17" x14ac:dyDescent="0.25">
      <c r="N1101" s="5"/>
      <c r="O1101" s="5"/>
      <c r="P1101" s="151"/>
      <c r="Q1101" s="151"/>
    </row>
    <row r="1102" spans="14:17" x14ac:dyDescent="0.25">
      <c r="N1102" s="5"/>
      <c r="O1102" s="5"/>
      <c r="P1102" s="151"/>
      <c r="Q1102" s="151"/>
    </row>
    <row r="1103" spans="14:17" x14ac:dyDescent="0.25">
      <c r="N1103" s="5"/>
      <c r="O1103" s="5"/>
      <c r="P1103" s="151"/>
      <c r="Q1103" s="151"/>
    </row>
    <row r="1104" spans="14:17" x14ac:dyDescent="0.25">
      <c r="N1104" s="5"/>
      <c r="O1104" s="5"/>
      <c r="P1104" s="151"/>
      <c r="Q1104" s="151"/>
    </row>
    <row r="1105" spans="14:17" x14ac:dyDescent="0.25">
      <c r="N1105" s="5"/>
      <c r="O1105" s="5"/>
      <c r="P1105" s="151"/>
      <c r="Q1105" s="151"/>
    </row>
    <row r="1106" spans="14:17" x14ac:dyDescent="0.25">
      <c r="N1106" s="5"/>
      <c r="O1106" s="5"/>
      <c r="P1106" s="151"/>
      <c r="Q1106" s="151"/>
    </row>
    <row r="1107" spans="14:17" x14ac:dyDescent="0.25">
      <c r="N1107" s="5"/>
      <c r="O1107" s="5"/>
      <c r="P1107" s="151"/>
      <c r="Q1107" s="151"/>
    </row>
    <row r="1108" spans="14:17" x14ac:dyDescent="0.25">
      <c r="N1108" s="5"/>
      <c r="O1108" s="5"/>
      <c r="P1108" s="151"/>
      <c r="Q1108" s="151"/>
    </row>
    <row r="1109" spans="14:17" x14ac:dyDescent="0.25">
      <c r="N1109" s="5"/>
      <c r="O1109" s="5"/>
      <c r="P1109" s="151"/>
      <c r="Q1109" s="151"/>
    </row>
    <row r="1110" spans="14:17" x14ac:dyDescent="0.25">
      <c r="N1110" s="5"/>
      <c r="O1110" s="5"/>
      <c r="P1110" s="151"/>
      <c r="Q1110" s="151"/>
    </row>
    <row r="1111" spans="14:17" x14ac:dyDescent="0.25">
      <c r="N1111" s="5"/>
      <c r="O1111" s="5"/>
      <c r="P1111" s="151"/>
      <c r="Q1111" s="151"/>
    </row>
    <row r="1112" spans="14:17" x14ac:dyDescent="0.25">
      <c r="N1112" s="5"/>
      <c r="O1112" s="5"/>
      <c r="P1112" s="151"/>
      <c r="Q1112" s="151"/>
    </row>
    <row r="1113" spans="14:17" x14ac:dyDescent="0.25">
      <c r="N1113" s="5"/>
      <c r="O1113" s="5"/>
      <c r="P1113" s="151"/>
      <c r="Q1113" s="151"/>
    </row>
    <row r="1114" spans="14:17" x14ac:dyDescent="0.25">
      <c r="N1114" s="5"/>
      <c r="O1114" s="5"/>
      <c r="P1114" s="151"/>
      <c r="Q1114" s="151"/>
    </row>
    <row r="1115" spans="14:17" x14ac:dyDescent="0.25">
      <c r="N1115" s="5"/>
      <c r="O1115" s="5"/>
      <c r="P1115" s="151"/>
      <c r="Q1115" s="151"/>
    </row>
    <row r="1116" spans="14:17" x14ac:dyDescent="0.25">
      <c r="N1116" s="5"/>
      <c r="O1116" s="5"/>
      <c r="P1116" s="151"/>
      <c r="Q1116" s="151"/>
    </row>
    <row r="1117" spans="14:17" x14ac:dyDescent="0.25">
      <c r="N1117" s="5"/>
      <c r="O1117" s="5"/>
      <c r="P1117" s="151"/>
      <c r="Q1117" s="151"/>
    </row>
    <row r="1118" spans="14:17" x14ac:dyDescent="0.25">
      <c r="N1118" s="5"/>
      <c r="O1118" s="5"/>
      <c r="P1118" s="151"/>
      <c r="Q1118" s="151"/>
    </row>
    <row r="1119" spans="14:17" x14ac:dyDescent="0.25">
      <c r="N1119" s="5"/>
      <c r="O1119" s="5"/>
      <c r="P1119" s="151"/>
      <c r="Q1119" s="151"/>
    </row>
    <row r="1120" spans="14:17" x14ac:dyDescent="0.25">
      <c r="N1120" s="5"/>
      <c r="O1120" s="5"/>
      <c r="P1120" s="151"/>
      <c r="Q1120" s="151"/>
    </row>
    <row r="1121" spans="14:17" x14ac:dyDescent="0.25">
      <c r="N1121" s="5"/>
      <c r="O1121" s="5"/>
      <c r="P1121" s="151"/>
      <c r="Q1121" s="151"/>
    </row>
    <row r="1122" spans="14:17" x14ac:dyDescent="0.25">
      <c r="N1122" s="5"/>
      <c r="O1122" s="5"/>
      <c r="P1122" s="151"/>
      <c r="Q1122" s="151"/>
    </row>
    <row r="1123" spans="14:17" x14ac:dyDescent="0.25">
      <c r="N1123" s="5"/>
      <c r="O1123" s="5"/>
      <c r="P1123" s="151"/>
      <c r="Q1123" s="151"/>
    </row>
    <row r="1124" spans="14:17" x14ac:dyDescent="0.25">
      <c r="N1124" s="5"/>
      <c r="O1124" s="5"/>
      <c r="P1124" s="151"/>
      <c r="Q1124" s="151"/>
    </row>
    <row r="1125" spans="14:17" x14ac:dyDescent="0.25">
      <c r="N1125" s="5"/>
      <c r="O1125" s="5"/>
      <c r="P1125" s="151"/>
      <c r="Q1125" s="151"/>
    </row>
    <row r="1126" spans="14:17" x14ac:dyDescent="0.25">
      <c r="N1126" s="5"/>
      <c r="O1126" s="5"/>
      <c r="P1126" s="151"/>
      <c r="Q1126" s="151"/>
    </row>
    <row r="1127" spans="14:17" x14ac:dyDescent="0.25">
      <c r="N1127" s="5"/>
      <c r="O1127" s="5"/>
      <c r="P1127" s="151"/>
      <c r="Q1127" s="151"/>
    </row>
    <row r="1128" spans="14:17" x14ac:dyDescent="0.25">
      <c r="N1128" s="5"/>
      <c r="O1128" s="5"/>
      <c r="P1128" s="151"/>
      <c r="Q1128" s="151"/>
    </row>
    <row r="1129" spans="14:17" x14ac:dyDescent="0.25">
      <c r="N1129" s="5"/>
      <c r="O1129" s="5"/>
      <c r="P1129" s="151"/>
      <c r="Q1129" s="151"/>
    </row>
    <row r="1130" spans="14:17" x14ac:dyDescent="0.25">
      <c r="N1130" s="5"/>
      <c r="O1130" s="5"/>
      <c r="P1130" s="151"/>
      <c r="Q1130" s="151"/>
    </row>
    <row r="1131" spans="14:17" x14ac:dyDescent="0.25">
      <c r="N1131" s="5"/>
      <c r="O1131" s="5"/>
      <c r="P1131" s="151"/>
      <c r="Q1131" s="151"/>
    </row>
    <row r="1132" spans="14:17" x14ac:dyDescent="0.25">
      <c r="N1132" s="5"/>
      <c r="O1132" s="5"/>
      <c r="P1132" s="151"/>
      <c r="Q1132" s="151"/>
    </row>
    <row r="1133" spans="14:17" x14ac:dyDescent="0.25">
      <c r="N1133" s="5"/>
      <c r="O1133" s="5"/>
      <c r="P1133" s="151"/>
      <c r="Q1133" s="151"/>
    </row>
    <row r="1134" spans="14:17" x14ac:dyDescent="0.25">
      <c r="N1134" s="5"/>
      <c r="O1134" s="5"/>
      <c r="P1134" s="151"/>
      <c r="Q1134" s="151"/>
    </row>
    <row r="1135" spans="14:17" x14ac:dyDescent="0.25">
      <c r="N1135" s="5"/>
      <c r="O1135" s="5"/>
      <c r="P1135" s="151"/>
      <c r="Q1135" s="151"/>
    </row>
    <row r="1136" spans="14:17" x14ac:dyDescent="0.25">
      <c r="N1136" s="5"/>
      <c r="O1136" s="5"/>
      <c r="P1136" s="151"/>
      <c r="Q1136" s="151"/>
    </row>
    <row r="1137" spans="14:17" x14ac:dyDescent="0.25">
      <c r="N1137" s="5"/>
      <c r="O1137" s="5"/>
      <c r="P1137" s="151"/>
      <c r="Q1137" s="151"/>
    </row>
    <row r="1138" spans="14:17" x14ac:dyDescent="0.25">
      <c r="N1138" s="5"/>
      <c r="O1138" s="5"/>
      <c r="P1138" s="151"/>
      <c r="Q1138" s="151"/>
    </row>
    <row r="1139" spans="14:17" x14ac:dyDescent="0.25">
      <c r="N1139" s="5"/>
      <c r="O1139" s="5"/>
      <c r="P1139" s="151"/>
      <c r="Q1139" s="151"/>
    </row>
    <row r="1140" spans="14:17" x14ac:dyDescent="0.25">
      <c r="N1140" s="5"/>
      <c r="O1140" s="5"/>
      <c r="P1140" s="151"/>
      <c r="Q1140" s="151"/>
    </row>
    <row r="1141" spans="14:17" x14ac:dyDescent="0.25">
      <c r="N1141" s="5"/>
      <c r="O1141" s="5"/>
      <c r="P1141" s="151"/>
      <c r="Q1141" s="151"/>
    </row>
    <row r="1142" spans="14:17" x14ac:dyDescent="0.25">
      <c r="N1142" s="5"/>
      <c r="O1142" s="5"/>
      <c r="P1142" s="151"/>
      <c r="Q1142" s="151"/>
    </row>
    <row r="1143" spans="14:17" x14ac:dyDescent="0.25">
      <c r="N1143" s="5"/>
      <c r="O1143" s="5"/>
      <c r="P1143" s="151"/>
      <c r="Q1143" s="151"/>
    </row>
    <row r="1144" spans="14:17" x14ac:dyDescent="0.25">
      <c r="N1144" s="5"/>
      <c r="O1144" s="5"/>
      <c r="P1144" s="151"/>
      <c r="Q1144" s="151"/>
    </row>
    <row r="1145" spans="14:17" x14ac:dyDescent="0.25">
      <c r="N1145" s="5"/>
      <c r="O1145" s="5"/>
      <c r="P1145" s="151"/>
      <c r="Q1145" s="151"/>
    </row>
    <row r="1146" spans="14:17" x14ac:dyDescent="0.25">
      <c r="N1146" s="5"/>
      <c r="O1146" s="5"/>
      <c r="P1146" s="151"/>
      <c r="Q1146" s="151"/>
    </row>
    <row r="1147" spans="14:17" x14ac:dyDescent="0.25">
      <c r="N1147" s="5"/>
      <c r="O1147" s="5"/>
      <c r="P1147" s="151"/>
      <c r="Q1147" s="151"/>
    </row>
    <row r="1148" spans="14:17" x14ac:dyDescent="0.25">
      <c r="N1148" s="5"/>
      <c r="O1148" s="5"/>
      <c r="P1148" s="151"/>
      <c r="Q1148" s="151"/>
    </row>
    <row r="1149" spans="14:17" x14ac:dyDescent="0.25">
      <c r="N1149" s="5"/>
      <c r="O1149" s="5"/>
      <c r="P1149" s="151"/>
      <c r="Q1149" s="151"/>
    </row>
    <row r="1150" spans="14:17" x14ac:dyDescent="0.25">
      <c r="N1150" s="5"/>
      <c r="O1150" s="5"/>
      <c r="P1150" s="151"/>
      <c r="Q1150" s="151"/>
    </row>
    <row r="1151" spans="14:17" x14ac:dyDescent="0.25">
      <c r="N1151" s="5"/>
      <c r="O1151" s="5"/>
      <c r="P1151" s="151"/>
      <c r="Q1151" s="151"/>
    </row>
    <row r="1152" spans="14:17" x14ac:dyDescent="0.25">
      <c r="N1152" s="5"/>
      <c r="O1152" s="5"/>
      <c r="P1152" s="151"/>
      <c r="Q1152" s="151"/>
    </row>
    <row r="1153" spans="14:17" x14ac:dyDescent="0.25">
      <c r="N1153" s="5"/>
      <c r="O1153" s="5"/>
      <c r="P1153" s="151"/>
      <c r="Q1153" s="151"/>
    </row>
    <row r="1154" spans="14:17" x14ac:dyDescent="0.25">
      <c r="N1154" s="5"/>
      <c r="O1154" s="5"/>
      <c r="P1154" s="151"/>
      <c r="Q1154" s="151"/>
    </row>
    <row r="1155" spans="14:17" x14ac:dyDescent="0.25">
      <c r="N1155" s="5"/>
      <c r="O1155" s="5"/>
      <c r="P1155" s="151"/>
      <c r="Q1155" s="151"/>
    </row>
    <row r="1156" spans="14:17" x14ac:dyDescent="0.25">
      <c r="N1156" s="5"/>
      <c r="O1156" s="5"/>
      <c r="P1156" s="151"/>
      <c r="Q1156" s="151"/>
    </row>
    <row r="1157" spans="14:17" x14ac:dyDescent="0.25">
      <c r="N1157" s="5"/>
      <c r="O1157" s="5"/>
      <c r="P1157" s="151"/>
      <c r="Q1157" s="151"/>
    </row>
    <row r="1158" spans="14:17" x14ac:dyDescent="0.25">
      <c r="N1158" s="5"/>
      <c r="O1158" s="5"/>
      <c r="P1158" s="151"/>
      <c r="Q1158" s="151"/>
    </row>
    <row r="1159" spans="14:17" x14ac:dyDescent="0.25">
      <c r="N1159" s="5"/>
      <c r="O1159" s="5"/>
      <c r="P1159" s="151"/>
      <c r="Q1159" s="151"/>
    </row>
    <row r="1160" spans="14:17" x14ac:dyDescent="0.25">
      <c r="N1160" s="5"/>
      <c r="O1160" s="5"/>
      <c r="P1160" s="151"/>
      <c r="Q1160" s="151"/>
    </row>
    <row r="1161" spans="14:17" x14ac:dyDescent="0.25">
      <c r="N1161" s="5"/>
      <c r="O1161" s="5"/>
      <c r="P1161" s="151"/>
      <c r="Q1161" s="151"/>
    </row>
    <row r="1162" spans="14:17" x14ac:dyDescent="0.25">
      <c r="N1162" s="5"/>
      <c r="O1162" s="5"/>
      <c r="P1162" s="151"/>
      <c r="Q1162" s="151"/>
    </row>
    <row r="1163" spans="14:17" x14ac:dyDescent="0.25">
      <c r="N1163" s="5"/>
      <c r="O1163" s="5"/>
      <c r="P1163" s="151"/>
      <c r="Q1163" s="151"/>
    </row>
    <row r="1164" spans="14:17" x14ac:dyDescent="0.25">
      <c r="N1164" s="5"/>
      <c r="O1164" s="5"/>
      <c r="P1164" s="151"/>
      <c r="Q1164" s="151"/>
    </row>
    <row r="1165" spans="14:17" x14ac:dyDescent="0.25">
      <c r="N1165" s="5"/>
      <c r="O1165" s="5"/>
      <c r="P1165" s="151"/>
      <c r="Q1165" s="151"/>
    </row>
    <row r="1166" spans="14:17" x14ac:dyDescent="0.25">
      <c r="N1166" s="5"/>
      <c r="O1166" s="5"/>
      <c r="P1166" s="151"/>
      <c r="Q1166" s="151"/>
    </row>
    <row r="1167" spans="14:17" x14ac:dyDescent="0.25">
      <c r="N1167" s="5"/>
      <c r="O1167" s="5"/>
      <c r="P1167" s="151"/>
      <c r="Q1167" s="151"/>
    </row>
    <row r="1168" spans="14:17" x14ac:dyDescent="0.25">
      <c r="N1168" s="5"/>
      <c r="O1168" s="5"/>
      <c r="P1168" s="151"/>
      <c r="Q1168" s="151"/>
    </row>
    <row r="1169" spans="14:17" x14ac:dyDescent="0.25">
      <c r="N1169" s="5"/>
      <c r="O1169" s="5"/>
      <c r="P1169" s="151"/>
      <c r="Q1169" s="151"/>
    </row>
    <row r="1170" spans="14:17" x14ac:dyDescent="0.25">
      <c r="N1170" s="5"/>
      <c r="O1170" s="5"/>
      <c r="P1170" s="151"/>
      <c r="Q1170" s="151"/>
    </row>
    <row r="1171" spans="14:17" x14ac:dyDescent="0.25">
      <c r="N1171" s="5"/>
      <c r="O1171" s="5"/>
      <c r="P1171" s="151"/>
      <c r="Q1171" s="151"/>
    </row>
    <row r="1172" spans="14:17" x14ac:dyDescent="0.25">
      <c r="N1172" s="5"/>
      <c r="O1172" s="5"/>
      <c r="P1172" s="151"/>
      <c r="Q1172" s="151"/>
    </row>
    <row r="1173" spans="14:17" x14ac:dyDescent="0.25">
      <c r="N1173" s="5"/>
      <c r="O1173" s="5"/>
      <c r="P1173" s="151"/>
      <c r="Q1173" s="151"/>
    </row>
    <row r="1174" spans="14:17" x14ac:dyDescent="0.25">
      <c r="N1174" s="5"/>
      <c r="O1174" s="5"/>
      <c r="P1174" s="151"/>
      <c r="Q1174" s="151"/>
    </row>
    <row r="1175" spans="14:17" x14ac:dyDescent="0.25">
      <c r="N1175" s="5"/>
      <c r="O1175" s="5"/>
      <c r="P1175" s="151"/>
      <c r="Q1175" s="151"/>
    </row>
    <row r="1176" spans="14:17" x14ac:dyDescent="0.25">
      <c r="N1176" s="5"/>
      <c r="O1176" s="5"/>
      <c r="P1176" s="151"/>
      <c r="Q1176" s="151"/>
    </row>
    <row r="1177" spans="14:17" x14ac:dyDescent="0.25">
      <c r="N1177" s="5"/>
      <c r="O1177" s="5"/>
      <c r="P1177" s="151"/>
      <c r="Q1177" s="151"/>
    </row>
    <row r="1178" spans="14:17" x14ac:dyDescent="0.25">
      <c r="N1178" s="5"/>
      <c r="O1178" s="5"/>
      <c r="P1178" s="151"/>
      <c r="Q1178" s="151"/>
    </row>
    <row r="1179" spans="14:17" x14ac:dyDescent="0.25">
      <c r="N1179" s="5"/>
      <c r="O1179" s="5"/>
      <c r="P1179" s="151"/>
      <c r="Q1179" s="151"/>
    </row>
    <row r="1180" spans="14:17" x14ac:dyDescent="0.25">
      <c r="N1180" s="5"/>
      <c r="O1180" s="5"/>
      <c r="P1180" s="151"/>
      <c r="Q1180" s="151"/>
    </row>
    <row r="1181" spans="14:17" x14ac:dyDescent="0.25">
      <c r="N1181" s="5"/>
      <c r="O1181" s="5"/>
      <c r="P1181" s="151"/>
      <c r="Q1181" s="151"/>
    </row>
    <row r="1182" spans="14:17" x14ac:dyDescent="0.25">
      <c r="N1182" s="5"/>
      <c r="O1182" s="5"/>
      <c r="P1182" s="151"/>
      <c r="Q1182" s="151"/>
    </row>
    <row r="1183" spans="14:17" x14ac:dyDescent="0.25">
      <c r="N1183" s="5"/>
      <c r="O1183" s="5"/>
      <c r="P1183" s="151"/>
      <c r="Q1183" s="151"/>
    </row>
    <row r="1184" spans="14:17" x14ac:dyDescent="0.25">
      <c r="N1184" s="5"/>
      <c r="O1184" s="5"/>
      <c r="P1184" s="151"/>
      <c r="Q1184" s="151"/>
    </row>
    <row r="1185" spans="14:17" x14ac:dyDescent="0.25">
      <c r="N1185" s="5"/>
      <c r="O1185" s="5"/>
      <c r="P1185" s="151"/>
      <c r="Q1185" s="151"/>
    </row>
    <row r="1186" spans="14:17" x14ac:dyDescent="0.25">
      <c r="N1186" s="5"/>
      <c r="O1186" s="5"/>
      <c r="P1186" s="151"/>
      <c r="Q1186" s="151"/>
    </row>
    <row r="1187" spans="14:17" x14ac:dyDescent="0.25">
      <c r="N1187" s="5"/>
      <c r="O1187" s="5"/>
      <c r="P1187" s="151"/>
      <c r="Q1187" s="151"/>
    </row>
    <row r="1188" spans="14:17" x14ac:dyDescent="0.25">
      <c r="N1188" s="5"/>
      <c r="O1188" s="5"/>
      <c r="P1188" s="151"/>
      <c r="Q1188" s="151"/>
    </row>
    <row r="1189" spans="14:17" x14ac:dyDescent="0.25">
      <c r="N1189" s="5"/>
      <c r="O1189" s="5"/>
      <c r="P1189" s="151"/>
      <c r="Q1189" s="151"/>
    </row>
    <row r="1190" spans="14:17" x14ac:dyDescent="0.25">
      <c r="N1190" s="5"/>
      <c r="O1190" s="5"/>
      <c r="P1190" s="151"/>
      <c r="Q1190" s="151"/>
    </row>
    <row r="1191" spans="14:17" x14ac:dyDescent="0.25">
      <c r="N1191" s="5"/>
      <c r="O1191" s="5"/>
      <c r="P1191" s="151"/>
      <c r="Q1191" s="151"/>
    </row>
    <row r="1192" spans="14:17" x14ac:dyDescent="0.25">
      <c r="N1192" s="5"/>
      <c r="O1192" s="5"/>
      <c r="P1192" s="151"/>
      <c r="Q1192" s="151"/>
    </row>
    <row r="1193" spans="14:17" x14ac:dyDescent="0.25">
      <c r="N1193" s="5"/>
      <c r="O1193" s="5"/>
      <c r="P1193" s="151"/>
      <c r="Q1193" s="151"/>
    </row>
    <row r="1194" spans="14:17" x14ac:dyDescent="0.25">
      <c r="N1194" s="5"/>
      <c r="O1194" s="5"/>
      <c r="P1194" s="151"/>
      <c r="Q1194" s="151"/>
    </row>
    <row r="1195" spans="14:17" x14ac:dyDescent="0.25">
      <c r="N1195" s="5"/>
      <c r="O1195" s="5"/>
      <c r="P1195" s="151"/>
      <c r="Q1195" s="151"/>
    </row>
    <row r="1196" spans="14:17" x14ac:dyDescent="0.25">
      <c r="N1196" s="5"/>
      <c r="O1196" s="5"/>
      <c r="P1196" s="151"/>
      <c r="Q1196" s="151"/>
    </row>
    <row r="1197" spans="14:17" x14ac:dyDescent="0.25">
      <c r="N1197" s="5"/>
      <c r="O1197" s="5"/>
      <c r="P1197" s="151"/>
      <c r="Q1197" s="151"/>
    </row>
    <row r="1198" spans="14:17" x14ac:dyDescent="0.25">
      <c r="N1198" s="5"/>
      <c r="O1198" s="5"/>
      <c r="P1198" s="151"/>
      <c r="Q1198" s="151"/>
    </row>
    <row r="1199" spans="14:17" x14ac:dyDescent="0.25">
      <c r="N1199" s="5"/>
      <c r="O1199" s="5"/>
      <c r="P1199" s="151"/>
      <c r="Q1199" s="151"/>
    </row>
    <row r="1200" spans="14:17" x14ac:dyDescent="0.25">
      <c r="N1200" s="5"/>
      <c r="O1200" s="5"/>
      <c r="P1200" s="151"/>
      <c r="Q1200" s="151"/>
    </row>
    <row r="1201" spans="14:17" x14ac:dyDescent="0.25">
      <c r="N1201" s="5"/>
      <c r="O1201" s="5"/>
      <c r="P1201" s="151"/>
      <c r="Q1201" s="151"/>
    </row>
    <row r="1202" spans="14:17" x14ac:dyDescent="0.25">
      <c r="N1202" s="5"/>
      <c r="O1202" s="5"/>
      <c r="P1202" s="151"/>
      <c r="Q1202" s="151"/>
    </row>
    <row r="1203" spans="14:17" x14ac:dyDescent="0.25">
      <c r="N1203" s="5"/>
      <c r="O1203" s="5"/>
      <c r="P1203" s="151"/>
      <c r="Q1203" s="151"/>
    </row>
    <row r="1204" spans="14:17" x14ac:dyDescent="0.25">
      <c r="N1204" s="5"/>
      <c r="O1204" s="5"/>
      <c r="P1204" s="151"/>
      <c r="Q1204" s="151"/>
    </row>
    <row r="1205" spans="14:17" x14ac:dyDescent="0.25">
      <c r="N1205" s="5"/>
      <c r="O1205" s="5"/>
      <c r="P1205" s="151"/>
      <c r="Q1205" s="151"/>
    </row>
    <row r="1206" spans="14:17" x14ac:dyDescent="0.25">
      <c r="N1206" s="5"/>
      <c r="O1206" s="5"/>
      <c r="P1206" s="151"/>
      <c r="Q1206" s="151"/>
    </row>
    <row r="1207" spans="14:17" x14ac:dyDescent="0.25">
      <c r="N1207" s="5"/>
      <c r="O1207" s="5"/>
      <c r="P1207" s="151"/>
      <c r="Q1207" s="151"/>
    </row>
    <row r="1208" spans="14:17" x14ac:dyDescent="0.25">
      <c r="N1208" s="5"/>
      <c r="O1208" s="5"/>
      <c r="P1208" s="151"/>
      <c r="Q1208" s="151"/>
    </row>
    <row r="1209" spans="14:17" x14ac:dyDescent="0.25">
      <c r="N1209" s="5"/>
      <c r="O1209" s="5"/>
      <c r="P1209" s="151"/>
      <c r="Q1209" s="151"/>
    </row>
    <row r="1210" spans="14:17" x14ac:dyDescent="0.25">
      <c r="N1210" s="5"/>
      <c r="O1210" s="5"/>
      <c r="P1210" s="151"/>
      <c r="Q1210" s="151"/>
    </row>
    <row r="1211" spans="14:17" x14ac:dyDescent="0.25">
      <c r="N1211" s="5"/>
      <c r="O1211" s="5"/>
      <c r="P1211" s="151"/>
      <c r="Q1211" s="151"/>
    </row>
    <row r="1212" spans="14:17" x14ac:dyDescent="0.25">
      <c r="N1212" s="5"/>
      <c r="O1212" s="5"/>
      <c r="P1212" s="151"/>
      <c r="Q1212" s="151"/>
    </row>
    <row r="1213" spans="14:17" x14ac:dyDescent="0.25">
      <c r="N1213" s="5"/>
      <c r="O1213" s="5"/>
      <c r="P1213" s="151"/>
      <c r="Q1213" s="151"/>
    </row>
    <row r="1214" spans="14:17" x14ac:dyDescent="0.25">
      <c r="N1214" s="5"/>
      <c r="O1214" s="5"/>
      <c r="P1214" s="151"/>
      <c r="Q1214" s="151"/>
    </row>
    <row r="1215" spans="14:17" x14ac:dyDescent="0.25">
      <c r="N1215" s="5"/>
      <c r="O1215" s="5"/>
      <c r="P1215" s="151"/>
      <c r="Q1215" s="151"/>
    </row>
    <row r="1216" spans="14:17" x14ac:dyDescent="0.25">
      <c r="N1216" s="5"/>
      <c r="O1216" s="5"/>
      <c r="P1216" s="151"/>
      <c r="Q1216" s="151"/>
    </row>
    <row r="1217" spans="14:17" x14ac:dyDescent="0.25">
      <c r="N1217" s="5"/>
      <c r="O1217" s="5"/>
      <c r="P1217" s="151"/>
      <c r="Q1217" s="151"/>
    </row>
    <row r="1218" spans="14:17" x14ac:dyDescent="0.25">
      <c r="N1218" s="5"/>
      <c r="O1218" s="5"/>
      <c r="P1218" s="151"/>
      <c r="Q1218" s="151"/>
    </row>
    <row r="1219" spans="14:17" x14ac:dyDescent="0.25">
      <c r="N1219" s="5"/>
      <c r="O1219" s="5"/>
      <c r="P1219" s="151"/>
      <c r="Q1219" s="151"/>
    </row>
    <row r="1220" spans="14:17" x14ac:dyDescent="0.25">
      <c r="N1220" s="5"/>
      <c r="O1220" s="5"/>
      <c r="P1220" s="151"/>
      <c r="Q1220" s="151"/>
    </row>
    <row r="1221" spans="14:17" x14ac:dyDescent="0.25">
      <c r="N1221" s="5"/>
      <c r="O1221" s="5"/>
      <c r="P1221" s="151"/>
      <c r="Q1221" s="151"/>
    </row>
    <row r="1222" spans="14:17" x14ac:dyDescent="0.25">
      <c r="N1222" s="5"/>
      <c r="O1222" s="5"/>
      <c r="P1222" s="151"/>
      <c r="Q1222" s="151"/>
    </row>
    <row r="1223" spans="14:17" x14ac:dyDescent="0.25">
      <c r="N1223" s="5"/>
      <c r="O1223" s="5"/>
      <c r="P1223" s="151"/>
      <c r="Q1223" s="151"/>
    </row>
    <row r="1224" spans="14:17" x14ac:dyDescent="0.25">
      <c r="N1224" s="5"/>
      <c r="O1224" s="5"/>
      <c r="P1224" s="151"/>
      <c r="Q1224" s="151"/>
    </row>
    <row r="1225" spans="14:17" x14ac:dyDescent="0.25">
      <c r="N1225" s="5"/>
      <c r="O1225" s="5"/>
      <c r="P1225" s="151"/>
      <c r="Q1225" s="151"/>
    </row>
    <row r="1226" spans="14:17" x14ac:dyDescent="0.25">
      <c r="N1226" s="5"/>
      <c r="O1226" s="5"/>
      <c r="P1226" s="151"/>
      <c r="Q1226" s="151"/>
    </row>
    <row r="1227" spans="14:17" x14ac:dyDescent="0.25">
      <c r="N1227" s="5"/>
      <c r="O1227" s="5"/>
      <c r="P1227" s="151"/>
      <c r="Q1227" s="151"/>
    </row>
    <row r="1228" spans="14:17" x14ac:dyDescent="0.25">
      <c r="N1228" s="5"/>
      <c r="O1228" s="5"/>
      <c r="P1228" s="151"/>
      <c r="Q1228" s="151"/>
    </row>
    <row r="1229" spans="14:17" x14ac:dyDescent="0.25">
      <c r="N1229" s="5"/>
      <c r="O1229" s="5"/>
      <c r="P1229" s="151"/>
      <c r="Q1229" s="151"/>
    </row>
    <row r="1230" spans="14:17" x14ac:dyDescent="0.25">
      <c r="N1230" s="5"/>
      <c r="O1230" s="5"/>
      <c r="P1230" s="151"/>
      <c r="Q1230" s="151"/>
    </row>
    <row r="1231" spans="14:17" x14ac:dyDescent="0.25">
      <c r="N1231" s="5"/>
      <c r="O1231" s="5"/>
      <c r="P1231" s="151"/>
      <c r="Q1231" s="15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2022_veljavna_mesečno EGP</vt:lpstr>
      <vt:lpstr>2022_veljavna_mesečno TRETJE </vt:lpstr>
    </vt:vector>
  </TitlesOfParts>
  <Company>MNZ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Lumbar, Metka</dc:creator>
  <cp:lastModifiedBy>Maruša Bujalič</cp:lastModifiedBy>
  <cp:lastPrinted>2023-01-03T09:11:46Z</cp:lastPrinted>
  <dcterms:created xsi:type="dcterms:W3CDTF">2015-02-03T09:33:15Z</dcterms:created>
  <dcterms:modified xsi:type="dcterms:W3CDTF">2023-01-06T15:59:55Z</dcterms:modified>
</cp:coreProperties>
</file>