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evsnik\Desktop\"/>
    </mc:Choice>
  </mc:AlternateContent>
  <bookViews>
    <workbookView xWindow="0" yWindow="105" windowWidth="17100" windowHeight="9210" tabRatio="636" firstSheet="1" activeTab="1"/>
  </bookViews>
  <sheets>
    <sheet name="2022_veljavna_mesečno EGP" sheetId="4" r:id="rId1"/>
    <sheet name="2022_veljavna_mesečno TRETJE " sheetId="3" r:id="rId2"/>
  </sheets>
  <externalReferences>
    <externalReference r:id="rId3"/>
    <externalReference r:id="rId4"/>
  </externalReferences>
  <calcPr calcId="162913"/>
</workbook>
</file>

<file path=xl/calcChain.xml><?xml version="1.0" encoding="utf-8"?>
<calcChain xmlns="http://schemas.openxmlformats.org/spreadsheetml/2006/main">
  <c r="L153" i="3" l="1"/>
  <c r="L37" i="4"/>
  <c r="K152" i="3"/>
  <c r="J152" i="3"/>
  <c r="J36" i="4"/>
  <c r="K36" i="4"/>
  <c r="G152" i="3"/>
  <c r="C152" i="3"/>
  <c r="B152" i="3"/>
  <c r="B82" i="3"/>
  <c r="B83" i="3"/>
  <c r="B112" i="3"/>
  <c r="B135" i="3"/>
  <c r="B8" i="3"/>
  <c r="B36" i="4"/>
  <c r="C6" i="4"/>
  <c r="C7" i="4"/>
  <c r="C8" i="4"/>
  <c r="C10" i="4"/>
  <c r="C11" i="4"/>
  <c r="C12" i="4"/>
  <c r="C13" i="4"/>
  <c r="C14" i="4"/>
  <c r="C15" i="4"/>
  <c r="C16" i="4"/>
  <c r="C17" i="4"/>
  <c r="C18" i="4"/>
  <c r="C19" i="4"/>
  <c r="C21" i="4"/>
  <c r="C23" i="4"/>
  <c r="C24" i="4"/>
  <c r="C26" i="4"/>
  <c r="C27" i="4"/>
  <c r="C28" i="4"/>
  <c r="C29" i="4"/>
  <c r="C30" i="4"/>
  <c r="C31" i="4"/>
  <c r="C32" i="4"/>
  <c r="C33" i="4"/>
  <c r="C5" i="4"/>
  <c r="E6" i="3"/>
  <c r="E7" i="3"/>
  <c r="E8" i="3"/>
  <c r="E9" i="3"/>
  <c r="E11" i="3"/>
  <c r="E12" i="3"/>
  <c r="E13" i="3"/>
  <c r="E15" i="3"/>
  <c r="E16" i="3"/>
  <c r="E17" i="3"/>
  <c r="E18" i="3"/>
  <c r="E19" i="3"/>
  <c r="E20" i="3"/>
  <c r="E21" i="3"/>
  <c r="E22" i="3"/>
  <c r="E23" i="3"/>
  <c r="E24" i="3"/>
  <c r="E26" i="3"/>
  <c r="E27" i="3"/>
  <c r="E28" i="3"/>
  <c r="E30" i="3"/>
  <c r="E32" i="3"/>
  <c r="E33" i="3"/>
  <c r="E34" i="3"/>
  <c r="E35" i="3"/>
  <c r="E36" i="3"/>
  <c r="E37" i="3"/>
  <c r="E38" i="3"/>
  <c r="E41" i="3"/>
  <c r="E42" i="3"/>
  <c r="E43" i="3"/>
  <c r="E44" i="3"/>
  <c r="E45" i="3"/>
  <c r="E47" i="3"/>
  <c r="E48" i="3"/>
  <c r="E49" i="3"/>
  <c r="E51" i="3"/>
  <c r="E52" i="3"/>
  <c r="E53" i="3"/>
  <c r="E54" i="3"/>
  <c r="E55" i="3"/>
  <c r="E56" i="3"/>
  <c r="E57" i="3"/>
  <c r="E58" i="3"/>
  <c r="E59" i="3"/>
  <c r="E60" i="3"/>
  <c r="E61" i="3"/>
  <c r="E62" i="3"/>
  <c r="E63" i="3"/>
  <c r="E64" i="3"/>
  <c r="E65" i="3"/>
  <c r="E66" i="3"/>
  <c r="E71" i="3"/>
  <c r="E72" i="3"/>
  <c r="E73" i="3"/>
  <c r="E74" i="3"/>
  <c r="E76" i="3"/>
  <c r="E77" i="3"/>
  <c r="E78" i="3"/>
  <c r="E79" i="3"/>
  <c r="E80" i="3"/>
  <c r="E81" i="3"/>
  <c r="E82" i="3"/>
  <c r="E83" i="3"/>
  <c r="E84" i="3"/>
  <c r="E85" i="3"/>
  <c r="E86" i="3"/>
  <c r="E90" i="3"/>
  <c r="E91" i="3"/>
  <c r="E92" i="3"/>
  <c r="E93" i="3"/>
  <c r="E95" i="3"/>
  <c r="E96" i="3"/>
  <c r="E97" i="3"/>
  <c r="E98" i="3"/>
  <c r="E99" i="3"/>
  <c r="E101" i="3"/>
  <c r="E102" i="3"/>
  <c r="E103" i="3"/>
  <c r="E104" i="3"/>
  <c r="E106" i="3"/>
  <c r="E107" i="3"/>
  <c r="E109" i="3"/>
  <c r="E111" i="3"/>
  <c r="E112" i="3"/>
  <c r="E113" i="3"/>
  <c r="E116" i="3"/>
  <c r="E117" i="3"/>
  <c r="E119" i="3"/>
  <c r="E120" i="3"/>
  <c r="E121" i="3"/>
  <c r="E122" i="3"/>
  <c r="E123" i="3"/>
  <c r="E124" i="3"/>
  <c r="E125" i="3"/>
  <c r="E127" i="3"/>
  <c r="E128" i="3"/>
  <c r="E131" i="3"/>
  <c r="E132" i="3"/>
  <c r="E133" i="3"/>
  <c r="E134" i="3"/>
  <c r="E135" i="3"/>
  <c r="E136" i="3"/>
  <c r="E137" i="3"/>
  <c r="E138" i="3"/>
  <c r="E139" i="3"/>
  <c r="E140" i="3"/>
  <c r="E141" i="3"/>
  <c r="E143" i="3"/>
  <c r="E144" i="3"/>
  <c r="E146" i="3"/>
  <c r="E147" i="3"/>
  <c r="E148" i="3"/>
  <c r="E150" i="3"/>
  <c r="E5" i="3"/>
  <c r="E152" i="3"/>
  <c r="D30" i="3"/>
  <c r="D32" i="3"/>
  <c r="D33" i="3"/>
  <c r="D34" i="3"/>
  <c r="D35" i="3"/>
  <c r="D36" i="3"/>
  <c r="D37" i="3"/>
  <c r="D38" i="3"/>
  <c r="D41" i="3"/>
  <c r="D42" i="3"/>
  <c r="D43" i="3"/>
  <c r="D44" i="3"/>
  <c r="D45" i="3"/>
  <c r="D47" i="3"/>
  <c r="D48" i="3"/>
  <c r="D49" i="3"/>
  <c r="D51" i="3"/>
  <c r="D52" i="3"/>
  <c r="D53" i="3"/>
  <c r="D54" i="3"/>
  <c r="D55" i="3"/>
  <c r="D56" i="3"/>
  <c r="D57" i="3"/>
  <c r="D58" i="3"/>
  <c r="D59" i="3"/>
  <c r="D60" i="3"/>
  <c r="D61" i="3"/>
  <c r="D62" i="3"/>
  <c r="D63" i="3"/>
  <c r="D64" i="3"/>
  <c r="D65" i="3"/>
  <c r="D66" i="3"/>
  <c r="D71" i="3"/>
  <c r="D72" i="3"/>
  <c r="D73" i="3"/>
  <c r="D74" i="3"/>
  <c r="D76" i="3"/>
  <c r="D77" i="3"/>
  <c r="D78" i="3"/>
  <c r="D79" i="3"/>
  <c r="D80" i="3"/>
  <c r="D81" i="3"/>
  <c r="D82" i="3"/>
  <c r="D83" i="3"/>
  <c r="D84" i="3"/>
  <c r="D85" i="3"/>
  <c r="D86" i="3"/>
  <c r="D90" i="3"/>
  <c r="D91" i="3"/>
  <c r="D92" i="3"/>
  <c r="D93" i="3"/>
  <c r="D95" i="3"/>
  <c r="D96" i="3"/>
  <c r="D97" i="3"/>
  <c r="D98" i="3"/>
  <c r="D99" i="3"/>
  <c r="D101" i="3"/>
  <c r="D102" i="3"/>
  <c r="D103" i="3"/>
  <c r="D104" i="3"/>
  <c r="D106" i="3"/>
  <c r="D107" i="3"/>
  <c r="D109" i="3"/>
  <c r="D111" i="3"/>
  <c r="D112" i="3"/>
  <c r="D113" i="3"/>
  <c r="D116" i="3"/>
  <c r="D117" i="3"/>
  <c r="D119" i="3"/>
  <c r="D120" i="3"/>
  <c r="D121" i="3"/>
  <c r="D122" i="3"/>
  <c r="D123" i="3"/>
  <c r="D124" i="3"/>
  <c r="D125" i="3"/>
  <c r="D127" i="3"/>
  <c r="D128" i="3"/>
  <c r="D131" i="3"/>
  <c r="D132" i="3"/>
  <c r="D133" i="3"/>
  <c r="D134" i="3"/>
  <c r="D135" i="3"/>
  <c r="D136" i="3"/>
  <c r="D137" i="3"/>
  <c r="D138" i="3"/>
  <c r="D139" i="3"/>
  <c r="D140" i="3"/>
  <c r="D141" i="3"/>
  <c r="D143" i="3"/>
  <c r="D144" i="3"/>
  <c r="D146" i="3"/>
  <c r="D147" i="3"/>
  <c r="D148" i="3"/>
  <c r="D150" i="3"/>
  <c r="D6" i="3"/>
  <c r="D7" i="3"/>
  <c r="D8" i="3"/>
  <c r="D9" i="3"/>
  <c r="D11" i="3"/>
  <c r="D12" i="3"/>
  <c r="D13" i="3"/>
  <c r="D15" i="3"/>
  <c r="D16" i="3"/>
  <c r="D17" i="3"/>
  <c r="D18" i="3"/>
  <c r="D19" i="3"/>
  <c r="D20" i="3"/>
  <c r="D21" i="3"/>
  <c r="D22" i="3"/>
  <c r="D23" i="3"/>
  <c r="D24" i="3"/>
  <c r="D26" i="3"/>
  <c r="D27" i="3"/>
  <c r="D28" i="3"/>
  <c r="D5" i="3"/>
  <c r="D152" i="3"/>
  <c r="E6" i="4"/>
  <c r="E7" i="4"/>
  <c r="E8" i="4"/>
  <c r="E9" i="4"/>
  <c r="E10" i="4"/>
  <c r="E11" i="4"/>
  <c r="E12" i="4"/>
  <c r="E13" i="4"/>
  <c r="E14" i="4"/>
  <c r="E15" i="4"/>
  <c r="E16" i="4"/>
  <c r="E17" i="4"/>
  <c r="E18" i="4"/>
  <c r="E19" i="4"/>
  <c r="E21" i="4"/>
  <c r="E23" i="4"/>
  <c r="E24" i="4"/>
  <c r="E26" i="4"/>
  <c r="E27" i="4"/>
  <c r="E28" i="4"/>
  <c r="E29" i="4"/>
  <c r="E30" i="4"/>
  <c r="E31" i="4"/>
  <c r="E32" i="4"/>
  <c r="E33" i="4"/>
  <c r="E5" i="4"/>
  <c r="D6" i="4"/>
  <c r="D7" i="4"/>
  <c r="D8" i="4"/>
  <c r="D10" i="4"/>
  <c r="D11" i="4"/>
  <c r="D12" i="4"/>
  <c r="D13" i="4"/>
  <c r="D14" i="4"/>
  <c r="D15" i="4"/>
  <c r="D16" i="4"/>
  <c r="D17" i="4"/>
  <c r="D18" i="4"/>
  <c r="D19" i="4"/>
  <c r="D21" i="4"/>
  <c r="D23" i="4"/>
  <c r="D24" i="4"/>
  <c r="D25" i="4"/>
  <c r="D26" i="4"/>
  <c r="D27" i="4"/>
  <c r="D28" i="4"/>
  <c r="D29" i="4"/>
  <c r="D30" i="4"/>
  <c r="D31" i="4"/>
  <c r="D32" i="4"/>
  <c r="D33" i="4"/>
  <c r="D5" i="4"/>
  <c r="I152" i="3"/>
  <c r="H152" i="3"/>
  <c r="I36" i="4"/>
  <c r="H36" i="4"/>
  <c r="F152" i="3"/>
  <c r="G36" i="4"/>
  <c r="F36" i="4"/>
  <c r="Z140" i="3"/>
  <c r="Z6" i="3"/>
  <c r="Z7" i="3"/>
  <c r="Z8"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8" i="3"/>
  <c r="Z69"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1" i="3"/>
  <c r="Z142" i="3"/>
  <c r="Z143" i="3"/>
  <c r="Z144" i="3"/>
  <c r="Z147" i="3"/>
  <c r="Z148" i="3"/>
  <c r="Z149" i="3"/>
  <c r="Z150" i="3"/>
  <c r="Z151" i="3"/>
  <c r="Z5" i="3"/>
  <c r="Z152" i="3"/>
  <c r="C36" i="4"/>
  <c r="D36" i="4"/>
  <c r="E36" i="4"/>
</calcChain>
</file>

<file path=xl/sharedStrings.xml><?xml version="1.0" encoding="utf-8"?>
<sst xmlns="http://schemas.openxmlformats.org/spreadsheetml/2006/main" count="237" uniqueCount="195">
  <si>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</si>
  <si>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</si>
  <si>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</si>
  <si>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</si>
  <si>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</si>
  <si>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</si>
  <si>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</si>
  <si>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</si>
  <si>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</si>
  <si>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</si>
  <si>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</si>
  <si>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</si>
  <si>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</si>
  <si>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</si>
  <si>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</si>
  <si>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</si>
  <si>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</si>
  <si>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</si>
  <si>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</si>
  <si>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</si>
  <si>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</si>
  <si>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</si>
  <si>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</si>
  <si>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</si>
  <si>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</si>
  <si>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</si>
  <si>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</si>
  <si>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</si>
  <si>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</si>
  <si>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</si>
  <si>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</si>
  <si>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</si>
  <si>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</si>
  <si>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</si>
  <si>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</si>
  <si>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</si>
  <si>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</si>
  <si>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</si>
  <si>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</si>
  <si>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</si>
  <si>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</si>
  <si>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</si>
  <si>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</si>
  <si>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</si>
  <si>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</si>
  <si>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</si>
  <si>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</si>
  <si>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</si>
  <si>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</si>
  <si>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</si>
  <si>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</si>
  <si>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</si>
  <si>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</si>
  <si>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</si>
  <si>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</si>
  <si>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</si>
  <si>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</si>
  <si>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</si>
  <si>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</si>
  <si>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</si>
  <si>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</si>
  <si>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</si>
  <si>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</si>
  <si>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</si>
  <si>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</si>
  <si>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</si>
  <si>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</si>
  <si>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</si>
  <si>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</si>
  <si>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</si>
  <si>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</si>
  <si>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</si>
  <si>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</si>
  <si>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</si>
  <si>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</si>
  <si>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</si>
  <si>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</si>
  <si>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</si>
  <si>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</si>
  <si>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</si>
  <si>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</si>
  <si>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</si>
  <si>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</si>
  <si>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</si>
  <si>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</si>
  <si>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</si>
  <si>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</si>
  <si>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</si>
  <si>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</si>
  <si>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</si>
  <si>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</si>
  <si>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</si>
  <si>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</si>
  <si>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</si>
  <si>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</si>
  <si>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</si>
  <si>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</si>
  <si>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</si>
  <si>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</si>
  <si>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</si>
  <si>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</si>
  <si>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</si>
  <si>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</si>
  <si>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</si>
  <si>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</si>
  <si>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</si>
  <si>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</si>
  <si>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</si>
  <si>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</si>
  <si>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</si>
  <si>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</si>
  <si>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</si>
  <si>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</si>
  <si>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</si>
  <si>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</si>
  <si>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</si>
  <si>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</si>
  <si>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</si>
  <si>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</si>
  <si>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</si>
  <si>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</si>
  <si>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</si>
  <si>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</si>
  <si>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</si>
  <si>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</si>
  <si>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</si>
  <si>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</si>
  <si>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</si>
  <si>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</si>
  <si>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</si>
  <si>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</si>
  <si>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</si>
  <si>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</si>
  <si>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</si>
  <si>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</si>
  <si>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</si>
  <si>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</si>
  <si>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</si>
  <si>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</si>
  <si>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</si>
  <si>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</si>
  <si>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</si>
  <si>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</si>
  <si>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</si>
  <si>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</si>
  <si>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</si>
  <si>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</si>
  <si>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</si>
  <si>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</si>
  <si>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</si>
  <si>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</si>
  <si>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</si>
  <si>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</si>
  <si>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</si>
  <si>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</si>
  <si>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</si>
  <si>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</si>
  <si>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</si>
  <si>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</si>
  <si>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</si>
  <si>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</si>
  <si>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</si>
  <si>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</si>
  <si>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</si>
  <si>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</si>
  <si>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</si>
  <si>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</si>
  <si>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</si>
  <si>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</si>
  <si>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</si>
  <si>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</si>
  <si>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</si>
  <si>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</si>
  <si>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</si>
  <si>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</si>
  <si>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</si>
  <si>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</si>
  <si>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</si>
  <si>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</si>
  <si>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</si>
  <si>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</si>
  <si>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</si>
  <si>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</si>
  <si>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</si>
  <si>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</si>
  <si>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</si>
  <si>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</si>
  <si>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</si>
  <si>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</si>
  <si>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VELJAVNA POTRDILA / DOVOLJENJA V LETU 2022 - DRŽAVLJANI DRŽAV ČLANIC EVROPSKEGA GOSPODARSKEGA PROSTORA IN ŠVICARSKE KONFEDERACIJE  </t>
  </si>
  <si>
    <t xml:space="preserve">           -  DOVOLJENJE ZA STALNO PREBIVANJE ZA DRŽAVLJANA ŠVICARSKE KONFEDERACIJE </t>
  </si>
  <si>
    <t xml:space="preserve">VELJAVNA DOVOLJENJA V LETU 2022 - DRŽAVLJANI TRETJIH DRŽAV </t>
  </si>
  <si>
    <t>Salomonovi Otoki</t>
  </si>
  <si>
    <t xml:space="preserve">Koreja, demok. ljud.R. </t>
  </si>
  <si>
    <t>Kongo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</si>
</sst>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s>
  <fills count="13">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208">
    <xf numFmtId="0" fontId="0" fillId="0" borderId="0" xfId="0"/>
    <xf numFmtId="0" fontId="0" fillId="0" borderId="0" xfId="0" applyFill="1" applyBorder="1"/>
    <xf numFmtId="0" fontId="3" fillId="0" borderId="0" xfId="0" applyFont="1" applyFill="1" applyBorder="1"/>
    <xf numFmtId="0" fontId="0" fillId="0" borderId="0" xfId="0" applyFill="1"/>
    <xf numFmtId="0" fontId="8" fillId="0" borderId="0" xfId="0" applyFont="1" applyFill="1"/>
    <xf numFmtId="0" fontId="9" fillId="0" borderId="0" xfId="0" applyFont="1" applyFill="1"/>
    <xf numFmtId="14" fontId="3" fillId="0" borderId="1" xfId="0" applyNumberFormat="1" applyFont="1" applyFill="1" applyBorder="1" applyAlignment="1">
      <alignment horizontal="center"/>
    </xf>
    <xf numFmtId="0" fontId="3" fillId="0" borderId="2" xfId="0" applyFont="1" applyFill="1" applyBorder="1"/>
    <xf numFmtId="0" fontId="1" fillId="0" borderId="3" xfId="0" applyFont="1" applyFill="1" applyBorder="1"/>
    <xf numFmtId="0" fontId="4" fillId="4" borderId="4" xfId="0" applyFont="1" applyFill="1" applyBorder="1" applyAlignment="1"/>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5" fillId="4" borderId="6" xfId="0" applyFont="1" applyFill="1" applyBorder="1" applyAlignment="1">
      <alignment horizontal="left" vertical="top"/>
    </xf>
    <xf numFmtId="0" fontId="5" fillId="4" borderId="7" xfId="0" applyFont="1" applyFill="1" applyBorder="1" applyAlignment="1">
      <alignment horizontal="left" vertical="top"/>
    </xf>
    <xf numFmtId="0" fontId="4" fillId="4" borderId="7" xfId="0" applyFont="1" applyFill="1" applyBorder="1"/>
    <xf numFmtId="14" fontId="2" fillId="0" borderId="1" xfId="0" applyNumberFormat="1" applyFont="1" applyFill="1" applyBorder="1" applyAlignment="1">
      <alignment horizontal="center"/>
    </xf>
    <xf numFmtId="0" fontId="3" fillId="0" borderId="1" xfId="0" applyFont="1" applyFill="1" applyBorder="1"/>
    <xf numFmtId="0" fontId="3" fillId="0" borderId="8" xfId="0" applyFont="1" applyFill="1" applyBorder="1"/>
    <xf numFmtId="0" fontId="5" fillId="5" borderId="9" xfId="0" applyFont="1" applyFill="1" applyBorder="1" applyAlignment="1">
      <alignment horizontal="left" vertical="top"/>
    </xf>
    <xf numFmtId="0" fontId="5" fillId="5" borderId="10" xfId="0" applyFont="1" applyFill="1" applyBorder="1" applyAlignment="1">
      <alignment horizontal="left" vertical="top"/>
    </xf>
    <xf numFmtId="0" fontId="5" fillId="5" borderId="11" xfId="0" applyFont="1" applyFill="1" applyBorder="1" applyAlignment="1">
      <alignment horizontal="left" vertical="top"/>
    </xf>
    <xf numFmtId="0" fontId="3" fillId="6" borderId="12" xfId="0" applyFont="1" applyFill="1" applyBorder="1"/>
    <xf numFmtId="0" fontId="3" fillId="6" borderId="13" xfId="0" applyFont="1" applyFill="1" applyBorder="1"/>
    <xf numFmtId="0" fontId="4" fillId="6" borderId="14" xfId="0" applyFont="1" applyFill="1" applyBorder="1"/>
    <xf numFmtId="0" fontId="4" fillId="6" borderId="15" xfId="0" applyFont="1" applyFill="1" applyBorder="1"/>
    <xf numFmtId="0" fontId="9" fillId="6" borderId="16" xfId="0" applyFont="1" applyFill="1" applyBorder="1"/>
    <xf numFmtId="0" fontId="9" fillId="6" borderId="17" xfId="0" applyFont="1" applyFill="1" applyBorder="1"/>
    <xf numFmtId="0" fontId="9" fillId="6" borderId="18" xfId="0" applyFont="1" applyFill="1" applyBorder="1"/>
    <xf numFmtId="0" fontId="9" fillId="6" borderId="19" xfId="0" applyFont="1" applyFill="1" applyBorder="1"/>
    <xf numFmtId="0" fontId="9" fillId="6" borderId="20" xfId="0" applyFont="1" applyFill="1" applyBorder="1"/>
    <xf numFmtId="0" fontId="3" fillId="6" borderId="16" xfId="0" applyFont="1" applyFill="1" applyBorder="1"/>
    <xf numFmtId="0" fontId="3" fillId="6" borderId="17" xfId="0" applyFont="1" applyFill="1" applyBorder="1"/>
    <xf numFmtId="0" fontId="3" fillId="7" borderId="12" xfId="0" applyFont="1" applyFill="1" applyBorder="1"/>
    <xf numFmtId="0" fontId="3" fillId="7" borderId="13" xfId="0" applyFont="1" applyFill="1" applyBorder="1"/>
    <xf numFmtId="0" fontId="9" fillId="7" borderId="16" xfId="0" applyFont="1" applyFill="1" applyBorder="1"/>
    <xf numFmtId="0" fontId="9" fillId="7" borderId="17" xfId="0" applyFont="1" applyFill="1" applyBorder="1"/>
    <xf numFmtId="0" fontId="9" fillId="7" borderId="18" xfId="0" applyFont="1" applyFill="1" applyBorder="1"/>
    <xf numFmtId="0" fontId="9" fillId="7" borderId="19" xfId="0" applyFont="1" applyFill="1" applyBorder="1"/>
    <xf numFmtId="0" fontId="9" fillId="7" borderId="21" xfId="0" applyFont="1" applyFill="1" applyBorder="1"/>
    <xf numFmtId="0" fontId="9" fillId="7" borderId="20" xfId="0" applyFont="1" applyFill="1" applyBorder="1"/>
    <xf numFmtId="0" fontId="3" fillId="7" borderId="16" xfId="0" applyFont="1" applyFill="1" applyBorder="1"/>
    <xf numFmtId="0" fontId="3" fillId="7" borderId="17" xfId="0" applyFont="1" applyFill="1" applyBorder="1"/>
    <xf numFmtId="0" fontId="3" fillId="5" borderId="12" xfId="0" applyFont="1" applyFill="1" applyBorder="1"/>
    <xf numFmtId="0" fontId="3" fillId="5" borderId="13" xfId="0" applyFont="1" applyFill="1" applyBorder="1"/>
    <xf numFmtId="0" fontId="9" fillId="5" borderId="16" xfId="0" applyFont="1" applyFill="1" applyBorder="1"/>
    <xf numFmtId="0" fontId="9" fillId="5" borderId="17" xfId="0" applyFont="1" applyFill="1" applyBorder="1"/>
    <xf numFmtId="0" fontId="9" fillId="5" borderId="18" xfId="0" applyFont="1" applyFill="1" applyBorder="1"/>
    <xf numFmtId="0" fontId="9" fillId="5" borderId="19" xfId="0" applyFont="1" applyFill="1" applyBorder="1"/>
    <xf numFmtId="0" fontId="9" fillId="5" borderId="21" xfId="0" applyFont="1" applyFill="1" applyBorder="1"/>
    <xf numFmtId="0" fontId="9" fillId="5" borderId="20" xfId="0" applyFont="1" applyFill="1" applyBorder="1"/>
    <xf numFmtId="0" fontId="3" fillId="5" borderId="16" xfId="0" applyFont="1" applyFill="1" applyBorder="1"/>
    <xf numFmtId="0" fontId="3" fillId="5" borderId="17" xfId="0" applyFont="1" applyFill="1" applyBorder="1"/>
    <xf numFmtId="0" fontId="3" fillId="4" borderId="12" xfId="0" applyFont="1" applyFill="1" applyBorder="1"/>
    <xf numFmtId="0" fontId="3" fillId="4" borderId="13" xfId="0" applyFont="1" applyFill="1" applyBorder="1"/>
    <xf numFmtId="0" fontId="4" fillId="4" borderId="14" xfId="0" applyFont="1" applyFill="1" applyBorder="1"/>
    <xf numFmtId="0" fontId="4" fillId="4" borderId="15" xfId="0" applyFont="1" applyFill="1" applyBorder="1"/>
    <xf numFmtId="0" fontId="4" fillId="8" borderId="14" xfId="0" applyFont="1" applyFill="1" applyBorder="1"/>
    <xf numFmtId="0" fontId="4" fillId="8" borderId="15" xfId="0" applyFont="1" applyFill="1" applyBorder="1"/>
    <xf numFmtId="0" fontId="9" fillId="8" borderId="16" xfId="0" applyFont="1" applyFill="1" applyBorder="1"/>
    <xf numFmtId="0" fontId="9" fillId="8" borderId="17" xfId="0" applyFont="1" applyFill="1" applyBorder="1"/>
    <xf numFmtId="0" fontId="9" fillId="8" borderId="18" xfId="0" applyFont="1" applyFill="1" applyBorder="1"/>
    <xf numFmtId="0" fontId="9" fillId="8" borderId="19" xfId="0" applyFont="1" applyFill="1" applyBorder="1"/>
    <xf numFmtId="0" fontId="3" fillId="8" borderId="16" xfId="0" applyFont="1" applyFill="1" applyBorder="1"/>
    <xf numFmtId="0" fontId="3" fillId="8" borderId="17" xfId="0" applyFont="1" applyFill="1" applyBorder="1"/>
    <xf numFmtId="0" fontId="3" fillId="9" borderId="12" xfId="0" applyFont="1" applyFill="1" applyBorder="1"/>
    <xf numFmtId="0" fontId="3" fillId="9" borderId="13" xfId="0" applyFont="1" applyFill="1" applyBorder="1"/>
    <xf numFmtId="0" fontId="4" fillId="9" borderId="14" xfId="0" applyFont="1" applyFill="1" applyBorder="1"/>
    <xf numFmtId="0" fontId="4" fillId="9" borderId="15" xfId="0" applyFont="1" applyFill="1" applyBorder="1"/>
    <xf numFmtId="0" fontId="9" fillId="9" borderId="16" xfId="0" applyFont="1" applyFill="1" applyBorder="1"/>
    <xf numFmtId="0" fontId="9" fillId="9" borderId="17" xfId="0" applyFont="1" applyFill="1" applyBorder="1"/>
    <xf numFmtId="0" fontId="9" fillId="9" borderId="18" xfId="0" applyFont="1" applyFill="1" applyBorder="1"/>
    <xf numFmtId="0" fontId="9" fillId="9" borderId="19" xfId="0" applyFont="1" applyFill="1" applyBorder="1"/>
    <xf numFmtId="0" fontId="3" fillId="9" borderId="16" xfId="0" applyFont="1" applyFill="1" applyBorder="1"/>
    <xf numFmtId="0" fontId="3" fillId="9" borderId="17" xfId="0" applyFont="1" applyFill="1" applyBorder="1"/>
    <xf numFmtId="0" fontId="9" fillId="10" borderId="0" xfId="0" applyFont="1" applyFill="1"/>
    <xf numFmtId="0" fontId="3" fillId="8" borderId="12" xfId="0" applyFont="1" applyFill="1" applyBorder="1"/>
    <xf numFmtId="0" fontId="3" fillId="8" borderId="13" xfId="0" applyFont="1" applyFill="1" applyBorder="1"/>
    <xf numFmtId="0" fontId="3" fillId="8" borderId="22" xfId="0" applyFont="1" applyFill="1" applyBorder="1"/>
    <xf numFmtId="0" fontId="3" fillId="8" borderId="23" xfId="0" applyFont="1" applyFill="1" applyBorder="1"/>
    <xf numFmtId="0" fontId="3" fillId="8" borderId="24" xfId="0" applyFont="1" applyFill="1" applyBorder="1"/>
    <xf numFmtId="0" fontId="4" fillId="8" borderId="0" xfId="0" applyFont="1" applyFill="1"/>
    <xf numFmtId="0" fontId="4" fillId="10" borderId="0" xfId="0" applyFont="1" applyFill="1"/>
    <xf numFmtId="0" fontId="4" fillId="8" borderId="14" xfId="2" applyFont="1" applyFill="1" applyBorder="1"/>
    <xf numFmtId="0" fontId="4" fillId="8" borderId="15" xfId="2" applyFont="1" applyFill="1" applyBorder="1"/>
    <xf numFmtId="0" fontId="4" fillId="8" borderId="16" xfId="2" applyFont="1" applyFill="1" applyBorder="1"/>
    <xf numFmtId="0" fontId="4" fillId="8" borderId="17" xfId="2" applyFont="1" applyFill="1" applyBorder="1"/>
    <xf numFmtId="0" fontId="4" fillId="8" borderId="18" xfId="2" applyFont="1" applyFill="1" applyBorder="1"/>
    <xf numFmtId="0" fontId="4" fillId="8" borderId="19" xfId="2" applyFont="1" applyFill="1" applyBorder="1"/>
    <xf numFmtId="0" fontId="4" fillId="5" borderId="16" xfId="2" applyFont="1" applyFill="1" applyBorder="1"/>
    <xf numFmtId="0" fontId="4" fillId="5" borderId="17" xfId="2" applyFont="1" applyFill="1" applyBorder="1"/>
    <xf numFmtId="0" fontId="4" fillId="5" borderId="18" xfId="2" applyFont="1" applyFill="1" applyBorder="1"/>
    <xf numFmtId="0" fontId="4" fillId="5" borderId="19" xfId="2" applyFont="1" applyFill="1" applyBorder="1"/>
    <xf numFmtId="0" fontId="4" fillId="5" borderId="21" xfId="2" applyFont="1" applyFill="1" applyBorder="1"/>
    <xf numFmtId="0" fontId="4" fillId="5" borderId="20" xfId="2" applyFont="1" applyFill="1" applyBorder="1"/>
    <xf numFmtId="0" fontId="3" fillId="11" borderId="12" xfId="0" applyFont="1" applyFill="1" applyBorder="1"/>
    <xf numFmtId="0" fontId="3" fillId="11" borderId="13" xfId="0" applyFont="1" applyFill="1" applyBorder="1"/>
    <xf numFmtId="0" fontId="9" fillId="11" borderId="16" xfId="0" applyFont="1" applyFill="1" applyBorder="1"/>
    <xf numFmtId="0" fontId="9" fillId="11" borderId="17" xfId="0" applyFont="1" applyFill="1" applyBorder="1"/>
    <xf numFmtId="0" fontId="9" fillId="11" borderId="18" xfId="0" applyFont="1" applyFill="1" applyBorder="1"/>
    <xf numFmtId="0" fontId="9" fillId="11" borderId="19" xfId="0" applyFont="1" applyFill="1" applyBorder="1"/>
    <xf numFmtId="0" fontId="3" fillId="11" borderId="16" xfId="0" applyFont="1" applyFill="1" applyBorder="1"/>
    <xf numFmtId="0" fontId="3" fillId="11" borderId="17" xfId="0" applyFont="1" applyFill="1" applyBorder="1"/>
    <xf numFmtId="0" fontId="4" fillId="11" borderId="14" xfId="0" applyFont="1" applyFill="1" applyBorder="1"/>
    <xf numFmtId="0" fontId="4" fillId="11" borderId="15" xfId="0" applyFont="1" applyFill="1" applyBorder="1"/>
    <xf numFmtId="0" fontId="9" fillId="0" borderId="0" xfId="0" applyFont="1" applyFill="1" applyBorder="1"/>
    <xf numFmtId="0" fontId="3" fillId="11" borderId="22" xfId="0" applyFont="1" applyFill="1" applyBorder="1"/>
    <xf numFmtId="0" fontId="3" fillId="12" borderId="12" xfId="0" applyFont="1" applyFill="1" applyBorder="1"/>
    <xf numFmtId="0" fontId="3" fillId="12" borderId="13" xfId="0" applyFont="1" applyFill="1" applyBorder="1"/>
    <xf numFmtId="0" fontId="9" fillId="12" borderId="16" xfId="0" applyFont="1" applyFill="1" applyBorder="1"/>
    <xf numFmtId="0" fontId="9" fillId="12" borderId="24" xfId="0" applyFont="1" applyFill="1" applyBorder="1"/>
    <xf numFmtId="0" fontId="3" fillId="12" borderId="16" xfId="0" applyFont="1" applyFill="1" applyBorder="1"/>
    <xf numFmtId="0" fontId="3" fillId="12" borderId="24" xfId="0" applyFont="1" applyFill="1" applyBorder="1"/>
    <xf numFmtId="0" fontId="3" fillId="0" borderId="25" xfId="0" applyFont="1" applyFill="1" applyBorder="1"/>
    <xf numFmtId="0" fontId="5" fillId="4" borderId="26" xfId="0" applyFont="1" applyFill="1" applyBorder="1" applyAlignment="1">
      <alignment horizontal="left" vertical="top"/>
    </xf>
    <xf numFmtId="0" fontId="9" fillId="6" borderId="27" xfId="0" applyFont="1" applyFill="1" applyBorder="1"/>
    <xf numFmtId="0" fontId="9" fillId="6" borderId="28" xfId="0" applyFont="1" applyFill="1" applyBorder="1"/>
    <xf numFmtId="0" fontId="9" fillId="8" borderId="27" xfId="0" applyFont="1" applyFill="1" applyBorder="1"/>
    <xf numFmtId="0" fontId="9" fillId="8" borderId="28" xfId="0" applyFont="1" applyFill="1" applyBorder="1"/>
    <xf numFmtId="0" fontId="9" fillId="9" borderId="27" xfId="0" applyFont="1" applyFill="1" applyBorder="1"/>
    <xf numFmtId="0" fontId="9" fillId="9" borderId="28" xfId="0" applyFont="1" applyFill="1" applyBorder="1"/>
    <xf numFmtId="0" fontId="4" fillId="8" borderId="27" xfId="2" applyFont="1" applyFill="1" applyBorder="1"/>
    <xf numFmtId="0" fontId="4" fillId="8" borderId="28" xfId="2" applyFont="1" applyFill="1" applyBorder="1"/>
    <xf numFmtId="0" fontId="9" fillId="11" borderId="27" xfId="0" applyFont="1" applyFill="1" applyBorder="1"/>
    <xf numFmtId="0" fontId="9" fillId="11" borderId="28" xfId="0" applyFont="1" applyFill="1" applyBorder="1"/>
    <xf numFmtId="0" fontId="5" fillId="4" borderId="8" xfId="0" applyFont="1" applyFill="1" applyBorder="1" applyAlignment="1">
      <alignment horizontal="left" vertical="top"/>
    </xf>
    <xf numFmtId="0" fontId="9" fillId="6" borderId="12" xfId="0" applyFont="1" applyFill="1" applyBorder="1"/>
    <xf numFmtId="0" fontId="9" fillId="6" borderId="13" xfId="0" applyFont="1" applyFill="1" applyBorder="1"/>
    <xf numFmtId="0" fontId="9" fillId="8" borderId="12" xfId="0" applyFont="1" applyFill="1" applyBorder="1"/>
    <xf numFmtId="0" fontId="9" fillId="8" borderId="13" xfId="0" applyFont="1" applyFill="1" applyBorder="1"/>
    <xf numFmtId="0" fontId="9" fillId="9" borderId="12" xfId="0" applyFont="1" applyFill="1" applyBorder="1"/>
    <xf numFmtId="0" fontId="9" fillId="9" borderId="13" xfId="0" applyFont="1" applyFill="1" applyBorder="1"/>
    <xf numFmtId="0" fontId="4" fillId="8" borderId="12" xfId="2" applyFont="1" applyFill="1" applyBorder="1"/>
    <xf numFmtId="0" fontId="4" fillId="8" borderId="13" xfId="2" applyFont="1" applyFill="1" applyBorder="1"/>
    <xf numFmtId="0" fontId="9" fillId="11" borderId="12" xfId="0" applyFont="1" applyFill="1" applyBorder="1"/>
    <xf numFmtId="0" fontId="9" fillId="11" borderId="13" xfId="0" applyFont="1" applyFill="1" applyBorder="1"/>
    <xf numFmtId="0" fontId="3" fillId="4" borderId="14" xfId="0" applyFont="1" applyFill="1" applyBorder="1"/>
    <xf numFmtId="0" fontId="3" fillId="4" borderId="15" xfId="0" applyFont="1" applyFill="1" applyBorder="1"/>
    <xf numFmtId="0" fontId="10" fillId="7" borderId="19" xfId="0" applyFont="1" applyFill="1" applyBorder="1"/>
    <xf numFmtId="0" fontId="9" fillId="9" borderId="6" xfId="0" applyFont="1" applyFill="1" applyBorder="1"/>
    <xf numFmtId="0" fontId="9" fillId="9" borderId="29" xfId="0" applyFont="1" applyFill="1" applyBorder="1"/>
    <xf numFmtId="0" fontId="6" fillId="2" borderId="18" xfId="1" applyBorder="1"/>
    <xf numFmtId="0" fontId="6" fillId="2" borderId="19" xfId="1" applyBorder="1"/>
    <xf numFmtId="0" fontId="6" fillId="2" borderId="30" xfId="1" applyBorder="1"/>
    <xf numFmtId="0" fontId="6" fillId="2" borderId="30" xfId="1" applyNumberFormat="1" applyBorder="1"/>
    <xf numFmtId="0" fontId="6" fillId="2" borderId="27" xfId="1" applyBorder="1"/>
    <xf numFmtId="0" fontId="6" fillId="2" borderId="28" xfId="1" applyBorder="1"/>
    <xf numFmtId="0" fontId="6" fillId="2" borderId="12" xfId="1" applyBorder="1"/>
    <xf numFmtId="0" fontId="6" fillId="2" borderId="13" xfId="1" applyBorder="1"/>
    <xf numFmtId="0" fontId="3" fillId="7" borderId="35" xfId="0" applyFont="1" applyFill="1" applyBorder="1" applyAlignment="1">
      <alignment horizontal="center"/>
    </xf>
    <xf numFmtId="0" fontId="3" fillId="7" borderId="36" xfId="0" applyFont="1" applyFill="1" applyBorder="1" applyAlignment="1">
      <alignment horizontal="center"/>
    </xf>
    <xf numFmtId="0" fontId="3" fillId="5" borderId="35" xfId="0" applyFont="1" applyFill="1" applyBorder="1" applyAlignment="1">
      <alignment horizontal="center"/>
    </xf>
    <xf numFmtId="0" fontId="3" fillId="5" borderId="36" xfId="0" applyFont="1" applyFill="1" applyBorder="1" applyAlignment="1">
      <alignment horizontal="center"/>
    </xf>
    <xf numFmtId="0" fontId="3" fillId="12" borderId="35" xfId="0" applyFont="1" applyFill="1" applyBorder="1" applyAlignment="1">
      <alignment horizontal="center"/>
    </xf>
    <xf numFmtId="0" fontId="3" fillId="12" borderId="36" xfId="0" applyFont="1" applyFill="1" applyBorder="1" applyAlignment="1">
      <alignment horizontal="center"/>
    </xf>
    <xf numFmtId="0" fontId="1" fillId="5" borderId="34" xfId="0" applyFont="1" applyFill="1" applyBorder="1" applyAlignment="1">
      <alignment horizontal="right" vertical="center"/>
    </xf>
    <xf numFmtId="0" fontId="8" fillId="5" borderId="35" xfId="0" applyFont="1" applyFill="1" applyBorder="1" applyAlignment="1">
      <alignment vertical="center"/>
    </xf>
    <xf numFmtId="1" fontId="3" fillId="5" borderId="35" xfId="0" applyNumberFormat="1" applyFont="1" applyFill="1" applyBorder="1" applyAlignment="1">
      <alignment horizontal="center"/>
    </xf>
    <xf numFmtId="1" fontId="3" fillId="5" borderId="36" xfId="0" applyNumberFormat="1" applyFont="1" applyFill="1" applyBorder="1" applyAlignment="1">
      <alignment horizontal="center"/>
    </xf>
    <xf numFmtId="0" fontId="1" fillId="5" borderId="37" xfId="0" applyFont="1" applyFill="1" applyBorder="1" applyAlignment="1">
      <alignment horizontal="center" vertical="center" wrapText="1"/>
    </xf>
    <xf numFmtId="0" fontId="1" fillId="5" borderId="38" xfId="0" applyFont="1" applyFill="1" applyBorder="1" applyAlignment="1">
      <alignment horizontal="center" vertical="center" wrapText="1"/>
    </xf>
    <xf numFmtId="0" fontId="1" fillId="5" borderId="39"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5" borderId="41" xfId="0" applyFont="1" applyFill="1" applyBorder="1" applyAlignment="1">
      <alignment horizontal="center" vertical="center" wrapText="1"/>
    </xf>
    <xf numFmtId="0" fontId="1" fillId="5" borderId="42" xfId="0" applyFont="1" applyFill="1" applyBorder="1" applyAlignment="1">
      <alignment horizontal="center" vertical="center" wrapText="1"/>
    </xf>
    <xf numFmtId="0" fontId="0" fillId="5" borderId="2" xfId="0" applyFill="1" applyBorder="1" applyAlignment="1"/>
    <xf numFmtId="0" fontId="0" fillId="5" borderId="8" xfId="0" applyFill="1" applyBorder="1" applyAlignment="1"/>
    <xf numFmtId="14" fontId="2" fillId="7" borderId="31" xfId="0" applyNumberFormat="1" applyFont="1" applyFill="1" applyBorder="1" applyAlignment="1">
      <alignment horizontal="center"/>
    </xf>
    <xf numFmtId="0" fontId="1" fillId="7" borderId="32" xfId="0" applyFont="1" applyFill="1" applyBorder="1" applyAlignment="1">
      <alignment horizontal="center"/>
    </xf>
    <xf numFmtId="14" fontId="2" fillId="5" borderId="31" xfId="0" applyNumberFormat="1" applyFont="1" applyFill="1" applyBorder="1" applyAlignment="1">
      <alignment horizontal="center"/>
    </xf>
    <xf numFmtId="0" fontId="1" fillId="5" borderId="32" xfId="0" applyFont="1" applyFill="1" applyBorder="1" applyAlignment="1">
      <alignment horizontal="center"/>
    </xf>
    <xf numFmtId="14" fontId="2" fillId="12" borderId="31" xfId="0" applyNumberFormat="1" applyFont="1" applyFill="1" applyBorder="1" applyAlignment="1">
      <alignment horizontal="center"/>
    </xf>
    <xf numFmtId="0" fontId="1" fillId="12" borderId="33" xfId="0" applyFont="1" applyFill="1" applyBorder="1" applyAlignment="1">
      <alignment horizontal="center"/>
    </xf>
    <xf numFmtId="0" fontId="11" fillId="0" borderId="0" xfId="0" applyFont="1" applyAlignment="1">
      <alignment vertical="justify" wrapText="1"/>
    </xf>
    <xf numFmtId="0" fontId="1" fillId="4" borderId="37" xfId="0" applyFont="1" applyFill="1" applyBorder="1" applyAlignment="1">
      <alignment horizontal="center" vertical="center"/>
    </xf>
    <xf numFmtId="0" fontId="1" fillId="4" borderId="38"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14" fontId="3" fillId="8" borderId="31" xfId="0" applyNumberFormat="1" applyFont="1" applyFill="1" applyBorder="1" applyAlignment="1">
      <alignment horizontal="center"/>
    </xf>
    <xf numFmtId="0" fontId="3" fillId="8" borderId="32" xfId="0" applyFont="1" applyFill="1" applyBorder="1" applyAlignment="1">
      <alignment horizontal="center"/>
    </xf>
    <xf numFmtId="14" fontId="3" fillId="9" borderId="31" xfId="0" applyNumberFormat="1" applyFont="1" applyFill="1" applyBorder="1" applyAlignment="1">
      <alignment horizontal="center"/>
    </xf>
    <xf numFmtId="0" fontId="3" fillId="9" borderId="32" xfId="0" applyFont="1" applyFill="1" applyBorder="1" applyAlignment="1">
      <alignment horizontal="center"/>
    </xf>
    <xf numFmtId="14" fontId="3" fillId="8" borderId="43" xfId="0" applyNumberFormat="1" applyFont="1" applyFill="1" applyBorder="1" applyAlignment="1">
      <alignment horizontal="center"/>
    </xf>
    <xf numFmtId="0" fontId="0" fillId="4" borderId="25" xfId="0" applyFill="1" applyBorder="1" applyAlignment="1"/>
    <xf numFmtId="0" fontId="0" fillId="4" borderId="3" xfId="0" applyFill="1" applyBorder="1" applyAlignment="1"/>
    <xf numFmtId="14" fontId="3" fillId="6" borderId="31" xfId="0" applyNumberFormat="1" applyFont="1" applyFill="1" applyBorder="1" applyAlignment="1">
      <alignment horizontal="center"/>
    </xf>
    <xf numFmtId="0" fontId="3" fillId="6" borderId="32" xfId="0" applyFont="1" applyFill="1" applyBorder="1" applyAlignment="1">
      <alignment horizontal="center"/>
    </xf>
    <xf numFmtId="14" fontId="3" fillId="4" borderId="31" xfId="0" applyNumberFormat="1" applyFont="1" applyFill="1" applyBorder="1" applyAlignment="1">
      <alignment horizontal="center"/>
    </xf>
    <xf numFmtId="0" fontId="3" fillId="4" borderId="32" xfId="0" applyFont="1" applyFill="1" applyBorder="1" applyAlignment="1">
      <alignment horizontal="center"/>
    </xf>
    <xf numFmtId="0" fontId="1" fillId="4" borderId="4" xfId="0" applyFont="1" applyFill="1" applyBorder="1" applyAlignment="1">
      <alignment horizontal="right" vertical="center"/>
    </xf>
    <xf numFmtId="0" fontId="0" fillId="4" borderId="3" xfId="0" applyFill="1" applyBorder="1" applyAlignment="1">
      <alignment vertical="center"/>
    </xf>
    <xf numFmtId="0" fontId="3" fillId="6" borderId="35" xfId="0" applyFont="1" applyFill="1" applyBorder="1" applyAlignment="1">
      <alignment horizontal="center"/>
    </xf>
    <xf numFmtId="0" fontId="3" fillId="6" borderId="36" xfId="0" applyFont="1" applyFill="1" applyBorder="1" applyAlignment="1">
      <alignment horizontal="center"/>
    </xf>
    <xf numFmtId="0" fontId="3" fillId="4" borderId="35" xfId="0" applyFont="1" applyFill="1" applyBorder="1" applyAlignment="1">
      <alignment horizontal="center"/>
    </xf>
    <xf numFmtId="0" fontId="3" fillId="4" borderId="36" xfId="0" applyFont="1" applyFill="1" applyBorder="1" applyAlignment="1">
      <alignment horizontal="center"/>
    </xf>
    <xf numFmtId="1" fontId="3" fillId="8" borderId="35" xfId="0" applyNumberFormat="1" applyFont="1" applyFill="1" applyBorder="1" applyAlignment="1">
      <alignment horizontal="center"/>
    </xf>
    <xf numFmtId="1" fontId="3" fillId="8" borderId="36" xfId="0" applyNumberFormat="1" applyFont="1" applyFill="1" applyBorder="1" applyAlignment="1">
      <alignment horizontal="center"/>
    </xf>
    <xf numFmtId="0" fontId="3" fillId="9" borderId="35" xfId="0" applyFont="1" applyFill="1" applyBorder="1" applyAlignment="1">
      <alignment horizontal="center"/>
    </xf>
    <xf numFmtId="0" fontId="3" fillId="9" borderId="36" xfId="0" applyFont="1" applyFill="1" applyBorder="1" applyAlignment="1">
      <alignment horizontal="center"/>
    </xf>
    <xf numFmtId="0" fontId="3" fillId="8" borderId="35" xfId="0" applyFont="1" applyFill="1" applyBorder="1" applyAlignment="1">
      <alignment horizontal="center"/>
    </xf>
    <xf numFmtId="0" fontId="3" fillId="8" borderId="36" xfId="0" applyFont="1" applyFill="1" applyBorder="1" applyAlignment="1">
      <alignment horizontal="center"/>
    </xf>
    <xf numFmtId="0" fontId="3" fillId="8" borderId="44" xfId="0" applyFont="1" applyFill="1" applyBorder="1" applyAlignment="1">
      <alignment horizontal="center"/>
    </xf>
    <xf numFmtId="0" fontId="3" fillId="11" borderId="35" xfId="0" applyFont="1" applyFill="1" applyBorder="1" applyAlignment="1">
      <alignment horizontal="center"/>
    </xf>
    <xf numFmtId="0" fontId="3" fillId="11" borderId="36" xfId="0" applyFont="1" applyFill="1" applyBorder="1" applyAlignment="1">
      <alignment horizontal="center"/>
    </xf>
    <xf numFmtId="14" fontId="3" fillId="11" borderId="43" xfId="0" applyNumberFormat="1" applyFont="1" applyFill="1" applyBorder="1" applyAlignment="1">
      <alignment horizontal="center"/>
    </xf>
    <xf numFmtId="0" fontId="3" fillId="11" borderId="32" xfId="0" applyFont="1" applyFill="1" applyBorder="1" applyAlignment="1">
      <alignment horizontal="center"/>
    </xf>
    <xf numFmtId="14" fontId="3" fillId="11" borderId="31" xfId="0" applyNumberFormat="1" applyFont="1" applyFill="1" applyBorder="1" applyAlignment="1">
      <alignment horizont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k/AppData/Local/Temp/notesA234B1/KopijaRT4V_001%20drzavljanstvoFos_tipD%20brezEU-z%20tip_drzfosrocno_delovna%20na%20dan%2028.2.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ik/AppData/Local/Temp/notesA234B1/RT4V_001%20drzavljanstvoFos_tipD%20brezEU-z%20tip_drzfosrocno_delovna_za%20mese&#269;no%20SPLET%20na%20dan%2031.1.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2"/>
      <sheetName val="List3"/>
      <sheetName val="List4"/>
      <sheetName val="List1"/>
      <sheetName val="Sheet 1"/>
      <sheetName val="Macro1"/>
    </sheetNames>
    <sheetDataSet>
      <sheetData sheetId="0">
        <row r="3">
          <cell r="A3" t="str">
            <v>DržavljanstvoFos</v>
          </cell>
          <cell r="B3" t="str">
            <v>Tip dovoljenja</v>
          </cell>
          <cell r="C3" t="str">
            <v>Vsota</v>
          </cell>
        </row>
        <row r="4">
          <cell r="A4" t="str">
            <v>Avstrija</v>
          </cell>
          <cell r="B4" t="str">
            <v>Dovoljenje za stalno prebivanje</v>
          </cell>
          <cell r="C4">
            <v>216</v>
          </cell>
          <cell r="G4" t="str">
            <v>DržavljanstvoFos</v>
          </cell>
          <cell r="H4" t="str">
            <v>Tip dovoljenja</v>
          </cell>
          <cell r="I4" t="str">
            <v>Vsota</v>
          </cell>
        </row>
        <row r="5">
          <cell r="A5" t="str">
            <v>Avstrija Vsota</v>
          </cell>
          <cell r="C5">
            <v>216</v>
          </cell>
          <cell r="G5" t="str">
            <v>Avstrija</v>
          </cell>
          <cell r="H5" t="str">
            <v>Dovoljenje/potrdilo za začasno prebivanje</v>
          </cell>
          <cell r="I5">
            <v>460</v>
          </cell>
        </row>
        <row r="6">
          <cell r="A6" t="str">
            <v>Belgija</v>
          </cell>
          <cell r="B6" t="str">
            <v>Dovoljenje za stalno prebivanje</v>
          </cell>
          <cell r="C6">
            <v>42</v>
          </cell>
          <cell r="G6" t="str">
            <v>Avstrija Vsota</v>
          </cell>
          <cell r="I6">
            <v>460</v>
          </cell>
        </row>
        <row r="7">
          <cell r="A7" t="str">
            <v>Belgija Vsota</v>
          </cell>
          <cell r="C7">
            <v>42</v>
          </cell>
          <cell r="G7" t="str">
            <v>Belgija</v>
          </cell>
          <cell r="H7" t="str">
            <v>Dovoljenje/potrdilo za začasno prebivanje</v>
          </cell>
          <cell r="I7">
            <v>101</v>
          </cell>
        </row>
        <row r="8">
          <cell r="A8" t="str">
            <v>Bolgarija</v>
          </cell>
          <cell r="B8" t="str">
            <v>Dovoljenje za stalno prebivanje</v>
          </cell>
          <cell r="C8">
            <v>1952</v>
          </cell>
          <cell r="G8" t="str">
            <v>Belgija Vsota</v>
          </cell>
          <cell r="I8">
            <v>101</v>
          </cell>
        </row>
        <row r="9">
          <cell r="A9" t="str">
            <v>Bolgarija Vsota</v>
          </cell>
          <cell r="C9">
            <v>1952</v>
          </cell>
          <cell r="G9" t="str">
            <v>Bolgarija</v>
          </cell>
          <cell r="H9" t="str">
            <v>Dovoljenje/potrdilo za začasno prebivanje</v>
          </cell>
          <cell r="I9">
            <v>2820</v>
          </cell>
        </row>
        <row r="10">
          <cell r="A10" t="str">
            <v>Ciper</v>
          </cell>
          <cell r="B10" t="str">
            <v>Dovoljenje za stalno prebivanje</v>
          </cell>
          <cell r="C10">
            <v>1</v>
          </cell>
          <cell r="G10" t="str">
            <v>Bolgarija Vsota</v>
          </cell>
          <cell r="I10">
            <v>2820</v>
          </cell>
        </row>
        <row r="11">
          <cell r="A11" t="str">
            <v>Ciper Vsota</v>
          </cell>
          <cell r="C11">
            <v>1</v>
          </cell>
          <cell r="G11" t="str">
            <v>Ciper</v>
          </cell>
          <cell r="H11" t="str">
            <v>Dovoljenje/potrdilo za začasno prebivanje</v>
          </cell>
          <cell r="I11">
            <v>22</v>
          </cell>
        </row>
        <row r="12">
          <cell r="A12" t="str">
            <v>Češka Republika</v>
          </cell>
          <cell r="B12" t="str">
            <v>Dovoljenje za stalno prebivanje</v>
          </cell>
          <cell r="C12">
            <v>121</v>
          </cell>
          <cell r="G12" t="str">
            <v>Ciper Vsota</v>
          </cell>
          <cell r="I12">
            <v>22</v>
          </cell>
        </row>
        <row r="13">
          <cell r="A13" t="str">
            <v>Češka Republika Vsota</v>
          </cell>
          <cell r="C13">
            <v>121</v>
          </cell>
          <cell r="G13" t="str">
            <v>Češka Republika</v>
          </cell>
          <cell r="H13" t="str">
            <v>Dovoljenje/potrdilo za začasno prebivanje</v>
          </cell>
          <cell r="I13">
            <v>147</v>
          </cell>
        </row>
        <row r="14">
          <cell r="A14" t="str">
            <v>Češkoslovaška</v>
          </cell>
          <cell r="B14" t="str">
            <v>Dovoljenje za stalno prebivanje</v>
          </cell>
          <cell r="C14">
            <v>2</v>
          </cell>
          <cell r="G14" t="str">
            <v>Češka Republika Vsota</v>
          </cell>
          <cell r="I14">
            <v>147</v>
          </cell>
        </row>
        <row r="15">
          <cell r="A15" t="str">
            <v>Češkoslovaška Vsota</v>
          </cell>
          <cell r="C15">
            <v>2</v>
          </cell>
          <cell r="G15" t="str">
            <v>Danska</v>
          </cell>
          <cell r="H15" t="str">
            <v>Dovoljenje/potrdilo za začasno prebivanje</v>
          </cell>
          <cell r="I15">
            <v>30</v>
          </cell>
        </row>
        <row r="16">
          <cell r="A16" t="str">
            <v>Danska</v>
          </cell>
          <cell r="B16" t="str">
            <v>Dovoljenje za stalno prebivanje</v>
          </cell>
          <cell r="C16">
            <v>26</v>
          </cell>
          <cell r="G16" t="str">
            <v>Danska Vsota</v>
          </cell>
          <cell r="I16">
            <v>30</v>
          </cell>
        </row>
        <row r="17">
          <cell r="A17" t="str">
            <v>Danska Vsota</v>
          </cell>
          <cell r="C17">
            <v>26</v>
          </cell>
          <cell r="G17" t="str">
            <v>Estonija</v>
          </cell>
          <cell r="H17" t="str">
            <v>Dovoljenje/potrdilo za začasno prebivanje</v>
          </cell>
          <cell r="I17">
            <v>29</v>
          </cell>
        </row>
        <row r="18">
          <cell r="A18" t="str">
            <v>Estonija</v>
          </cell>
          <cell r="B18" t="str">
            <v>Dovoljenje za stalno prebivanje</v>
          </cell>
          <cell r="C18">
            <v>13</v>
          </cell>
          <cell r="G18" t="str">
            <v>Estonija Vsota</v>
          </cell>
          <cell r="I18">
            <v>29</v>
          </cell>
        </row>
        <row r="19">
          <cell r="A19" t="str">
            <v>Estonija Vsota</v>
          </cell>
          <cell r="C19">
            <v>13</v>
          </cell>
          <cell r="G19" t="str">
            <v>Finska</v>
          </cell>
          <cell r="H19" t="str">
            <v>Dovoljenje/potrdilo za začasno prebivanje</v>
          </cell>
          <cell r="I19">
            <v>45</v>
          </cell>
        </row>
        <row r="20">
          <cell r="A20" t="str">
            <v>Finska</v>
          </cell>
          <cell r="B20" t="str">
            <v>Dovoljenje za stalno prebivanje</v>
          </cell>
          <cell r="C20">
            <v>23</v>
          </cell>
          <cell r="G20" t="str">
            <v>Finska Vsota</v>
          </cell>
          <cell r="I20">
            <v>45</v>
          </cell>
        </row>
        <row r="21">
          <cell r="A21" t="str">
            <v>Finska Vsota</v>
          </cell>
          <cell r="C21">
            <v>23</v>
          </cell>
          <cell r="G21" t="str">
            <v>Francija</v>
          </cell>
          <cell r="H21" t="str">
            <v>Dovoljenje/potrdilo za začasno prebivanje</v>
          </cell>
          <cell r="I21">
            <v>278</v>
          </cell>
        </row>
        <row r="22">
          <cell r="A22" t="str">
            <v>Francija</v>
          </cell>
          <cell r="B22" t="str">
            <v>Dovoljenje za stalno prebivanje</v>
          </cell>
          <cell r="C22">
            <v>158</v>
          </cell>
          <cell r="G22" t="str">
            <v>Francija Vsota</v>
          </cell>
          <cell r="I22">
            <v>278</v>
          </cell>
        </row>
        <row r="23">
          <cell r="A23" t="str">
            <v>Francija Vsota</v>
          </cell>
          <cell r="C23">
            <v>158</v>
          </cell>
          <cell r="G23" t="str">
            <v>Grčija</v>
          </cell>
          <cell r="H23" t="str">
            <v>Dovoljenje/potrdilo za začasno prebivanje</v>
          </cell>
          <cell r="I23">
            <v>115</v>
          </cell>
        </row>
        <row r="24">
          <cell r="A24" t="str">
            <v>Grčija</v>
          </cell>
          <cell r="B24" t="str">
            <v>Dovoljenje za stalno prebivanje</v>
          </cell>
          <cell r="C24">
            <v>28</v>
          </cell>
          <cell r="G24" t="str">
            <v>Grčija Vsota</v>
          </cell>
          <cell r="I24">
            <v>115</v>
          </cell>
        </row>
        <row r="25">
          <cell r="A25" t="str">
            <v>Grčija Vsota</v>
          </cell>
          <cell r="C25">
            <v>28</v>
          </cell>
          <cell r="G25" t="str">
            <v>Hrvaška</v>
          </cell>
          <cell r="H25" t="str">
            <v>Dovoljenje/potrdilo za začasno prebivanje</v>
          </cell>
          <cell r="I25">
            <v>5944</v>
          </cell>
        </row>
        <row r="26">
          <cell r="A26" t="str">
            <v>Hrvaška</v>
          </cell>
          <cell r="B26" t="str">
            <v>Dovoljenje za stalno prebivanje</v>
          </cell>
          <cell r="C26">
            <v>7312</v>
          </cell>
          <cell r="G26" t="str">
            <v>Hrvaška Vsota</v>
          </cell>
          <cell r="I26">
            <v>5944</v>
          </cell>
        </row>
        <row r="27">
          <cell r="A27" t="str">
            <v>Hrvaška Vsota</v>
          </cell>
          <cell r="C27">
            <v>7312</v>
          </cell>
          <cell r="G27" t="str">
            <v>Irska</v>
          </cell>
          <cell r="H27" t="str">
            <v>Dovoljenje/potrdilo za začasno prebivanje</v>
          </cell>
          <cell r="I27">
            <v>55</v>
          </cell>
        </row>
        <row r="28">
          <cell r="A28" t="str">
            <v>Irska</v>
          </cell>
          <cell r="B28" t="str">
            <v>Dovoljenje za stalno prebivanje</v>
          </cell>
          <cell r="C28">
            <v>35</v>
          </cell>
          <cell r="G28" t="str">
            <v>Irska Vsota</v>
          </cell>
          <cell r="I28">
            <v>55</v>
          </cell>
        </row>
        <row r="29">
          <cell r="A29" t="str">
            <v>Irska Vsota</v>
          </cell>
          <cell r="C29">
            <v>35</v>
          </cell>
          <cell r="G29" t="str">
            <v>Islandija</v>
          </cell>
          <cell r="H29" t="str">
            <v>Dovoljenje/potrdilo za začasno prebivanje</v>
          </cell>
          <cell r="I29">
            <v>5</v>
          </cell>
        </row>
        <row r="30">
          <cell r="A30" t="str">
            <v>Islandija</v>
          </cell>
          <cell r="B30" t="str">
            <v>Dovoljenje za stalno prebivanje</v>
          </cell>
          <cell r="C30">
            <v>2</v>
          </cell>
          <cell r="G30" t="str">
            <v>Islandija Vsota</v>
          </cell>
          <cell r="I30">
            <v>5</v>
          </cell>
        </row>
        <row r="31">
          <cell r="A31" t="str">
            <v>Islandija Vsota</v>
          </cell>
          <cell r="C31">
            <v>2</v>
          </cell>
          <cell r="G31" t="str">
            <v>Italija</v>
          </cell>
          <cell r="H31" t="str">
            <v>Dovoljenje/potrdilo za začasno prebivanje</v>
          </cell>
          <cell r="I31">
            <v>2727</v>
          </cell>
        </row>
        <row r="32">
          <cell r="A32" t="str">
            <v>Italija</v>
          </cell>
          <cell r="B32" t="str">
            <v>Dovoljenje za stalno prebivanje</v>
          </cell>
          <cell r="C32">
            <v>955</v>
          </cell>
          <cell r="G32" t="str">
            <v>Italija Vsota</v>
          </cell>
          <cell r="I32">
            <v>2727</v>
          </cell>
        </row>
        <row r="33">
          <cell r="A33" t="str">
            <v>Italija Vsota</v>
          </cell>
          <cell r="C33">
            <v>955</v>
          </cell>
          <cell r="G33" t="str">
            <v>Latvija</v>
          </cell>
          <cell r="H33" t="str">
            <v>Dovoljenje/potrdilo za začasno prebivanje</v>
          </cell>
          <cell r="I33">
            <v>48</v>
          </cell>
        </row>
        <row r="34">
          <cell r="A34" t="str">
            <v>Latvija</v>
          </cell>
          <cell r="B34" t="str">
            <v>Dovoljenje za stalno prebivanje</v>
          </cell>
          <cell r="C34">
            <v>28</v>
          </cell>
          <cell r="G34" t="str">
            <v>Latvija Vsota</v>
          </cell>
          <cell r="I34">
            <v>48</v>
          </cell>
        </row>
        <row r="35">
          <cell r="A35" t="str">
            <v>Latvija Vsota</v>
          </cell>
          <cell r="C35">
            <v>28</v>
          </cell>
          <cell r="G35" t="str">
            <v>Litva</v>
          </cell>
          <cell r="H35" t="str">
            <v>Dovoljenje/potrdilo za začasno prebivanje</v>
          </cell>
          <cell r="I35">
            <v>23</v>
          </cell>
        </row>
        <row r="36">
          <cell r="A36" t="str">
            <v>Lihtenštajn</v>
          </cell>
          <cell r="B36" t="str">
            <v>Dovoljenje za stalno prebivanje</v>
          </cell>
          <cell r="C36">
            <v>2</v>
          </cell>
          <cell r="G36" t="str">
            <v>Litva Vsota</v>
          </cell>
          <cell r="I36">
            <v>23</v>
          </cell>
        </row>
        <row r="37">
          <cell r="A37" t="str">
            <v>Lihtenštajn Vsota</v>
          </cell>
          <cell r="C37">
            <v>2</v>
          </cell>
          <cell r="G37" t="str">
            <v>Luksemburg</v>
          </cell>
          <cell r="H37" t="str">
            <v>Dovoljenje/potrdilo za začasno prebivanje</v>
          </cell>
          <cell r="I37">
            <v>5</v>
          </cell>
        </row>
        <row r="38">
          <cell r="A38" t="str">
            <v>Litva</v>
          </cell>
          <cell r="B38" t="str">
            <v>Dovoljenje za stalno prebivanje</v>
          </cell>
          <cell r="C38">
            <v>30</v>
          </cell>
          <cell r="G38" t="str">
            <v>Luksemburg Vsota</v>
          </cell>
          <cell r="I38">
            <v>5</v>
          </cell>
        </row>
        <row r="39">
          <cell r="A39" t="str">
            <v>Litva Vsota</v>
          </cell>
          <cell r="C39">
            <v>30</v>
          </cell>
          <cell r="G39" t="str">
            <v>Madžarska</v>
          </cell>
          <cell r="H39" t="str">
            <v>Dovoljenje/potrdilo za začasno prebivanje</v>
          </cell>
          <cell r="I39">
            <v>659</v>
          </cell>
        </row>
        <row r="40">
          <cell r="A40" t="str">
            <v>Luksemburg</v>
          </cell>
          <cell r="B40" t="str">
            <v>Dovoljenje za stalno prebivanje</v>
          </cell>
          <cell r="C40">
            <v>2</v>
          </cell>
          <cell r="G40" t="str">
            <v>Madžarska Vsota</v>
          </cell>
          <cell r="I40">
            <v>659</v>
          </cell>
        </row>
        <row r="41">
          <cell r="A41" t="str">
            <v>Luksemburg Vsota</v>
          </cell>
          <cell r="C41">
            <v>2</v>
          </cell>
          <cell r="G41" t="str">
            <v>Malta</v>
          </cell>
          <cell r="H41" t="str">
            <v>Dovoljenje/potrdilo za začasno prebivanje</v>
          </cell>
          <cell r="I41">
            <v>8</v>
          </cell>
        </row>
        <row r="42">
          <cell r="A42" t="str">
            <v>Madžarska</v>
          </cell>
          <cell r="B42" t="str">
            <v>Dovoljenje za stalno prebivanje</v>
          </cell>
          <cell r="C42">
            <v>304</v>
          </cell>
          <cell r="G42" t="str">
            <v>Malta Vsota</v>
          </cell>
          <cell r="I42">
            <v>8</v>
          </cell>
        </row>
        <row r="43">
          <cell r="A43" t="str">
            <v>Madžarska Vsota</v>
          </cell>
          <cell r="C43">
            <v>304</v>
          </cell>
          <cell r="G43" t="str">
            <v>Nemčija</v>
          </cell>
          <cell r="H43" t="str">
            <v>Dovoljenje/potrdilo za začasno prebivanje</v>
          </cell>
          <cell r="I43">
            <v>714</v>
          </cell>
        </row>
        <row r="44">
          <cell r="A44" t="str">
            <v>Malta</v>
          </cell>
          <cell r="B44" t="str">
            <v>Dovoljenje za stalno prebivanje</v>
          </cell>
          <cell r="C44">
            <v>5</v>
          </cell>
          <cell r="G44" t="str">
            <v>Nemčija Vsota</v>
          </cell>
          <cell r="I44">
            <v>714</v>
          </cell>
        </row>
        <row r="45">
          <cell r="A45" t="str">
            <v>Malta Vsota</v>
          </cell>
          <cell r="C45">
            <v>5</v>
          </cell>
          <cell r="G45" t="str">
            <v>Nemčija Demokratična R.</v>
          </cell>
          <cell r="H45" t="str">
            <v>Dovoljenje/potrdilo za začasno prebivanje</v>
          </cell>
          <cell r="I45">
            <v>1</v>
          </cell>
        </row>
        <row r="46">
          <cell r="A46" t="str">
            <v>Nemčija</v>
          </cell>
          <cell r="B46" t="str">
            <v>Dovoljenje za stalno prebivanje</v>
          </cell>
          <cell r="C46">
            <v>558</v>
          </cell>
          <cell r="G46" t="str">
            <v>Nemčija Demokratična R. Vsota</v>
          </cell>
          <cell r="I46">
            <v>1</v>
          </cell>
        </row>
        <row r="47">
          <cell r="A47" t="str">
            <v>Nemčija Vsota</v>
          </cell>
          <cell r="C47">
            <v>558</v>
          </cell>
          <cell r="G47" t="str">
            <v>Nizozemska</v>
          </cell>
          <cell r="H47" t="str">
            <v>Dovoljenje/potrdilo za začasno prebivanje</v>
          </cell>
          <cell r="I47">
            <v>186</v>
          </cell>
        </row>
        <row r="48">
          <cell r="A48" t="str">
            <v>Nizozemska</v>
          </cell>
          <cell r="B48" t="str">
            <v>Dovoljenje za stalno prebivanje</v>
          </cell>
          <cell r="C48">
            <v>150</v>
          </cell>
          <cell r="G48" t="str">
            <v>Nizozemska Vsota</v>
          </cell>
          <cell r="I48">
            <v>186</v>
          </cell>
        </row>
        <row r="49">
          <cell r="A49" t="str">
            <v>Nizozemska Vsota</v>
          </cell>
          <cell r="C49">
            <v>150</v>
          </cell>
          <cell r="G49" t="str">
            <v>Norveška</v>
          </cell>
          <cell r="H49" t="str">
            <v>Dovoljenje/potrdilo za začasno prebivanje</v>
          </cell>
          <cell r="I49">
            <v>25</v>
          </cell>
        </row>
        <row r="50">
          <cell r="A50" t="str">
            <v>Norveška</v>
          </cell>
          <cell r="B50" t="str">
            <v>Dovoljenje za stalno prebivanje</v>
          </cell>
          <cell r="C50">
            <v>10</v>
          </cell>
          <cell r="G50" t="str">
            <v>Norveška Vsota</v>
          </cell>
          <cell r="I50">
            <v>25</v>
          </cell>
        </row>
        <row r="51">
          <cell r="A51" t="str">
            <v>Norveška Vsota</v>
          </cell>
          <cell r="C51">
            <v>10</v>
          </cell>
          <cell r="G51" t="str">
            <v>Poljska</v>
          </cell>
          <cell r="H51" t="str">
            <v>Dovoljenje/potrdilo za začasno prebivanje</v>
          </cell>
          <cell r="I51">
            <v>198</v>
          </cell>
        </row>
        <row r="52">
          <cell r="A52" t="str">
            <v>Poljska</v>
          </cell>
          <cell r="B52" t="str">
            <v>Dovoljenje za stalno prebivanje</v>
          </cell>
          <cell r="C52">
            <v>164</v>
          </cell>
          <cell r="G52" t="str">
            <v>Poljska Vsota</v>
          </cell>
          <cell r="I52">
            <v>198</v>
          </cell>
        </row>
        <row r="53">
          <cell r="A53" t="str">
            <v>Poljska Vsota</v>
          </cell>
          <cell r="C53">
            <v>164</v>
          </cell>
          <cell r="G53" t="str">
            <v>Portugalska</v>
          </cell>
          <cell r="H53" t="str">
            <v>Dovoljenje/potrdilo za začasno prebivanje</v>
          </cell>
          <cell r="I53">
            <v>75</v>
          </cell>
        </row>
        <row r="54">
          <cell r="A54" t="str">
            <v>Portugalska</v>
          </cell>
          <cell r="B54" t="str">
            <v>Dovoljenje za stalno prebivanje</v>
          </cell>
          <cell r="C54">
            <v>38</v>
          </cell>
          <cell r="G54" t="str">
            <v>Portugalska Vsota</v>
          </cell>
          <cell r="I54">
            <v>75</v>
          </cell>
        </row>
        <row r="55">
          <cell r="A55" t="str">
            <v>Portugalska Vsota</v>
          </cell>
          <cell r="C55">
            <v>38</v>
          </cell>
          <cell r="G55" t="str">
            <v>Romunija</v>
          </cell>
          <cell r="H55" t="str">
            <v>Dovoljenje/potrdilo za začasno prebivanje</v>
          </cell>
          <cell r="I55">
            <v>353</v>
          </cell>
        </row>
        <row r="56">
          <cell r="A56" t="str">
            <v>Romunija</v>
          </cell>
          <cell r="B56" t="str">
            <v>Dovoljenje za stalno prebivanje</v>
          </cell>
          <cell r="C56">
            <v>236</v>
          </cell>
          <cell r="G56" t="str">
            <v>Romunija Vsota</v>
          </cell>
          <cell r="I56">
            <v>353</v>
          </cell>
        </row>
        <row r="57">
          <cell r="A57" t="str">
            <v>Romunija Vsota</v>
          </cell>
          <cell r="C57">
            <v>236</v>
          </cell>
          <cell r="G57" t="str">
            <v>Slovaška</v>
          </cell>
          <cell r="H57" t="str">
            <v>Dovoljenje/potrdilo za začasno prebivanje</v>
          </cell>
          <cell r="I57">
            <v>267</v>
          </cell>
        </row>
        <row r="58">
          <cell r="A58" t="str">
            <v>Slovaška</v>
          </cell>
          <cell r="B58" t="str">
            <v>Dovoljenje za stalno prebivanje</v>
          </cell>
          <cell r="C58">
            <v>328</v>
          </cell>
          <cell r="G58" t="str">
            <v>Slovaška Vsota</v>
          </cell>
          <cell r="I58">
            <v>267</v>
          </cell>
        </row>
        <row r="59">
          <cell r="A59" t="str">
            <v>Slovaška Vsota</v>
          </cell>
          <cell r="C59">
            <v>328</v>
          </cell>
          <cell r="G59" t="str">
            <v>Španija</v>
          </cell>
          <cell r="H59" t="str">
            <v>Dovoljenje/potrdilo za začasno prebivanje</v>
          </cell>
          <cell r="I59">
            <v>237</v>
          </cell>
        </row>
        <row r="60">
          <cell r="A60" t="str">
            <v>Slovenija</v>
          </cell>
          <cell r="B60" t="str">
            <v>Dovoljenje za stalno prebivanje</v>
          </cell>
          <cell r="C60">
            <v>558</v>
          </cell>
          <cell r="G60" t="str">
            <v>Španija Vsota</v>
          </cell>
          <cell r="I60">
            <v>237</v>
          </cell>
        </row>
        <row r="61">
          <cell r="A61" t="str">
            <v>Slovenija Vsota</v>
          </cell>
          <cell r="C61">
            <v>558</v>
          </cell>
          <cell r="G61" t="str">
            <v>Švedska</v>
          </cell>
          <cell r="H61" t="str">
            <v>Dovoljenje/potrdilo za začasno prebivanje</v>
          </cell>
          <cell r="I61">
            <v>58</v>
          </cell>
        </row>
        <row r="62">
          <cell r="A62" t="str">
            <v>Španija</v>
          </cell>
          <cell r="B62" t="str">
            <v>Dovoljenje za stalno prebivanje</v>
          </cell>
          <cell r="C62">
            <v>77</v>
          </cell>
          <cell r="G62" t="str">
            <v>Švedska Vsota</v>
          </cell>
          <cell r="I62">
            <v>58</v>
          </cell>
        </row>
        <row r="63">
          <cell r="A63" t="str">
            <v>Španija Vsota</v>
          </cell>
          <cell r="C63">
            <v>77</v>
          </cell>
          <cell r="I63">
            <v>15635</v>
          </cell>
        </row>
        <row r="64">
          <cell r="A64" t="str">
            <v>Švedska</v>
          </cell>
          <cell r="B64" t="str">
            <v>Dovoljenje za stalno prebivanje</v>
          </cell>
          <cell r="C64">
            <v>39</v>
          </cell>
          <cell r="G64" t="str">
            <v>Švica</v>
          </cell>
          <cell r="H64" t="str">
            <v>Dovoljenje/potrdilo za začasno prebivanje</v>
          </cell>
          <cell r="I64">
            <v>78</v>
          </cell>
        </row>
        <row r="65">
          <cell r="A65" t="str">
            <v>Švedska Vsota</v>
          </cell>
          <cell r="C65">
            <v>39</v>
          </cell>
          <cell r="G65" t="str">
            <v>Švica Vsota</v>
          </cell>
          <cell r="I65">
            <v>78</v>
          </cell>
        </row>
        <row r="66">
          <cell r="C66">
            <v>13415</v>
          </cell>
          <cell r="I66">
            <v>78</v>
          </cell>
        </row>
        <row r="67">
          <cell r="A67" t="str">
            <v>Švica</v>
          </cell>
          <cell r="B67" t="str">
            <v>Dovoljenje za stalno prebivanje</v>
          </cell>
          <cell r="C67">
            <v>67</v>
          </cell>
          <cell r="I67">
            <v>15713</v>
          </cell>
        </row>
        <row r="68">
          <cell r="A68" t="str">
            <v>Švica Vsota</v>
          </cell>
          <cell r="C68">
            <v>67</v>
          </cell>
        </row>
      </sheetData>
      <sheetData sheetId="1"/>
      <sheetData sheetId="2">
        <row r="1">
          <cell r="A1" t="str">
            <v>DržavljanstvoFos</v>
          </cell>
          <cell r="B1" t="str">
            <v>Dovoljenje za stalno prebivanje</v>
          </cell>
          <cell r="C1" t="str">
            <v>Dovoljenje/potrdilo za začasno prebivanje</v>
          </cell>
        </row>
        <row r="2">
          <cell r="A2" t="str">
            <v>Neznana Država</v>
          </cell>
          <cell r="B2">
            <v>951</v>
          </cell>
          <cell r="C2">
            <v>286</v>
          </cell>
        </row>
        <row r="3">
          <cell r="A3" t="str">
            <v>Tujina</v>
          </cell>
          <cell r="B3">
            <v>15</v>
          </cell>
          <cell r="C3">
            <v>1</v>
          </cell>
        </row>
        <row r="4">
          <cell r="B4">
            <v>966</v>
          </cell>
          <cell r="C4">
            <v>287</v>
          </cell>
        </row>
        <row r="5">
          <cell r="A5" t="str">
            <v>Afganistan</v>
          </cell>
          <cell r="B5">
            <v>23</v>
          </cell>
          <cell r="C5">
            <v>37</v>
          </cell>
        </row>
        <row r="6">
          <cell r="A6" t="str">
            <v>Albanija</v>
          </cell>
          <cell r="B6">
            <v>87</v>
          </cell>
          <cell r="C6">
            <v>193</v>
          </cell>
        </row>
        <row r="7">
          <cell r="A7" t="str">
            <v>Alžirija</v>
          </cell>
          <cell r="B7">
            <v>11</v>
          </cell>
          <cell r="C7">
            <v>19</v>
          </cell>
        </row>
        <row r="8">
          <cell r="A8" t="str">
            <v>Angola</v>
          </cell>
          <cell r="B8">
            <v>1</v>
          </cell>
          <cell r="C8">
            <v>1</v>
          </cell>
        </row>
        <row r="9">
          <cell r="A9" t="str">
            <v>Antigva in Barbuda</v>
          </cell>
          <cell r="C9">
            <v>1</v>
          </cell>
        </row>
        <row r="10">
          <cell r="A10" t="str">
            <v>Argentina</v>
          </cell>
          <cell r="B10">
            <v>23</v>
          </cell>
          <cell r="C10">
            <v>46</v>
          </cell>
        </row>
        <row r="11">
          <cell r="A11" t="str">
            <v>Armenija</v>
          </cell>
          <cell r="B11">
            <v>5</v>
          </cell>
          <cell r="C11">
            <v>7</v>
          </cell>
        </row>
        <row r="12">
          <cell r="A12" t="str">
            <v>Avstralija</v>
          </cell>
          <cell r="B12">
            <v>54</v>
          </cell>
          <cell r="C12">
            <v>48</v>
          </cell>
        </row>
        <row r="13">
          <cell r="A13" t="str">
            <v>Azerbajdžan</v>
          </cell>
          <cell r="B13">
            <v>7</v>
          </cell>
          <cell r="C13">
            <v>16</v>
          </cell>
        </row>
        <row r="14">
          <cell r="A14" t="str">
            <v>Bangladeš</v>
          </cell>
          <cell r="B14">
            <v>12</v>
          </cell>
          <cell r="C14">
            <v>97</v>
          </cell>
        </row>
        <row r="15">
          <cell r="A15" t="str">
            <v>Barbados</v>
          </cell>
          <cell r="B15">
            <v>1</v>
          </cell>
        </row>
        <row r="16">
          <cell r="A16" t="str">
            <v>Belize</v>
          </cell>
          <cell r="B16">
            <v>1</v>
          </cell>
        </row>
        <row r="17">
          <cell r="A17" t="str">
            <v>Belorusija</v>
          </cell>
          <cell r="B17">
            <v>119</v>
          </cell>
          <cell r="C17">
            <v>158</v>
          </cell>
        </row>
        <row r="18">
          <cell r="A18" t="str">
            <v>Benin</v>
          </cell>
          <cell r="C18">
            <v>1</v>
          </cell>
        </row>
        <row r="19">
          <cell r="A19" t="str">
            <v>Bocvana</v>
          </cell>
          <cell r="B19">
            <v>1</v>
          </cell>
        </row>
        <row r="20">
          <cell r="A20" t="str">
            <v>Bolivija</v>
          </cell>
          <cell r="B20">
            <v>2</v>
          </cell>
          <cell r="C20">
            <v>5</v>
          </cell>
        </row>
        <row r="21">
          <cell r="A21" t="str">
            <v>Bosna in Hercegovina</v>
          </cell>
          <cell r="B21">
            <v>51636</v>
          </cell>
          <cell r="C21">
            <v>46185</v>
          </cell>
        </row>
        <row r="22">
          <cell r="A22" t="str">
            <v>Brazilija</v>
          </cell>
          <cell r="B22">
            <v>100</v>
          </cell>
          <cell r="C22">
            <v>110</v>
          </cell>
        </row>
        <row r="23">
          <cell r="A23" t="str">
            <v>Brez državljanstva</v>
          </cell>
          <cell r="B23">
            <v>3</v>
          </cell>
          <cell r="C23">
            <v>1</v>
          </cell>
        </row>
        <row r="24">
          <cell r="A24" t="str">
            <v>Burkina Faso</v>
          </cell>
          <cell r="B24">
            <v>5</v>
          </cell>
          <cell r="C24">
            <v>1</v>
          </cell>
        </row>
        <row r="25">
          <cell r="A25" t="str">
            <v>Čad</v>
          </cell>
          <cell r="B25">
            <v>1</v>
          </cell>
        </row>
        <row r="26">
          <cell r="A26" t="str">
            <v>Čile</v>
          </cell>
          <cell r="B26">
            <v>8</v>
          </cell>
          <cell r="C26">
            <v>16</v>
          </cell>
        </row>
        <row r="27">
          <cell r="A27" t="str">
            <v>Črna gora</v>
          </cell>
          <cell r="B27">
            <v>698</v>
          </cell>
          <cell r="C27">
            <v>557</v>
          </cell>
        </row>
        <row r="28">
          <cell r="A28" t="str">
            <v>Dominikanska Republika</v>
          </cell>
          <cell r="B28">
            <v>158</v>
          </cell>
          <cell r="C28">
            <v>27</v>
          </cell>
        </row>
        <row r="29">
          <cell r="A29" t="str">
            <v>Država Palestina</v>
          </cell>
          <cell r="B29">
            <v>31</v>
          </cell>
          <cell r="C29">
            <v>8</v>
          </cell>
        </row>
        <row r="30">
          <cell r="A30" t="str">
            <v>Egipt</v>
          </cell>
          <cell r="B30">
            <v>76</v>
          </cell>
          <cell r="C30">
            <v>81</v>
          </cell>
        </row>
        <row r="31">
          <cell r="A31" t="str">
            <v>Ekvador</v>
          </cell>
          <cell r="B31">
            <v>6</v>
          </cell>
          <cell r="C31">
            <v>4</v>
          </cell>
        </row>
        <row r="32">
          <cell r="A32" t="str">
            <v>Eritreja</v>
          </cell>
          <cell r="B32">
            <v>41</v>
          </cell>
        </row>
        <row r="33">
          <cell r="A33" t="str">
            <v>Etiopija</v>
          </cell>
          <cell r="B33">
            <v>5</v>
          </cell>
          <cell r="C33">
            <v>1</v>
          </cell>
        </row>
        <row r="34">
          <cell r="A34" t="str">
            <v>Fidži</v>
          </cell>
          <cell r="B34">
            <v>1</v>
          </cell>
        </row>
        <row r="35">
          <cell r="A35" t="str">
            <v>Filipini</v>
          </cell>
          <cell r="B35">
            <v>127</v>
          </cell>
          <cell r="C35">
            <v>84</v>
          </cell>
        </row>
        <row r="36">
          <cell r="A36" t="str">
            <v>Gabon</v>
          </cell>
          <cell r="C36">
            <v>2</v>
          </cell>
        </row>
        <row r="37">
          <cell r="A37" t="str">
            <v>Gambija</v>
          </cell>
          <cell r="B37">
            <v>21</v>
          </cell>
          <cell r="C37">
            <v>8</v>
          </cell>
        </row>
        <row r="38">
          <cell r="A38" t="str">
            <v>Gana</v>
          </cell>
          <cell r="B38">
            <v>16</v>
          </cell>
          <cell r="C38">
            <v>10</v>
          </cell>
        </row>
        <row r="39">
          <cell r="A39" t="str">
            <v>Gruzija</v>
          </cell>
          <cell r="B39">
            <v>7</v>
          </cell>
          <cell r="C39">
            <v>11</v>
          </cell>
        </row>
        <row r="40">
          <cell r="A40" t="str">
            <v>Gvatemala</v>
          </cell>
          <cell r="B40">
            <v>2</v>
          </cell>
          <cell r="C40">
            <v>8</v>
          </cell>
        </row>
        <row r="41">
          <cell r="A41" t="str">
            <v>Gvineja</v>
          </cell>
          <cell r="B41">
            <v>3</v>
          </cell>
          <cell r="C41">
            <v>1</v>
          </cell>
        </row>
        <row r="42">
          <cell r="A42" t="str">
            <v>Gvineja Bissau</v>
          </cell>
          <cell r="B42">
            <v>1</v>
          </cell>
          <cell r="C42">
            <v>2</v>
          </cell>
        </row>
        <row r="43">
          <cell r="A43" t="str">
            <v>Haiti</v>
          </cell>
          <cell r="B43">
            <v>2</v>
          </cell>
          <cell r="C43">
            <v>1</v>
          </cell>
        </row>
        <row r="44">
          <cell r="A44" t="str">
            <v>Honduras</v>
          </cell>
          <cell r="B44">
            <v>2</v>
          </cell>
        </row>
        <row r="45">
          <cell r="A45" t="str">
            <v>Hongkong</v>
          </cell>
          <cell r="B45">
            <v>2</v>
          </cell>
          <cell r="C45">
            <v>12</v>
          </cell>
        </row>
        <row r="46">
          <cell r="A46" t="str">
            <v>Indija</v>
          </cell>
          <cell r="B46">
            <v>135</v>
          </cell>
          <cell r="C46">
            <v>246</v>
          </cell>
        </row>
        <row r="47">
          <cell r="A47" t="str">
            <v>Indonezija</v>
          </cell>
          <cell r="B47">
            <v>39</v>
          </cell>
          <cell r="C47">
            <v>26</v>
          </cell>
        </row>
        <row r="48">
          <cell r="A48" t="str">
            <v>Irak</v>
          </cell>
          <cell r="B48">
            <v>21</v>
          </cell>
          <cell r="C48">
            <v>4</v>
          </cell>
        </row>
        <row r="49">
          <cell r="A49" t="str">
            <v>Iran (Islamska Republika)</v>
          </cell>
          <cell r="B49">
            <v>43</v>
          </cell>
          <cell r="C49">
            <v>102</v>
          </cell>
        </row>
        <row r="50">
          <cell r="A50" t="str">
            <v>Izrael</v>
          </cell>
          <cell r="B50">
            <v>31</v>
          </cell>
          <cell r="C50">
            <v>45</v>
          </cell>
        </row>
        <row r="51">
          <cell r="A51" t="str">
            <v>Jamajka</v>
          </cell>
          <cell r="B51">
            <v>6</v>
          </cell>
          <cell r="C51">
            <v>2</v>
          </cell>
        </row>
        <row r="52">
          <cell r="A52" t="str">
            <v>Japonska</v>
          </cell>
          <cell r="B52">
            <v>63</v>
          </cell>
          <cell r="C52">
            <v>33</v>
          </cell>
        </row>
        <row r="53">
          <cell r="A53" t="str">
            <v>Jemen</v>
          </cell>
          <cell r="B53">
            <v>5</v>
          </cell>
          <cell r="C53">
            <v>2</v>
          </cell>
        </row>
        <row r="54">
          <cell r="A54" t="str">
            <v>Jordanija</v>
          </cell>
          <cell r="B54">
            <v>16</v>
          </cell>
          <cell r="C54">
            <v>12</v>
          </cell>
        </row>
        <row r="55">
          <cell r="A55" t="str">
            <v>Jugoslavija</v>
          </cell>
          <cell r="B55">
            <v>22</v>
          </cell>
        </row>
        <row r="56">
          <cell r="A56" t="str">
            <v>Južna Afrika</v>
          </cell>
          <cell r="B56">
            <v>9</v>
          </cell>
          <cell r="C56">
            <v>62</v>
          </cell>
        </row>
        <row r="57">
          <cell r="A57" t="str">
            <v>Kambodža</v>
          </cell>
          <cell r="B57">
            <v>3</v>
          </cell>
        </row>
        <row r="58">
          <cell r="A58" t="str">
            <v>Kamerun</v>
          </cell>
          <cell r="B58">
            <v>11</v>
          </cell>
          <cell r="C58">
            <v>6</v>
          </cell>
        </row>
        <row r="59">
          <cell r="A59" t="str">
            <v>Kanada</v>
          </cell>
          <cell r="B59">
            <v>55</v>
          </cell>
          <cell r="C59">
            <v>59</v>
          </cell>
        </row>
        <row r="60">
          <cell r="A60" t="str">
            <v>Kazahstan</v>
          </cell>
          <cell r="B60">
            <v>93</v>
          </cell>
          <cell r="C60">
            <v>120</v>
          </cell>
        </row>
        <row r="61">
          <cell r="A61" t="str">
            <v>Kenija</v>
          </cell>
          <cell r="B61">
            <v>17</v>
          </cell>
          <cell r="C61">
            <v>6</v>
          </cell>
        </row>
        <row r="62">
          <cell r="A62" t="str">
            <v>Kirgizistan</v>
          </cell>
          <cell r="B62">
            <v>9</v>
          </cell>
          <cell r="C62">
            <v>14</v>
          </cell>
        </row>
        <row r="63">
          <cell r="A63" t="str">
            <v>Kitajska</v>
          </cell>
          <cell r="B63">
            <v>1091</v>
          </cell>
          <cell r="C63">
            <v>413</v>
          </cell>
        </row>
        <row r="64">
          <cell r="A64" t="str">
            <v>Kolumbija</v>
          </cell>
          <cell r="B64">
            <v>35</v>
          </cell>
          <cell r="C64">
            <v>38</v>
          </cell>
        </row>
        <row r="65">
          <cell r="A65" t="str">
            <v>Komori</v>
          </cell>
          <cell r="B65">
            <v>1</v>
          </cell>
        </row>
        <row r="66">
          <cell r="A66" t="str">
            <v>Kongo, Demokratična Republika</v>
          </cell>
          <cell r="B66">
            <v>7</v>
          </cell>
          <cell r="C66">
            <v>2</v>
          </cell>
        </row>
        <row r="67">
          <cell r="A67" t="str">
            <v>Koreja (Demokra. Ljud. R.)</v>
          </cell>
          <cell r="C67">
            <v>1</v>
          </cell>
        </row>
        <row r="68">
          <cell r="A68" t="str">
            <v>Koreja,Republika</v>
          </cell>
          <cell r="B68">
            <v>18</v>
          </cell>
          <cell r="C68">
            <v>37</v>
          </cell>
        </row>
        <row r="69">
          <cell r="A69" t="str">
            <v>Kosovo</v>
          </cell>
          <cell r="B69">
            <v>17426</v>
          </cell>
          <cell r="C69">
            <v>16617</v>
          </cell>
        </row>
        <row r="70">
          <cell r="A70" t="str">
            <v>Kostarika</v>
          </cell>
          <cell r="B70">
            <v>4</v>
          </cell>
          <cell r="C70">
            <v>9</v>
          </cell>
        </row>
        <row r="71">
          <cell r="A71" t="str">
            <v>Kuba</v>
          </cell>
          <cell r="B71">
            <v>53</v>
          </cell>
          <cell r="C71">
            <v>27</v>
          </cell>
        </row>
        <row r="72">
          <cell r="A72" t="str">
            <v>Kuvajt</v>
          </cell>
          <cell r="C72">
            <v>1</v>
          </cell>
        </row>
        <row r="73">
          <cell r="A73" t="str">
            <v>Laoška Ljudska Demokr. Rep.</v>
          </cell>
          <cell r="B73">
            <v>3</v>
          </cell>
        </row>
        <row r="74">
          <cell r="A74" t="str">
            <v>Libanon</v>
          </cell>
          <cell r="B74">
            <v>9</v>
          </cell>
          <cell r="C74">
            <v>19</v>
          </cell>
        </row>
        <row r="75">
          <cell r="A75" t="str">
            <v>Liberija</v>
          </cell>
          <cell r="B75">
            <v>1</v>
          </cell>
        </row>
        <row r="76">
          <cell r="A76" t="str">
            <v>Libija</v>
          </cell>
          <cell r="B76">
            <v>4</v>
          </cell>
          <cell r="C76">
            <v>10</v>
          </cell>
        </row>
        <row r="77">
          <cell r="A77" t="str">
            <v>Madagaskar</v>
          </cell>
          <cell r="B77">
            <v>9</v>
          </cell>
          <cell r="C77">
            <v>4</v>
          </cell>
        </row>
        <row r="78">
          <cell r="A78" t="str">
            <v>Malavi</v>
          </cell>
          <cell r="C78">
            <v>1</v>
          </cell>
        </row>
        <row r="79">
          <cell r="A79" t="str">
            <v>Maldivi</v>
          </cell>
          <cell r="C79">
            <v>7</v>
          </cell>
        </row>
        <row r="80">
          <cell r="A80" t="str">
            <v>Malezija</v>
          </cell>
          <cell r="B80">
            <v>5</v>
          </cell>
          <cell r="C80">
            <v>4</v>
          </cell>
        </row>
        <row r="81">
          <cell r="A81" t="str">
            <v>Mali</v>
          </cell>
          <cell r="B81">
            <v>1</v>
          </cell>
          <cell r="C81">
            <v>1</v>
          </cell>
        </row>
        <row r="82">
          <cell r="A82" t="str">
            <v>Maroko</v>
          </cell>
          <cell r="B82">
            <v>25</v>
          </cell>
          <cell r="C82">
            <v>17</v>
          </cell>
        </row>
        <row r="83">
          <cell r="A83" t="str">
            <v>Mauritius</v>
          </cell>
          <cell r="B83">
            <v>6</v>
          </cell>
          <cell r="C83">
            <v>2</v>
          </cell>
        </row>
        <row r="84">
          <cell r="A84" t="str">
            <v>Mehika</v>
          </cell>
          <cell r="B84">
            <v>42</v>
          </cell>
          <cell r="C84">
            <v>59</v>
          </cell>
        </row>
        <row r="85">
          <cell r="A85" t="str">
            <v>Moldavija,Republika</v>
          </cell>
          <cell r="B85">
            <v>216</v>
          </cell>
          <cell r="C85">
            <v>45</v>
          </cell>
        </row>
        <row r="86">
          <cell r="A86" t="str">
            <v>Mongolija</v>
          </cell>
          <cell r="B86">
            <v>1</v>
          </cell>
        </row>
        <row r="87">
          <cell r="A87" t="str">
            <v>Mozambik</v>
          </cell>
          <cell r="B87">
            <v>3</v>
          </cell>
        </row>
        <row r="88">
          <cell r="A88" t="str">
            <v>Namibija</v>
          </cell>
          <cell r="C88">
            <v>1</v>
          </cell>
        </row>
        <row r="89">
          <cell r="A89" t="str">
            <v>Nepal</v>
          </cell>
          <cell r="B89">
            <v>7</v>
          </cell>
          <cell r="C89">
            <v>27</v>
          </cell>
        </row>
        <row r="90">
          <cell r="A90" t="str">
            <v>Nigerija</v>
          </cell>
          <cell r="B90">
            <v>61</v>
          </cell>
          <cell r="C90">
            <v>25</v>
          </cell>
        </row>
        <row r="91">
          <cell r="A91" t="str">
            <v>Nikaragva</v>
          </cell>
          <cell r="B91">
            <v>1</v>
          </cell>
          <cell r="C91">
            <v>6</v>
          </cell>
        </row>
        <row r="92">
          <cell r="A92" t="str">
            <v>Nova Zelandija</v>
          </cell>
          <cell r="B92">
            <v>11</v>
          </cell>
          <cell r="C92">
            <v>8</v>
          </cell>
        </row>
        <row r="93">
          <cell r="A93" t="str">
            <v>Oman</v>
          </cell>
          <cell r="B93">
            <v>1</v>
          </cell>
        </row>
        <row r="94">
          <cell r="A94" t="str">
            <v>Pakistan</v>
          </cell>
          <cell r="B94">
            <v>18</v>
          </cell>
          <cell r="C94">
            <v>22</v>
          </cell>
        </row>
        <row r="95">
          <cell r="A95" t="str">
            <v>Palestina</v>
          </cell>
          <cell r="B95">
            <v>1</v>
          </cell>
        </row>
        <row r="96">
          <cell r="A96" t="str">
            <v>Panama</v>
          </cell>
          <cell r="B96">
            <v>2</v>
          </cell>
          <cell r="C96">
            <v>3</v>
          </cell>
        </row>
        <row r="97">
          <cell r="A97" t="str">
            <v>Papua Nova Gvineja</v>
          </cell>
          <cell r="B97">
            <v>2</v>
          </cell>
        </row>
        <row r="98">
          <cell r="A98" t="str">
            <v>Paragvaj</v>
          </cell>
          <cell r="B98">
            <v>4</v>
          </cell>
          <cell r="C98">
            <v>1</v>
          </cell>
        </row>
        <row r="99">
          <cell r="A99" t="str">
            <v>Peru</v>
          </cell>
          <cell r="B99">
            <v>32</v>
          </cell>
          <cell r="C99">
            <v>18</v>
          </cell>
        </row>
        <row r="100">
          <cell r="A100" t="str">
            <v>Ruanda</v>
          </cell>
          <cell r="B100">
            <v>3</v>
          </cell>
        </row>
        <row r="101">
          <cell r="A101" t="str">
            <v>Ruska Federacija</v>
          </cell>
          <cell r="B101">
            <v>2238</v>
          </cell>
          <cell r="C101">
            <v>1853</v>
          </cell>
        </row>
        <row r="102">
          <cell r="A102" t="str">
            <v>Saint Lucia</v>
          </cell>
          <cell r="C102">
            <v>2</v>
          </cell>
        </row>
        <row r="103">
          <cell r="A103" t="str">
            <v>Salomonovi Otoki</v>
          </cell>
          <cell r="B103">
            <v>1</v>
          </cell>
        </row>
        <row r="104">
          <cell r="A104" t="str">
            <v>Salvador</v>
          </cell>
          <cell r="B104">
            <v>2</v>
          </cell>
          <cell r="C104">
            <v>2</v>
          </cell>
        </row>
        <row r="105">
          <cell r="A105" t="str">
            <v>San Marino</v>
          </cell>
          <cell r="B105">
            <v>1</v>
          </cell>
        </row>
        <row r="106">
          <cell r="A106" t="str">
            <v>Saudova Arabija</v>
          </cell>
          <cell r="B106">
            <v>1</v>
          </cell>
          <cell r="C106">
            <v>5</v>
          </cell>
        </row>
        <row r="107">
          <cell r="A107" t="str">
            <v>Senegal</v>
          </cell>
          <cell r="B107">
            <v>2</v>
          </cell>
          <cell r="C107">
            <v>1</v>
          </cell>
        </row>
        <row r="108">
          <cell r="A108" t="str">
            <v>Severna Makedonija</v>
          </cell>
          <cell r="B108">
            <v>10826</v>
          </cell>
          <cell r="C108">
            <v>5679</v>
          </cell>
        </row>
        <row r="109">
          <cell r="A109" t="str">
            <v>Sierra Leone</v>
          </cell>
          <cell r="C109">
            <v>1</v>
          </cell>
        </row>
        <row r="110">
          <cell r="A110" t="str">
            <v>Singapur</v>
          </cell>
          <cell r="B110">
            <v>1</v>
          </cell>
          <cell r="C110">
            <v>7</v>
          </cell>
        </row>
        <row r="111">
          <cell r="A111" t="str">
            <v>Sirska Arabska Republika</v>
          </cell>
          <cell r="B111">
            <v>47</v>
          </cell>
          <cell r="C111">
            <v>9</v>
          </cell>
        </row>
        <row r="112">
          <cell r="A112" t="str">
            <v>Slonokoščena Obala</v>
          </cell>
          <cell r="C112">
            <v>2</v>
          </cell>
        </row>
        <row r="113">
          <cell r="A113" t="str">
            <v>Somalija</v>
          </cell>
          <cell r="B113">
            <v>3</v>
          </cell>
        </row>
        <row r="114">
          <cell r="A114" t="str">
            <v>Srbija</v>
          </cell>
          <cell r="B114">
            <v>9416</v>
          </cell>
          <cell r="C114">
            <v>12383</v>
          </cell>
        </row>
        <row r="115">
          <cell r="A115" t="str">
            <v>Srbija in Črna Gora</v>
          </cell>
          <cell r="B115">
            <v>18</v>
          </cell>
          <cell r="C115">
            <v>1</v>
          </cell>
        </row>
        <row r="116">
          <cell r="A116" t="str">
            <v>Sudan</v>
          </cell>
          <cell r="B116">
            <v>3</v>
          </cell>
        </row>
        <row r="117">
          <cell r="A117" t="str">
            <v>Sveti Krištof in Nevis</v>
          </cell>
          <cell r="C117">
            <v>2</v>
          </cell>
        </row>
        <row r="118">
          <cell r="A118" t="str">
            <v>Šrilanka</v>
          </cell>
          <cell r="B118">
            <v>7</v>
          </cell>
          <cell r="C118">
            <v>10</v>
          </cell>
        </row>
        <row r="119">
          <cell r="A119" t="str">
            <v>Tadžikistan</v>
          </cell>
          <cell r="B119">
            <v>1</v>
          </cell>
          <cell r="C119">
            <v>3</v>
          </cell>
        </row>
        <row r="120">
          <cell r="A120" t="str">
            <v>Tajska</v>
          </cell>
          <cell r="B120">
            <v>254</v>
          </cell>
          <cell r="C120">
            <v>135</v>
          </cell>
        </row>
        <row r="121">
          <cell r="A121" t="str">
            <v>Tajvan, Provinca Kitajske</v>
          </cell>
          <cell r="B121">
            <v>18</v>
          </cell>
          <cell r="C121">
            <v>13</v>
          </cell>
        </row>
        <row r="122">
          <cell r="A122" t="str">
            <v>Tanzanija, Združena Republika</v>
          </cell>
          <cell r="B122">
            <v>1</v>
          </cell>
          <cell r="C122">
            <v>2</v>
          </cell>
        </row>
        <row r="123">
          <cell r="A123" t="str">
            <v>Togo</v>
          </cell>
          <cell r="C123">
            <v>1</v>
          </cell>
        </row>
        <row r="124">
          <cell r="A124" t="str">
            <v>Trinidad in Tobago</v>
          </cell>
          <cell r="B124">
            <v>4</v>
          </cell>
          <cell r="C124">
            <v>1</v>
          </cell>
        </row>
        <row r="125">
          <cell r="A125" t="str">
            <v>Tunizija</v>
          </cell>
          <cell r="B125">
            <v>58</v>
          </cell>
          <cell r="C125">
            <v>37</v>
          </cell>
        </row>
        <row r="126">
          <cell r="A126" t="str">
            <v>Turčija</v>
          </cell>
          <cell r="B126">
            <v>129</v>
          </cell>
          <cell r="C126">
            <v>668</v>
          </cell>
        </row>
        <row r="127">
          <cell r="A127" t="str">
            <v>Turkmenistan</v>
          </cell>
          <cell r="B127">
            <v>1</v>
          </cell>
          <cell r="C127">
            <v>1</v>
          </cell>
        </row>
        <row r="128">
          <cell r="A128" t="str">
            <v>Uganda</v>
          </cell>
          <cell r="B128">
            <v>3</v>
          </cell>
          <cell r="C128">
            <v>4</v>
          </cell>
        </row>
        <row r="129">
          <cell r="A129" t="str">
            <v>Ukrajina</v>
          </cell>
          <cell r="B129">
            <v>1769</v>
          </cell>
          <cell r="C129">
            <v>994</v>
          </cell>
        </row>
        <row r="130">
          <cell r="A130" t="str">
            <v>Urugvaj</v>
          </cell>
          <cell r="B130">
            <v>2</v>
          </cell>
        </row>
        <row r="131">
          <cell r="A131" t="str">
            <v>Uzbekistan</v>
          </cell>
          <cell r="B131">
            <v>17</v>
          </cell>
          <cell r="C131">
            <v>13</v>
          </cell>
        </row>
        <row r="132">
          <cell r="A132" t="str">
            <v>Vanuatu</v>
          </cell>
          <cell r="C132">
            <v>1</v>
          </cell>
        </row>
        <row r="133">
          <cell r="A133" t="str">
            <v>Venezuela</v>
          </cell>
          <cell r="B133">
            <v>20</v>
          </cell>
          <cell r="C133">
            <v>39</v>
          </cell>
        </row>
        <row r="134">
          <cell r="A134" t="str">
            <v>Vietnam</v>
          </cell>
          <cell r="B134">
            <v>14</v>
          </cell>
          <cell r="C134">
            <v>16</v>
          </cell>
        </row>
        <row r="135">
          <cell r="A135" t="str">
            <v>Zambija</v>
          </cell>
          <cell r="B135">
            <v>2</v>
          </cell>
          <cell r="C135">
            <v>1</v>
          </cell>
        </row>
        <row r="136">
          <cell r="A136" t="str">
            <v>Združene države</v>
          </cell>
          <cell r="B136">
            <v>258</v>
          </cell>
          <cell r="C136">
            <v>291</v>
          </cell>
        </row>
        <row r="137">
          <cell r="A137" t="str">
            <v>Zelenortski Otoki</v>
          </cell>
          <cell r="B137">
            <v>2</v>
          </cell>
          <cell r="C137">
            <v>1</v>
          </cell>
        </row>
        <row r="138">
          <cell r="A138" t="str">
            <v>Zimbabve</v>
          </cell>
          <cell r="B138">
            <v>5</v>
          </cell>
          <cell r="C138">
            <v>1</v>
          </cell>
        </row>
        <row r="139">
          <cell r="B139">
            <v>98104</v>
          </cell>
          <cell r="C139">
            <v>88102</v>
          </cell>
        </row>
        <row r="140">
          <cell r="A140" t="str">
            <v>Združeno Kraljestvo</v>
          </cell>
          <cell r="B140">
            <v>324</v>
          </cell>
          <cell r="C140">
            <v>661</v>
          </cell>
        </row>
        <row r="141">
          <cell r="B141">
            <v>324</v>
          </cell>
          <cell r="C141">
            <v>661</v>
          </cell>
        </row>
        <row r="142">
          <cell r="B142">
            <v>99394</v>
          </cell>
          <cell r="C142">
            <v>89050</v>
          </cell>
        </row>
      </sheetData>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Sheet 1"/>
      <sheetName val="Macro1"/>
    </sheetNames>
    <sheetDataSet>
      <sheetData sheetId="0"/>
      <sheetData sheetId="1">
        <row r="1">
          <cell r="B1" t="str">
            <v>Afganistan</v>
          </cell>
          <cell r="C1">
            <v>23</v>
          </cell>
          <cell r="D1">
            <v>42</v>
          </cell>
        </row>
        <row r="2">
          <cell r="B2" t="str">
            <v>Albanija</v>
          </cell>
          <cell r="C2">
            <v>87</v>
          </cell>
          <cell r="D2">
            <v>198</v>
          </cell>
        </row>
        <row r="3">
          <cell r="B3" t="str">
            <v>Alžirija</v>
          </cell>
          <cell r="C3">
            <v>11</v>
          </cell>
          <cell r="D3">
            <v>19</v>
          </cell>
        </row>
        <row r="4">
          <cell r="B4" t="str">
            <v>Angola</v>
          </cell>
          <cell r="C4">
            <v>1</v>
          </cell>
          <cell r="D4">
            <v>1</v>
          </cell>
        </row>
        <row r="5">
          <cell r="B5" t="str">
            <v>Antigva in Barbuda</v>
          </cell>
          <cell r="D5">
            <v>1</v>
          </cell>
        </row>
        <row r="6">
          <cell r="B6" t="str">
            <v>Argentina</v>
          </cell>
          <cell r="C6">
            <v>23</v>
          </cell>
          <cell r="D6">
            <v>47</v>
          </cell>
        </row>
        <row r="7">
          <cell r="B7" t="str">
            <v>Armenija</v>
          </cell>
          <cell r="C7">
            <v>5</v>
          </cell>
          <cell r="D7">
            <v>4</v>
          </cell>
        </row>
        <row r="8">
          <cell r="B8" t="str">
            <v>Avstralija</v>
          </cell>
          <cell r="C8">
            <v>54</v>
          </cell>
          <cell r="D8">
            <v>50</v>
          </cell>
        </row>
        <row r="9">
          <cell r="B9" t="str">
            <v>Azerbajdžan</v>
          </cell>
          <cell r="C9">
            <v>7</v>
          </cell>
          <cell r="D9">
            <v>17</v>
          </cell>
        </row>
        <row r="10">
          <cell r="B10" t="str">
            <v>Bangladeš</v>
          </cell>
          <cell r="C10">
            <v>12</v>
          </cell>
          <cell r="D10">
            <v>88</v>
          </cell>
        </row>
        <row r="11">
          <cell r="B11" t="str">
            <v>Barbados</v>
          </cell>
          <cell r="C11">
            <v>1</v>
          </cell>
        </row>
        <row r="12">
          <cell r="B12" t="str">
            <v>Belize</v>
          </cell>
          <cell r="D12">
            <v>1</v>
          </cell>
        </row>
        <row r="13">
          <cell r="B13" t="str">
            <v>Belorusija</v>
          </cell>
          <cell r="C13">
            <v>119</v>
          </cell>
          <cell r="D13">
            <v>148</v>
          </cell>
        </row>
        <row r="14">
          <cell r="B14" t="str">
            <v>Bocvana</v>
          </cell>
          <cell r="C14">
            <v>1</v>
          </cell>
        </row>
        <row r="15">
          <cell r="B15" t="str">
            <v>Bolivija</v>
          </cell>
          <cell r="C15">
            <v>2</v>
          </cell>
          <cell r="D15">
            <v>5</v>
          </cell>
        </row>
        <row r="16">
          <cell r="B16" t="str">
            <v>Bosna in Hercegovina</v>
          </cell>
          <cell r="C16">
            <v>51365</v>
          </cell>
          <cell r="D16">
            <v>45965</v>
          </cell>
        </row>
        <row r="17">
          <cell r="B17" t="str">
            <v>Brazilija</v>
          </cell>
          <cell r="C17">
            <v>98</v>
          </cell>
          <cell r="D17">
            <v>104</v>
          </cell>
        </row>
        <row r="18">
          <cell r="B18" t="str">
            <v>Brez državljanstva</v>
          </cell>
          <cell r="C18">
            <v>3</v>
          </cell>
          <cell r="D18">
            <v>1</v>
          </cell>
        </row>
        <row r="19">
          <cell r="B19" t="str">
            <v>Burkina Faso</v>
          </cell>
          <cell r="C19">
            <v>5</v>
          </cell>
          <cell r="D19">
            <v>1</v>
          </cell>
        </row>
        <row r="20">
          <cell r="B20" t="str">
            <v>Čad</v>
          </cell>
          <cell r="C20">
            <v>1</v>
          </cell>
        </row>
        <row r="21">
          <cell r="B21" t="str">
            <v>Čile</v>
          </cell>
          <cell r="C21">
            <v>8</v>
          </cell>
          <cell r="D21">
            <v>16</v>
          </cell>
        </row>
        <row r="22">
          <cell r="B22" t="str">
            <v>Črna gora</v>
          </cell>
          <cell r="C22">
            <v>697</v>
          </cell>
          <cell r="D22">
            <v>533</v>
          </cell>
        </row>
        <row r="23">
          <cell r="B23" t="str">
            <v>Dominikanska Republika</v>
          </cell>
          <cell r="C23">
            <v>158</v>
          </cell>
          <cell r="D23">
            <v>27</v>
          </cell>
        </row>
        <row r="24">
          <cell r="B24" t="str">
            <v>Država Palestina</v>
          </cell>
          <cell r="C24">
            <v>31</v>
          </cell>
          <cell r="D24">
            <v>7</v>
          </cell>
        </row>
        <row r="25">
          <cell r="B25" t="str">
            <v>Egipt</v>
          </cell>
          <cell r="C25">
            <v>75</v>
          </cell>
          <cell r="D25">
            <v>81</v>
          </cell>
        </row>
        <row r="26">
          <cell r="B26" t="str">
            <v>Ekvador</v>
          </cell>
          <cell r="C26">
            <v>6</v>
          </cell>
          <cell r="D26">
            <v>3</v>
          </cell>
        </row>
        <row r="27">
          <cell r="B27" t="str">
            <v>Eritreja</v>
          </cell>
          <cell r="C27">
            <v>41</v>
          </cell>
        </row>
        <row r="28">
          <cell r="B28" t="str">
            <v>Etiopija</v>
          </cell>
          <cell r="C28">
            <v>5</v>
          </cell>
          <cell r="D28">
            <v>1</v>
          </cell>
        </row>
        <row r="29">
          <cell r="B29" t="str">
            <v>Fidži</v>
          </cell>
          <cell r="C29">
            <v>1</v>
          </cell>
        </row>
        <row r="30">
          <cell r="B30" t="str">
            <v>Filipini</v>
          </cell>
          <cell r="C30">
            <v>124</v>
          </cell>
          <cell r="D30">
            <v>81</v>
          </cell>
        </row>
        <row r="31">
          <cell r="B31" t="str">
            <v>Gabon</v>
          </cell>
          <cell r="D31">
            <v>2</v>
          </cell>
        </row>
        <row r="32">
          <cell r="B32" t="str">
            <v>Gambija</v>
          </cell>
          <cell r="C32">
            <v>21</v>
          </cell>
          <cell r="D32">
            <v>8</v>
          </cell>
        </row>
        <row r="33">
          <cell r="B33" t="str">
            <v>Gana</v>
          </cell>
          <cell r="C33">
            <v>16</v>
          </cell>
          <cell r="D33">
            <v>10</v>
          </cell>
        </row>
        <row r="34">
          <cell r="B34" t="str">
            <v>Gruzija</v>
          </cell>
          <cell r="C34">
            <v>7</v>
          </cell>
          <cell r="D34">
            <v>10</v>
          </cell>
        </row>
        <row r="35">
          <cell r="B35" t="str">
            <v>Gvatemala</v>
          </cell>
          <cell r="C35">
            <v>2</v>
          </cell>
          <cell r="D35">
            <v>8</v>
          </cell>
        </row>
        <row r="36">
          <cell r="B36" t="str">
            <v>Gvineja</v>
          </cell>
          <cell r="C36">
            <v>3</v>
          </cell>
        </row>
        <row r="37">
          <cell r="B37" t="str">
            <v>Gvineja Bissau</v>
          </cell>
          <cell r="C37">
            <v>1</v>
          </cell>
          <cell r="D37">
            <v>2</v>
          </cell>
        </row>
        <row r="38">
          <cell r="B38" t="str">
            <v>Haiti</v>
          </cell>
          <cell r="C38">
            <v>2</v>
          </cell>
          <cell r="D38">
            <v>1</v>
          </cell>
        </row>
        <row r="39">
          <cell r="B39" t="str">
            <v>Honduras</v>
          </cell>
          <cell r="C39">
            <v>2</v>
          </cell>
        </row>
        <row r="40">
          <cell r="B40" t="str">
            <v>Hongkong</v>
          </cell>
          <cell r="C40">
            <v>2</v>
          </cell>
          <cell r="D40">
            <v>12</v>
          </cell>
        </row>
        <row r="41">
          <cell r="B41" t="str">
            <v>Indija</v>
          </cell>
          <cell r="C41">
            <v>134</v>
          </cell>
          <cell r="D41">
            <v>233</v>
          </cell>
        </row>
        <row r="42">
          <cell r="B42" t="str">
            <v>Indonezija</v>
          </cell>
          <cell r="C42">
            <v>39</v>
          </cell>
          <cell r="D42">
            <v>26</v>
          </cell>
        </row>
        <row r="43">
          <cell r="B43" t="str">
            <v>Irak</v>
          </cell>
          <cell r="C43">
            <v>21</v>
          </cell>
          <cell r="D43">
            <v>4</v>
          </cell>
        </row>
        <row r="44">
          <cell r="B44" t="str">
            <v>Iran (Islamska Republika)</v>
          </cell>
          <cell r="C44">
            <v>43</v>
          </cell>
          <cell r="D44">
            <v>100</v>
          </cell>
        </row>
        <row r="45">
          <cell r="B45" t="str">
            <v>Izrael</v>
          </cell>
          <cell r="C45">
            <v>30</v>
          </cell>
          <cell r="D45">
            <v>48</v>
          </cell>
        </row>
        <row r="46">
          <cell r="B46" t="str">
            <v>Jamajka</v>
          </cell>
          <cell r="C46">
            <v>6</v>
          </cell>
          <cell r="D46">
            <v>2</v>
          </cell>
        </row>
        <row r="47">
          <cell r="B47" t="str">
            <v>Japonska</v>
          </cell>
          <cell r="C47">
            <v>62</v>
          </cell>
          <cell r="D47">
            <v>37</v>
          </cell>
        </row>
        <row r="48">
          <cell r="B48" t="str">
            <v>Jemen</v>
          </cell>
          <cell r="C48">
            <v>5</v>
          </cell>
          <cell r="D48">
            <v>2</v>
          </cell>
        </row>
        <row r="49">
          <cell r="B49" t="str">
            <v>Jordanija</v>
          </cell>
          <cell r="C49">
            <v>16</v>
          </cell>
          <cell r="D49">
            <v>13</v>
          </cell>
        </row>
        <row r="50">
          <cell r="B50" t="str">
            <v>Jugoslavija</v>
          </cell>
          <cell r="C50">
            <v>22</v>
          </cell>
        </row>
        <row r="51">
          <cell r="B51" t="str">
            <v>Južna Afrika</v>
          </cell>
          <cell r="C51">
            <v>9</v>
          </cell>
          <cell r="D51">
            <v>63</v>
          </cell>
        </row>
        <row r="52">
          <cell r="B52" t="str">
            <v>Kambodža</v>
          </cell>
          <cell r="C52">
            <v>3</v>
          </cell>
        </row>
        <row r="53">
          <cell r="B53" t="str">
            <v>Kamerun</v>
          </cell>
          <cell r="C53">
            <v>11</v>
          </cell>
          <cell r="D53">
            <v>6</v>
          </cell>
        </row>
        <row r="54">
          <cell r="B54" t="str">
            <v>Kanada</v>
          </cell>
          <cell r="C54">
            <v>55</v>
          </cell>
          <cell r="D54">
            <v>58</v>
          </cell>
        </row>
        <row r="55">
          <cell r="B55" t="str">
            <v>Kazahstan</v>
          </cell>
          <cell r="C55">
            <v>91</v>
          </cell>
          <cell r="D55">
            <v>120</v>
          </cell>
        </row>
        <row r="56">
          <cell r="B56" t="str">
            <v>Kenija</v>
          </cell>
          <cell r="C56">
            <v>17</v>
          </cell>
          <cell r="D56">
            <v>7</v>
          </cell>
        </row>
        <row r="57">
          <cell r="B57" t="str">
            <v>Kirgizistan</v>
          </cell>
          <cell r="C57">
            <v>9</v>
          </cell>
          <cell r="D57">
            <v>14</v>
          </cell>
        </row>
        <row r="58">
          <cell r="B58" t="str">
            <v>Kitajska</v>
          </cell>
          <cell r="C58">
            <v>1088</v>
          </cell>
          <cell r="D58">
            <v>409</v>
          </cell>
        </row>
        <row r="59">
          <cell r="B59" t="str">
            <v>Kolumbija</v>
          </cell>
          <cell r="C59">
            <v>35</v>
          </cell>
          <cell r="D59">
            <v>36</v>
          </cell>
        </row>
        <row r="60">
          <cell r="B60" t="str">
            <v>Komori</v>
          </cell>
          <cell r="C60">
            <v>1</v>
          </cell>
        </row>
        <row r="61">
          <cell r="B61" t="str">
            <v>Kongo, Demokratična Republika</v>
          </cell>
          <cell r="C61">
            <v>7</v>
          </cell>
          <cell r="D61">
            <v>2</v>
          </cell>
        </row>
        <row r="62">
          <cell r="B62" t="str">
            <v>Koreja (Demokra. Ljud. R.)</v>
          </cell>
          <cell r="D62">
            <v>1</v>
          </cell>
        </row>
        <row r="63">
          <cell r="B63" t="str">
            <v>Koreja,Republika</v>
          </cell>
          <cell r="C63">
            <v>18</v>
          </cell>
          <cell r="D63">
            <v>37</v>
          </cell>
        </row>
        <row r="64">
          <cell r="B64" t="str">
            <v>Kosovo</v>
          </cell>
          <cell r="C64">
            <v>17381</v>
          </cell>
          <cell r="D64">
            <v>16563</v>
          </cell>
        </row>
        <row r="65">
          <cell r="B65" t="str">
            <v>Kostarika</v>
          </cell>
          <cell r="C65">
            <v>3</v>
          </cell>
          <cell r="D65">
            <v>10</v>
          </cell>
        </row>
        <row r="66">
          <cell r="B66" t="str">
            <v>Kuba</v>
          </cell>
          <cell r="C66">
            <v>53</v>
          </cell>
          <cell r="D66">
            <v>28</v>
          </cell>
        </row>
        <row r="67">
          <cell r="B67" t="str">
            <v>Kuvajt</v>
          </cell>
          <cell r="D67">
            <v>1</v>
          </cell>
        </row>
        <row r="68">
          <cell r="B68" t="str">
            <v>Laoška Ljudska Demokr. Rep.</v>
          </cell>
          <cell r="C68">
            <v>3</v>
          </cell>
        </row>
        <row r="69">
          <cell r="B69" t="str">
            <v>Libanon</v>
          </cell>
          <cell r="C69">
            <v>9</v>
          </cell>
          <cell r="D69">
            <v>19</v>
          </cell>
        </row>
        <row r="70">
          <cell r="B70" t="str">
            <v>Liberija</v>
          </cell>
          <cell r="C70">
            <v>1</v>
          </cell>
        </row>
        <row r="71">
          <cell r="B71" t="str">
            <v>Libija</v>
          </cell>
          <cell r="C71">
            <v>4</v>
          </cell>
          <cell r="D71">
            <v>7</v>
          </cell>
        </row>
        <row r="72">
          <cell r="B72" t="str">
            <v>Madagaskar</v>
          </cell>
          <cell r="C72">
            <v>9</v>
          </cell>
          <cell r="D72">
            <v>4</v>
          </cell>
        </row>
        <row r="73">
          <cell r="B73" t="str">
            <v>Malavi</v>
          </cell>
          <cell r="D73">
            <v>1</v>
          </cell>
        </row>
        <row r="74">
          <cell r="B74" t="str">
            <v>Maldivi</v>
          </cell>
          <cell r="D74">
            <v>8</v>
          </cell>
        </row>
        <row r="75">
          <cell r="B75" t="str">
            <v>Malezija</v>
          </cell>
          <cell r="C75">
            <v>5</v>
          </cell>
          <cell r="D75">
            <v>5</v>
          </cell>
        </row>
        <row r="76">
          <cell r="B76" t="str">
            <v>Mali</v>
          </cell>
          <cell r="C76">
            <v>1</v>
          </cell>
          <cell r="D76">
            <v>1</v>
          </cell>
        </row>
        <row r="77">
          <cell r="B77" t="str">
            <v>Maroko</v>
          </cell>
          <cell r="C77">
            <v>25</v>
          </cell>
          <cell r="D77">
            <v>16</v>
          </cell>
        </row>
        <row r="78">
          <cell r="B78" t="str">
            <v>Mauritius</v>
          </cell>
          <cell r="C78">
            <v>6</v>
          </cell>
          <cell r="D78">
            <v>2</v>
          </cell>
        </row>
        <row r="79">
          <cell r="B79" t="str">
            <v>Mehika</v>
          </cell>
          <cell r="C79">
            <v>42</v>
          </cell>
          <cell r="D79">
            <v>57</v>
          </cell>
        </row>
        <row r="80">
          <cell r="B80" t="str">
            <v>Moldavija,Republika</v>
          </cell>
          <cell r="C80">
            <v>216</v>
          </cell>
          <cell r="D80">
            <v>43</v>
          </cell>
        </row>
        <row r="81">
          <cell r="B81" t="str">
            <v>Mongolija</v>
          </cell>
          <cell r="C81">
            <v>1</v>
          </cell>
        </row>
        <row r="82">
          <cell r="B82" t="str">
            <v>Mozambik</v>
          </cell>
          <cell r="C82">
            <v>3</v>
          </cell>
        </row>
        <row r="83">
          <cell r="B83" t="str">
            <v>Namibija</v>
          </cell>
          <cell r="D83">
            <v>1</v>
          </cell>
        </row>
        <row r="84">
          <cell r="B84" t="str">
            <v>Nepal</v>
          </cell>
          <cell r="C84">
            <v>7</v>
          </cell>
          <cell r="D84">
            <v>24</v>
          </cell>
        </row>
        <row r="85">
          <cell r="B85" t="str">
            <v>Nigerija</v>
          </cell>
          <cell r="C85">
            <v>61</v>
          </cell>
          <cell r="D85">
            <v>29</v>
          </cell>
        </row>
        <row r="86">
          <cell r="B86" t="str">
            <v>Nikaragva</v>
          </cell>
          <cell r="C86">
            <v>1</v>
          </cell>
          <cell r="D86">
            <v>6</v>
          </cell>
        </row>
        <row r="87">
          <cell r="B87" t="str">
            <v>Nova Zelandija</v>
          </cell>
          <cell r="C87">
            <v>11</v>
          </cell>
          <cell r="D87">
            <v>8</v>
          </cell>
        </row>
        <row r="88">
          <cell r="B88" t="str">
            <v>Oman</v>
          </cell>
          <cell r="C88">
            <v>1</v>
          </cell>
        </row>
        <row r="89">
          <cell r="B89" t="str">
            <v>Pakistan</v>
          </cell>
          <cell r="C89">
            <v>18</v>
          </cell>
          <cell r="D89">
            <v>20</v>
          </cell>
        </row>
        <row r="90">
          <cell r="B90" t="str">
            <v>Palestina</v>
          </cell>
          <cell r="C90">
            <v>1</v>
          </cell>
        </row>
        <row r="91">
          <cell r="B91" t="str">
            <v>Panama</v>
          </cell>
          <cell r="C91">
            <v>2</v>
          </cell>
          <cell r="D91">
            <v>3</v>
          </cell>
        </row>
        <row r="92">
          <cell r="B92" t="str">
            <v>Papua Nova Gvineja</v>
          </cell>
          <cell r="C92">
            <v>2</v>
          </cell>
        </row>
        <row r="93">
          <cell r="B93" t="str">
            <v>Paragvaj</v>
          </cell>
          <cell r="C93">
            <v>4</v>
          </cell>
          <cell r="D93">
            <v>1</v>
          </cell>
        </row>
        <row r="94">
          <cell r="B94" t="str">
            <v>Peru</v>
          </cell>
          <cell r="C94">
            <v>32</v>
          </cell>
          <cell r="D94">
            <v>18</v>
          </cell>
        </row>
        <row r="95">
          <cell r="B95" t="str">
            <v>Ruanda</v>
          </cell>
          <cell r="C95">
            <v>3</v>
          </cell>
        </row>
        <row r="96">
          <cell r="B96" t="str">
            <v>Ruska Federacija</v>
          </cell>
          <cell r="C96">
            <v>2229</v>
          </cell>
          <cell r="D96">
            <v>1881</v>
          </cell>
        </row>
        <row r="97">
          <cell r="B97" t="str">
            <v>Saint Lucia</v>
          </cell>
          <cell r="D97">
            <v>2</v>
          </cell>
        </row>
        <row r="98">
          <cell r="B98" t="str">
            <v>Salomonovi Otoki</v>
          </cell>
          <cell r="C98">
            <v>1</v>
          </cell>
        </row>
        <row r="99">
          <cell r="B99" t="str">
            <v>Salvador</v>
          </cell>
          <cell r="C99">
            <v>2</v>
          </cell>
          <cell r="D99">
            <v>2</v>
          </cell>
        </row>
        <row r="100">
          <cell r="B100" t="str">
            <v>San Marino</v>
          </cell>
          <cell r="C100">
            <v>1</v>
          </cell>
        </row>
        <row r="101">
          <cell r="B101" t="str">
            <v>Saudova Arabija</v>
          </cell>
          <cell r="C101">
            <v>1</v>
          </cell>
          <cell r="D101">
            <v>5</v>
          </cell>
        </row>
        <row r="102">
          <cell r="B102" t="str">
            <v>Senegal</v>
          </cell>
          <cell r="C102">
            <v>2</v>
          </cell>
          <cell r="D102">
            <v>1</v>
          </cell>
        </row>
        <row r="103">
          <cell r="B103" t="str">
            <v>Severna Makedonija</v>
          </cell>
          <cell r="C103">
            <v>10796</v>
          </cell>
          <cell r="D103">
            <v>5617</v>
          </cell>
        </row>
        <row r="104">
          <cell r="B104" t="str">
            <v>Sierra Leone</v>
          </cell>
          <cell r="D104">
            <v>1</v>
          </cell>
        </row>
        <row r="105">
          <cell r="B105" t="str">
            <v>Singapur</v>
          </cell>
          <cell r="C105">
            <v>1</v>
          </cell>
          <cell r="D105">
            <v>6</v>
          </cell>
        </row>
        <row r="106">
          <cell r="B106" t="str">
            <v>Sirska Arabska Republika</v>
          </cell>
          <cell r="C106">
            <v>47</v>
          </cell>
          <cell r="D106">
            <v>8</v>
          </cell>
        </row>
        <row r="107">
          <cell r="B107" t="str">
            <v>Slonokoščena Obala</v>
          </cell>
          <cell r="D107">
            <v>2</v>
          </cell>
        </row>
        <row r="108">
          <cell r="B108" t="str">
            <v>Srbija</v>
          </cell>
          <cell r="C108">
            <v>9352</v>
          </cell>
          <cell r="D108">
            <v>12422</v>
          </cell>
        </row>
        <row r="109">
          <cell r="B109" t="str">
            <v>Srbija in Črna Gora</v>
          </cell>
          <cell r="C109">
            <v>18</v>
          </cell>
          <cell r="D109">
            <v>1</v>
          </cell>
        </row>
        <row r="110">
          <cell r="B110" t="str">
            <v>Sudan</v>
          </cell>
          <cell r="C110">
            <v>3</v>
          </cell>
        </row>
        <row r="111">
          <cell r="B111" t="str">
            <v>Sveti Krištof in Nevis</v>
          </cell>
          <cell r="D111">
            <v>2</v>
          </cell>
        </row>
        <row r="112">
          <cell r="B112" t="str">
            <v>Šrilanka</v>
          </cell>
          <cell r="C112">
            <v>7</v>
          </cell>
          <cell r="D112">
            <v>10</v>
          </cell>
        </row>
        <row r="113">
          <cell r="B113" t="str">
            <v>Tadžikistan</v>
          </cell>
          <cell r="C113">
            <v>1</v>
          </cell>
          <cell r="D113">
            <v>3</v>
          </cell>
        </row>
        <row r="114">
          <cell r="B114" t="str">
            <v>Tajska</v>
          </cell>
          <cell r="C114">
            <v>254</v>
          </cell>
          <cell r="D114">
            <v>137</v>
          </cell>
        </row>
        <row r="115">
          <cell r="B115" t="str">
            <v>Tajvan, Provinca Kitajske</v>
          </cell>
          <cell r="C115">
            <v>18</v>
          </cell>
          <cell r="D115">
            <v>13</v>
          </cell>
        </row>
        <row r="116">
          <cell r="B116" t="str">
            <v>Tanzanija, Združena Republika</v>
          </cell>
          <cell r="C116">
            <v>1</v>
          </cell>
          <cell r="D116">
            <v>2</v>
          </cell>
        </row>
        <row r="117">
          <cell r="B117" t="str">
            <v>Togo</v>
          </cell>
          <cell r="D117">
            <v>1</v>
          </cell>
        </row>
        <row r="118">
          <cell r="B118" t="str">
            <v>Trinidad in Tobago</v>
          </cell>
          <cell r="C118">
            <v>4</v>
          </cell>
          <cell r="D118">
            <v>1</v>
          </cell>
        </row>
        <row r="119">
          <cell r="B119" t="str">
            <v>Tunizija</v>
          </cell>
          <cell r="C119">
            <v>58</v>
          </cell>
          <cell r="D119">
            <v>36</v>
          </cell>
        </row>
        <row r="120">
          <cell r="B120" t="str">
            <v>Turčija</v>
          </cell>
          <cell r="C120">
            <v>129</v>
          </cell>
          <cell r="D120">
            <v>623</v>
          </cell>
        </row>
        <row r="121">
          <cell r="B121" t="str">
            <v>Turkmenistan</v>
          </cell>
          <cell r="C121">
            <v>1</v>
          </cell>
          <cell r="D121">
            <v>1</v>
          </cell>
        </row>
        <row r="122">
          <cell r="B122" t="str">
            <v>Uganda</v>
          </cell>
          <cell r="C122">
            <v>3</v>
          </cell>
          <cell r="D122">
            <v>4</v>
          </cell>
        </row>
        <row r="123">
          <cell r="B123" t="str">
            <v>Ukrajina</v>
          </cell>
          <cell r="C123">
            <v>1763</v>
          </cell>
          <cell r="D123">
            <v>966</v>
          </cell>
        </row>
        <row r="124">
          <cell r="B124" t="str">
            <v>Urugvaj</v>
          </cell>
          <cell r="C124">
            <v>2</v>
          </cell>
        </row>
        <row r="125">
          <cell r="B125" t="str">
            <v>Uzbekistan</v>
          </cell>
          <cell r="C125">
            <v>17</v>
          </cell>
          <cell r="D125">
            <v>12</v>
          </cell>
        </row>
        <row r="126">
          <cell r="B126" t="str">
            <v>Vanuatu</v>
          </cell>
          <cell r="D126">
            <v>1</v>
          </cell>
        </row>
        <row r="127">
          <cell r="B127" t="str">
            <v>Venezuela</v>
          </cell>
          <cell r="C127">
            <v>20</v>
          </cell>
          <cell r="D127">
            <v>39</v>
          </cell>
        </row>
        <row r="128">
          <cell r="B128" t="str">
            <v>Vietnam</v>
          </cell>
          <cell r="C128">
            <v>14</v>
          </cell>
          <cell r="D128">
            <v>17</v>
          </cell>
        </row>
        <row r="129">
          <cell r="B129" t="str">
            <v>Zambija</v>
          </cell>
          <cell r="C129">
            <v>2</v>
          </cell>
          <cell r="D129">
            <v>1</v>
          </cell>
        </row>
        <row r="130">
          <cell r="B130" t="str">
            <v>Združene države</v>
          </cell>
          <cell r="C130">
            <v>258</v>
          </cell>
          <cell r="D130">
            <v>286</v>
          </cell>
        </row>
        <row r="131">
          <cell r="B131" t="str">
            <v>Zelenortski Otoki</v>
          </cell>
          <cell r="C131">
            <v>2</v>
          </cell>
          <cell r="D131">
            <v>1</v>
          </cell>
        </row>
        <row r="132">
          <cell r="B132" t="str">
            <v>Zimbabve</v>
          </cell>
          <cell r="C132">
            <v>5</v>
          </cell>
          <cell r="D132">
            <v>1</v>
          </cell>
        </row>
        <row r="133">
          <cell r="C133">
            <v>97659</v>
          </cell>
          <cell r="D133">
            <v>87692</v>
          </cell>
        </row>
        <row r="134">
          <cell r="B134" t="str">
            <v>Združeno Kraljestvo</v>
          </cell>
          <cell r="C134">
            <v>316</v>
          </cell>
          <cell r="D134">
            <v>644</v>
          </cell>
        </row>
        <row r="135">
          <cell r="C135">
            <v>316</v>
          </cell>
          <cell r="D135">
            <v>644</v>
          </cell>
        </row>
        <row r="136">
          <cell r="C136">
            <v>98914</v>
          </cell>
          <cell r="D136">
            <v>88604</v>
          </cell>
        </row>
      </sheetData>
      <sheetData sheetId="2">
        <row r="1">
          <cell r="A1" t="str">
            <v>DržavljanstvoFos</v>
          </cell>
          <cell r="B1" t="str">
            <v>Dovoljenje za stalno prebivanje</v>
          </cell>
          <cell r="C1" t="str">
            <v>Dovoljenje/potrdilo za začasno prebivanje</v>
          </cell>
        </row>
        <row r="2">
          <cell r="A2" t="str">
            <v>Avstrija</v>
          </cell>
          <cell r="B2">
            <v>216</v>
          </cell>
          <cell r="C2">
            <v>456</v>
          </cell>
        </row>
        <row r="3">
          <cell r="A3" t="str">
            <v>Belgija</v>
          </cell>
          <cell r="B3">
            <v>42</v>
          </cell>
          <cell r="C3">
            <v>102</v>
          </cell>
        </row>
        <row r="4">
          <cell r="A4" t="str">
            <v>Bolgarija</v>
          </cell>
          <cell r="B4">
            <v>1950</v>
          </cell>
          <cell r="C4">
            <v>2831</v>
          </cell>
        </row>
        <row r="5">
          <cell r="A5" t="str">
            <v>Ciper</v>
          </cell>
          <cell r="B5">
            <v>1</v>
          </cell>
          <cell r="C5">
            <v>22</v>
          </cell>
        </row>
        <row r="6">
          <cell r="A6" t="str">
            <v>Češka Republika</v>
          </cell>
          <cell r="B6">
            <v>121</v>
          </cell>
          <cell r="C6">
            <v>161</v>
          </cell>
        </row>
        <row r="7">
          <cell r="A7" t="str">
            <v>Češkoslovaška</v>
          </cell>
          <cell r="B7">
            <v>2</v>
          </cell>
        </row>
        <row r="8">
          <cell r="A8" t="str">
            <v>Danska</v>
          </cell>
          <cell r="B8">
            <v>26</v>
          </cell>
          <cell r="C8">
            <v>30</v>
          </cell>
        </row>
        <row r="9">
          <cell r="A9" t="str">
            <v>Estonija</v>
          </cell>
          <cell r="B9">
            <v>13</v>
          </cell>
          <cell r="C9">
            <v>28</v>
          </cell>
        </row>
        <row r="10">
          <cell r="A10" t="str">
            <v>Finska</v>
          </cell>
          <cell r="B10">
            <v>23</v>
          </cell>
          <cell r="C10">
            <v>45</v>
          </cell>
        </row>
        <row r="11">
          <cell r="A11" t="str">
            <v>Francija</v>
          </cell>
          <cell r="B11">
            <v>158</v>
          </cell>
          <cell r="C11">
            <v>289</v>
          </cell>
        </row>
        <row r="12">
          <cell r="A12" t="str">
            <v>Grčija</v>
          </cell>
          <cell r="B12">
            <v>28</v>
          </cell>
          <cell r="C12">
            <v>116</v>
          </cell>
        </row>
        <row r="13">
          <cell r="A13" t="str">
            <v>Hrvaška</v>
          </cell>
          <cell r="B13">
            <v>7293</v>
          </cell>
          <cell r="C13">
            <v>5913</v>
          </cell>
        </row>
        <row r="14">
          <cell r="A14" t="str">
            <v>Irska</v>
          </cell>
          <cell r="B14">
            <v>35</v>
          </cell>
          <cell r="C14">
            <v>54</v>
          </cell>
        </row>
        <row r="15">
          <cell r="A15" t="str">
            <v>Islandija</v>
          </cell>
          <cell r="B15">
            <v>2</v>
          </cell>
          <cell r="C15">
            <v>5</v>
          </cell>
        </row>
        <row r="16">
          <cell r="A16" t="str">
            <v>Italija</v>
          </cell>
          <cell r="B16">
            <v>949</v>
          </cell>
          <cell r="C16">
            <v>2760</v>
          </cell>
        </row>
        <row r="17">
          <cell r="A17" t="str">
            <v>Latvija</v>
          </cell>
          <cell r="B17">
            <v>28</v>
          </cell>
          <cell r="C17">
            <v>49</v>
          </cell>
        </row>
        <row r="18">
          <cell r="A18" t="str">
            <v>Lihtenštajn</v>
          </cell>
          <cell r="B18">
            <v>2</v>
          </cell>
        </row>
        <row r="19">
          <cell r="A19" t="str">
            <v>Litva</v>
          </cell>
          <cell r="B19">
            <v>29</v>
          </cell>
          <cell r="C19">
            <v>27</v>
          </cell>
        </row>
        <row r="20">
          <cell r="A20" t="str">
            <v>Luksemburg</v>
          </cell>
          <cell r="B20">
            <v>2</v>
          </cell>
          <cell r="C20">
            <v>3</v>
          </cell>
        </row>
        <row r="21">
          <cell r="A21" t="str">
            <v>Madžarska</v>
          </cell>
          <cell r="B21">
            <v>303</v>
          </cell>
          <cell r="C21">
            <v>670</v>
          </cell>
        </row>
        <row r="22">
          <cell r="A22" t="str">
            <v>Malta</v>
          </cell>
          <cell r="B22">
            <v>5</v>
          </cell>
          <cell r="C22">
            <v>6</v>
          </cell>
        </row>
        <row r="23">
          <cell r="A23" t="str">
            <v>Nemčija</v>
          </cell>
          <cell r="B23">
            <v>557</v>
          </cell>
          <cell r="C23">
            <v>732</v>
          </cell>
        </row>
        <row r="24">
          <cell r="A24" t="str">
            <v>Nemčija Demokratična R.</v>
          </cell>
          <cell r="C24">
            <v>1</v>
          </cell>
        </row>
        <row r="25">
          <cell r="A25" t="str">
            <v>Nizozemska</v>
          </cell>
          <cell r="B25">
            <v>150</v>
          </cell>
          <cell r="C25">
            <v>191</v>
          </cell>
        </row>
        <row r="26">
          <cell r="A26" t="str">
            <v>Norveška</v>
          </cell>
          <cell r="B26">
            <v>10</v>
          </cell>
          <cell r="C26">
            <v>25</v>
          </cell>
        </row>
        <row r="27">
          <cell r="A27" t="str">
            <v>Poljska</v>
          </cell>
          <cell r="B27">
            <v>164</v>
          </cell>
          <cell r="C27">
            <v>209</v>
          </cell>
        </row>
        <row r="28">
          <cell r="A28" t="str">
            <v>Portugalska</v>
          </cell>
          <cell r="B28">
            <v>38</v>
          </cell>
          <cell r="C28">
            <v>91</v>
          </cell>
        </row>
        <row r="29">
          <cell r="A29" t="str">
            <v>Romunija</v>
          </cell>
          <cell r="B29">
            <v>235</v>
          </cell>
          <cell r="C29">
            <v>352</v>
          </cell>
        </row>
        <row r="30">
          <cell r="A30" t="str">
            <v>Slovaška</v>
          </cell>
          <cell r="B30">
            <v>327</v>
          </cell>
          <cell r="C30">
            <v>269</v>
          </cell>
        </row>
        <row r="31">
          <cell r="A31" t="str">
            <v>Slovenija</v>
          </cell>
          <cell r="B31">
            <v>681</v>
          </cell>
          <cell r="C31">
            <v>50</v>
          </cell>
        </row>
        <row r="32">
          <cell r="A32" t="str">
            <v>Španija</v>
          </cell>
          <cell r="B32">
            <v>77</v>
          </cell>
          <cell r="C32">
            <v>281</v>
          </cell>
        </row>
        <row r="33">
          <cell r="A33" t="str">
            <v>Švedska</v>
          </cell>
          <cell r="B33">
            <v>39</v>
          </cell>
          <cell r="C33">
            <v>60</v>
          </cell>
        </row>
        <row r="34">
          <cell r="B34">
            <v>13506</v>
          </cell>
          <cell r="C34">
            <v>15828</v>
          </cell>
        </row>
        <row r="35">
          <cell r="A35" t="str">
            <v>Švica</v>
          </cell>
          <cell r="B35">
            <v>65</v>
          </cell>
          <cell r="C35">
            <v>78</v>
          </cell>
        </row>
        <row r="36">
          <cell r="B36">
            <v>65</v>
          </cell>
          <cell r="C36">
            <v>78</v>
          </cell>
        </row>
        <row r="37">
          <cell r="B37">
            <v>13571</v>
          </cell>
          <cell r="C37">
            <v>15906</v>
          </cell>
        </row>
      </sheetData>
      <sheetData sheetId="3"/>
      <sheetData sheetId="4"/>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opLeftCell="A19" workbookViewId="0">
      <selection activeCell="L38" sqref="L38"/>
    </sheetView>
  </sheetViews>
  <sheetFormatPr defaultColWidth="8.85546875" defaultRowHeight="15" x14ac:dyDescent="0.25"/>
  <cols>
    <col min="1" max="1" width="17.28515625" style="3" customWidth="1"/>
    <col min="2" max="25" width="6.7109375" style="3" customWidth="1"/>
    <col min="26" max="26" width="9.7109375" style="3" customWidth="1"/>
    <col min="27" max="16384" width="8.85546875" style="3"/>
  </cols>
  <sheetData>
    <row r="1" spans="1:26" x14ac:dyDescent="0.25">
      <c r="A1" s="158" t="s">
        <v>189</v>
      </c>
      <c r="B1" s="159"/>
      <c r="C1" s="159"/>
      <c r="D1" s="159"/>
      <c r="E1" s="159"/>
      <c r="F1" s="159"/>
      <c r="G1" s="159"/>
      <c r="H1" s="159"/>
      <c r="I1" s="159"/>
      <c r="J1" s="159"/>
      <c r="K1" s="159"/>
      <c r="L1" s="159"/>
      <c r="M1" s="159"/>
      <c r="N1" s="159"/>
      <c r="O1" s="159"/>
      <c r="P1" s="159"/>
      <c r="Q1" s="159"/>
      <c r="R1" s="159"/>
      <c r="S1" s="159"/>
      <c r="T1" s="159"/>
      <c r="U1" s="159"/>
      <c r="V1" s="159"/>
      <c r="W1" s="159"/>
      <c r="X1" s="159"/>
      <c r="Y1" s="159"/>
      <c r="Z1" s="160"/>
    </row>
    <row r="2" spans="1:26" ht="24.75" customHeight="1" thickBot="1" x14ac:dyDescent="0.3">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3"/>
    </row>
    <row r="3" spans="1:26" ht="15.75" thickBot="1" x14ac:dyDescent="0.3">
      <c r="A3" s="164"/>
      <c r="B3" s="166">
        <v>44592</v>
      </c>
      <c r="C3" s="167"/>
      <c r="D3" s="168">
        <v>44620</v>
      </c>
      <c r="E3" s="169"/>
      <c r="F3" s="166">
        <v>44651</v>
      </c>
      <c r="G3" s="167"/>
      <c r="H3" s="168">
        <v>44681</v>
      </c>
      <c r="I3" s="169"/>
      <c r="J3" s="166">
        <v>44712</v>
      </c>
      <c r="K3" s="167"/>
      <c r="L3" s="168">
        <v>44742</v>
      </c>
      <c r="M3" s="169"/>
      <c r="N3" s="166">
        <v>44773</v>
      </c>
      <c r="O3" s="167"/>
      <c r="P3" s="168">
        <v>44804</v>
      </c>
      <c r="Q3" s="169"/>
      <c r="R3" s="166">
        <v>44834</v>
      </c>
      <c r="S3" s="167"/>
      <c r="T3" s="168">
        <v>44865</v>
      </c>
      <c r="U3" s="169"/>
      <c r="V3" s="166">
        <v>44895</v>
      </c>
      <c r="W3" s="167"/>
      <c r="X3" s="170">
        <v>44926</v>
      </c>
      <c r="Y3" s="171"/>
      <c r="Z3" s="15">
        <v>44926</v>
      </c>
    </row>
    <row r="4" spans="1:26" ht="15.75" thickBot="1" x14ac:dyDescent="0.3">
      <c r="A4" s="165"/>
      <c r="B4" s="32" t="s">
        <v>164</v>
      </c>
      <c r="C4" s="33" t="s">
        <v>173</v>
      </c>
      <c r="D4" s="42" t="s">
        <v>165</v>
      </c>
      <c r="E4" s="43" t="s">
        <v>114</v>
      </c>
      <c r="F4" s="32" t="s">
        <v>165</v>
      </c>
      <c r="G4" s="33" t="s">
        <v>114</v>
      </c>
      <c r="H4" s="42" t="s">
        <v>165</v>
      </c>
      <c r="I4" s="43" t="s">
        <v>114</v>
      </c>
      <c r="J4" s="32" t="s">
        <v>165</v>
      </c>
      <c r="K4" s="33" t="s">
        <v>114</v>
      </c>
      <c r="L4" s="42" t="s">
        <v>165</v>
      </c>
      <c r="M4" s="43" t="s">
        <v>114</v>
      </c>
      <c r="N4" s="32" t="s">
        <v>165</v>
      </c>
      <c r="O4" s="33" t="s">
        <v>114</v>
      </c>
      <c r="P4" s="42" t="s">
        <v>165</v>
      </c>
      <c r="Q4" s="43" t="s">
        <v>114</v>
      </c>
      <c r="R4" s="32" t="s">
        <v>165</v>
      </c>
      <c r="S4" s="33" t="s">
        <v>114</v>
      </c>
      <c r="T4" s="42" t="s">
        <v>165</v>
      </c>
      <c r="U4" s="43" t="s">
        <v>114</v>
      </c>
      <c r="V4" s="32" t="s">
        <v>165</v>
      </c>
      <c r="W4" s="33" t="s">
        <v>114</v>
      </c>
      <c r="X4" s="106" t="s">
        <v>165</v>
      </c>
      <c r="Y4" s="107" t="s">
        <v>114</v>
      </c>
      <c r="Z4" s="16" t="s">
        <v>110</v>
      </c>
    </row>
    <row r="5" spans="1:26" ht="15.75" thickBot="1" x14ac:dyDescent="0.3">
      <c r="A5" s="18" t="s">
        <v>115</v>
      </c>
      <c r="B5" s="34">
        <v>216</v>
      </c>
      <c r="C5" s="35">
        <f>VLOOKUP(A5,[2]List3!$A$1:$C$37,3,FALSE)</f>
        <v>456</v>
      </c>
      <c r="D5" s="44">
        <f>VLOOKUP(A5,[1]List2!$A$3:$C$68,3,FALSE)</f>
        <v>216</v>
      </c>
      <c r="E5" s="45">
        <f>VLOOKUP(A5,[1]List2!$G$4:$I$67,3,FALSE)</f>
        <v>460</v>
      </c>
      <c r="F5" s="34">
        <v>217</v>
      </c>
      <c r="G5" s="35">
        <v>460</v>
      </c>
      <c r="H5" s="44">
        <v>217</v>
      </c>
      <c r="I5" s="45">
        <v>466</v>
      </c>
      <c r="J5" s="34">
        <v>217</v>
      </c>
      <c r="K5" s="35">
        <v>468</v>
      </c>
      <c r="L5" s="44">
        <v>216</v>
      </c>
      <c r="M5" s="45">
        <v>465</v>
      </c>
      <c r="N5" s="34"/>
      <c r="O5" s="35"/>
      <c r="P5" s="88"/>
      <c r="Q5" s="89"/>
      <c r="R5" s="34"/>
      <c r="S5" s="35"/>
      <c r="T5" s="44"/>
      <c r="U5" s="45"/>
      <c r="V5" s="34"/>
      <c r="W5" s="35"/>
      <c r="X5" s="108"/>
      <c r="Y5" s="109"/>
      <c r="Z5" s="112"/>
    </row>
    <row r="6" spans="1:26" ht="15.75" thickBot="1" x14ac:dyDescent="0.3">
      <c r="A6" s="19" t="s">
        <v>116</v>
      </c>
      <c r="B6" s="36">
        <v>42</v>
      </c>
      <c r="C6" s="35">
        <f>VLOOKUP(A6,[2]List3!$A$1:$C$37,3,FALSE)</f>
        <v>102</v>
      </c>
      <c r="D6" s="44">
        <f>VLOOKUP(A6,[1]List2!$A$3:$C$68,3,FALSE)</f>
        <v>42</v>
      </c>
      <c r="E6" s="45">
        <f>VLOOKUP(A6,[1]List2!$G$4:$I$67,3,FALSE)</f>
        <v>101</v>
      </c>
      <c r="F6" s="36">
        <v>42</v>
      </c>
      <c r="G6" s="37">
        <v>103</v>
      </c>
      <c r="H6" s="46">
        <v>42</v>
      </c>
      <c r="I6" s="47">
        <v>106</v>
      </c>
      <c r="J6" s="36">
        <v>42</v>
      </c>
      <c r="K6" s="37">
        <v>108</v>
      </c>
      <c r="L6" s="46">
        <v>42</v>
      </c>
      <c r="M6" s="47">
        <v>108</v>
      </c>
      <c r="N6" s="36"/>
      <c r="O6" s="37"/>
      <c r="P6" s="90"/>
      <c r="Q6" s="91"/>
      <c r="R6" s="36"/>
      <c r="S6" s="37"/>
      <c r="T6" s="46"/>
      <c r="U6" s="47"/>
      <c r="V6" s="36"/>
      <c r="W6" s="37"/>
      <c r="X6" s="108"/>
      <c r="Y6" s="109"/>
      <c r="Z6" s="112"/>
    </row>
    <row r="7" spans="1:26" ht="15.75" thickBot="1" x14ac:dyDescent="0.3">
      <c r="A7" s="19" t="s">
        <v>117</v>
      </c>
      <c r="B7" s="36">
        <v>1950</v>
      </c>
      <c r="C7" s="35">
        <f>VLOOKUP(A7,[2]List3!$A$1:$C$37,3,FALSE)</f>
        <v>2831</v>
      </c>
      <c r="D7" s="44">
        <f>VLOOKUP(A7,[1]List2!$A$3:$C$68,3,FALSE)</f>
        <v>1952</v>
      </c>
      <c r="E7" s="45">
        <f>VLOOKUP(A7,[1]List2!$G$4:$I$67,3,FALSE)</f>
        <v>2820</v>
      </c>
      <c r="F7" s="36">
        <v>1964</v>
      </c>
      <c r="G7" s="37">
        <v>2804</v>
      </c>
      <c r="H7" s="46">
        <v>1973</v>
      </c>
      <c r="I7" s="47">
        <v>2801</v>
      </c>
      <c r="J7" s="36">
        <v>1991</v>
      </c>
      <c r="K7" s="37">
        <v>2781</v>
      </c>
      <c r="L7" s="46">
        <v>2003</v>
      </c>
      <c r="M7" s="47">
        <v>2767</v>
      </c>
      <c r="N7" s="36"/>
      <c r="O7" s="37"/>
      <c r="P7" s="90"/>
      <c r="Q7" s="91"/>
      <c r="R7" s="36"/>
      <c r="S7" s="37"/>
      <c r="T7" s="46"/>
      <c r="U7" s="47"/>
      <c r="V7" s="36"/>
      <c r="W7" s="37"/>
      <c r="X7" s="108"/>
      <c r="Y7" s="109"/>
      <c r="Z7" s="112"/>
    </row>
    <row r="8" spans="1:26" ht="15.75" thickBot="1" x14ac:dyDescent="0.3">
      <c r="A8" s="19" t="s">
        <v>118</v>
      </c>
      <c r="B8" s="36">
        <v>1</v>
      </c>
      <c r="C8" s="35">
        <f>VLOOKUP(A8,[2]List3!$A$1:$C$37,3,FALSE)</f>
        <v>22</v>
      </c>
      <c r="D8" s="44">
        <f>VLOOKUP(A8,[1]List2!$A$3:$C$68,3,FALSE)</f>
        <v>1</v>
      </c>
      <c r="E8" s="45">
        <f>VLOOKUP(A8,[1]List2!$G$4:$I$67,3,FALSE)</f>
        <v>22</v>
      </c>
      <c r="F8" s="36">
        <v>1</v>
      </c>
      <c r="G8" s="37">
        <v>22</v>
      </c>
      <c r="H8" s="46">
        <v>1</v>
      </c>
      <c r="I8" s="47">
        <v>22</v>
      </c>
      <c r="J8" s="36">
        <v>1</v>
      </c>
      <c r="K8" s="37">
        <v>22</v>
      </c>
      <c r="L8" s="46">
        <v>1</v>
      </c>
      <c r="M8" s="47">
        <v>23</v>
      </c>
      <c r="N8" s="36"/>
      <c r="O8" s="37"/>
      <c r="P8" s="90"/>
      <c r="Q8" s="91"/>
      <c r="R8" s="36"/>
      <c r="S8" s="37"/>
      <c r="T8" s="46"/>
      <c r="U8" s="47"/>
      <c r="V8" s="36"/>
      <c r="W8" s="37"/>
      <c r="X8" s="108"/>
      <c r="Y8" s="109"/>
      <c r="Z8" s="112"/>
    </row>
    <row r="9" spans="1:26" ht="15.75" thickBot="1" x14ac:dyDescent="0.3">
      <c r="A9" s="19" t="s">
        <v>119</v>
      </c>
      <c r="B9" s="36">
        <v>123</v>
      </c>
      <c r="C9" s="35">
        <v>161</v>
      </c>
      <c r="D9" s="44">
        <v>123</v>
      </c>
      <c r="E9" s="45">
        <f>VLOOKUP(A9,[1]List2!$G$4:$I$67,3,FALSE)</f>
        <v>147</v>
      </c>
      <c r="F9" s="36">
        <v>123</v>
      </c>
      <c r="G9" s="37">
        <v>146</v>
      </c>
      <c r="H9" s="46">
        <v>123</v>
      </c>
      <c r="I9" s="47">
        <v>152</v>
      </c>
      <c r="J9" s="36">
        <v>123</v>
      </c>
      <c r="K9" s="37">
        <v>160</v>
      </c>
      <c r="L9" s="46">
        <v>122</v>
      </c>
      <c r="M9" s="47">
        <v>170</v>
      </c>
      <c r="N9" s="36"/>
      <c r="O9" s="37"/>
      <c r="P9" s="90"/>
      <c r="Q9" s="91"/>
      <c r="R9" s="36"/>
      <c r="S9" s="37"/>
      <c r="T9" s="46"/>
      <c r="U9" s="47"/>
      <c r="V9" s="36"/>
      <c r="W9" s="37"/>
      <c r="X9" s="108"/>
      <c r="Y9" s="109"/>
      <c r="Z9" s="112"/>
    </row>
    <row r="10" spans="1:26" ht="15.75" thickBot="1" x14ac:dyDescent="0.3">
      <c r="A10" s="19" t="s">
        <v>120</v>
      </c>
      <c r="B10" s="36">
        <v>26</v>
      </c>
      <c r="C10" s="35">
        <f>VLOOKUP(A10,[2]List3!$A$1:$C$37,3,FALSE)</f>
        <v>30</v>
      </c>
      <c r="D10" s="44">
        <f>VLOOKUP(A10,[1]List2!$A$3:$C$68,3,FALSE)</f>
        <v>26</v>
      </c>
      <c r="E10" s="45">
        <f>VLOOKUP(A10,[1]List2!$G$4:$I$67,3,FALSE)</f>
        <v>30</v>
      </c>
      <c r="F10" s="36">
        <v>26</v>
      </c>
      <c r="G10" s="37">
        <v>29</v>
      </c>
      <c r="H10" s="46">
        <v>26</v>
      </c>
      <c r="I10" s="47">
        <v>29</v>
      </c>
      <c r="J10" s="36">
        <v>26</v>
      </c>
      <c r="K10" s="37">
        <v>28</v>
      </c>
      <c r="L10" s="46">
        <v>26</v>
      </c>
      <c r="M10" s="47">
        <v>29</v>
      </c>
      <c r="N10" s="36"/>
      <c r="O10" s="37"/>
      <c r="P10" s="90"/>
      <c r="Q10" s="91"/>
      <c r="R10" s="36"/>
      <c r="S10" s="37"/>
      <c r="T10" s="46"/>
      <c r="U10" s="47"/>
      <c r="V10" s="36"/>
      <c r="W10" s="37"/>
      <c r="X10" s="108"/>
      <c r="Y10" s="109"/>
      <c r="Z10" s="112"/>
    </row>
    <row r="11" spans="1:26" ht="15.75" thickBot="1" x14ac:dyDescent="0.3">
      <c r="A11" s="19" t="s">
        <v>121</v>
      </c>
      <c r="B11" s="36">
        <v>13</v>
      </c>
      <c r="C11" s="35">
        <f>VLOOKUP(A11,[2]List3!$A$1:$C$37,3,FALSE)</f>
        <v>28</v>
      </c>
      <c r="D11" s="44">
        <f>VLOOKUP(A11,[1]List2!$A$3:$C$68,3,FALSE)</f>
        <v>13</v>
      </c>
      <c r="E11" s="45">
        <f>VLOOKUP(A11,[1]List2!$G$4:$I$67,3,FALSE)</f>
        <v>29</v>
      </c>
      <c r="F11" s="36">
        <v>13</v>
      </c>
      <c r="G11" s="37">
        <v>28</v>
      </c>
      <c r="H11" s="46">
        <v>13</v>
      </c>
      <c r="I11" s="47">
        <v>27</v>
      </c>
      <c r="J11" s="36">
        <v>13</v>
      </c>
      <c r="K11" s="37">
        <v>29</v>
      </c>
      <c r="L11" s="46">
        <v>13</v>
      </c>
      <c r="M11" s="47">
        <v>29</v>
      </c>
      <c r="N11" s="36"/>
      <c r="O11" s="37"/>
      <c r="P11" s="90"/>
      <c r="Q11" s="91"/>
      <c r="R11" s="36"/>
      <c r="S11" s="37"/>
      <c r="T11" s="46"/>
      <c r="U11" s="47"/>
      <c r="V11" s="36"/>
      <c r="W11" s="37"/>
      <c r="X11" s="108"/>
      <c r="Y11" s="109"/>
      <c r="Z11" s="112"/>
    </row>
    <row r="12" spans="1:26" ht="15.75" thickBot="1" x14ac:dyDescent="0.3">
      <c r="A12" s="19" t="s">
        <v>122</v>
      </c>
      <c r="B12" s="36">
        <v>23</v>
      </c>
      <c r="C12" s="35">
        <f>VLOOKUP(A12,[2]List3!$A$1:$C$37,3,FALSE)</f>
        <v>45</v>
      </c>
      <c r="D12" s="44">
        <f>VLOOKUP(A12,[1]List2!$A$3:$C$68,3,FALSE)</f>
        <v>23</v>
      </c>
      <c r="E12" s="45">
        <f>VLOOKUP(A12,[1]List2!$G$4:$I$67,3,FALSE)</f>
        <v>45</v>
      </c>
      <c r="F12" s="36">
        <v>23</v>
      </c>
      <c r="G12" s="37">
        <v>46</v>
      </c>
      <c r="H12" s="46">
        <v>23</v>
      </c>
      <c r="I12" s="47">
        <v>45</v>
      </c>
      <c r="J12" s="36">
        <v>23</v>
      </c>
      <c r="K12" s="37">
        <v>41</v>
      </c>
      <c r="L12" s="46">
        <v>22</v>
      </c>
      <c r="M12" s="47">
        <v>41</v>
      </c>
      <c r="N12" s="36"/>
      <c r="O12" s="37"/>
      <c r="P12" s="90"/>
      <c r="Q12" s="91"/>
      <c r="R12" s="36"/>
      <c r="S12" s="37"/>
      <c r="T12" s="46"/>
      <c r="U12" s="47"/>
      <c r="V12" s="36"/>
      <c r="W12" s="37"/>
      <c r="X12" s="108"/>
      <c r="Y12" s="109"/>
      <c r="Z12" s="112"/>
    </row>
    <row r="13" spans="1:26" ht="15.75" thickBot="1" x14ac:dyDescent="0.3">
      <c r="A13" s="19" t="s">
        <v>123</v>
      </c>
      <c r="B13" s="36">
        <v>158</v>
      </c>
      <c r="C13" s="35">
        <f>VLOOKUP(A13,[2]List3!$A$1:$C$37,3,FALSE)</f>
        <v>289</v>
      </c>
      <c r="D13" s="44">
        <f>VLOOKUP(A13,[1]List2!$A$3:$C$68,3,FALSE)</f>
        <v>158</v>
      </c>
      <c r="E13" s="45">
        <f>VLOOKUP(A13,[1]List2!$G$4:$I$67,3,FALSE)</f>
        <v>278</v>
      </c>
      <c r="F13" s="36">
        <v>159</v>
      </c>
      <c r="G13" s="37">
        <v>279</v>
      </c>
      <c r="H13" s="46">
        <v>159</v>
      </c>
      <c r="I13" s="47">
        <v>286</v>
      </c>
      <c r="J13" s="36">
        <v>161</v>
      </c>
      <c r="K13" s="37">
        <v>293</v>
      </c>
      <c r="L13" s="46">
        <v>161</v>
      </c>
      <c r="M13" s="47">
        <v>289</v>
      </c>
      <c r="N13" s="36"/>
      <c r="O13" s="37"/>
      <c r="P13" s="90"/>
      <c r="Q13" s="91"/>
      <c r="R13" s="36"/>
      <c r="S13" s="37"/>
      <c r="T13" s="46"/>
      <c r="U13" s="47"/>
      <c r="V13" s="36"/>
      <c r="W13" s="37"/>
      <c r="X13" s="108"/>
      <c r="Y13" s="109"/>
      <c r="Z13" s="112"/>
    </row>
    <row r="14" spans="1:26" ht="15.75" thickBot="1" x14ac:dyDescent="0.3">
      <c r="A14" s="19" t="s">
        <v>124</v>
      </c>
      <c r="B14" s="36">
        <v>28</v>
      </c>
      <c r="C14" s="35">
        <f>VLOOKUP(A14,[2]List3!$A$1:$C$37,3,FALSE)</f>
        <v>116</v>
      </c>
      <c r="D14" s="44">
        <f>VLOOKUP(A14,[1]List2!$A$3:$C$68,3,FALSE)</f>
        <v>28</v>
      </c>
      <c r="E14" s="45">
        <f>VLOOKUP(A14,[1]List2!$G$4:$I$67,3,FALSE)</f>
        <v>115</v>
      </c>
      <c r="F14" s="36">
        <v>28</v>
      </c>
      <c r="G14" s="37">
        <v>115</v>
      </c>
      <c r="H14" s="46">
        <v>28</v>
      </c>
      <c r="I14" s="47">
        <v>119</v>
      </c>
      <c r="J14" s="36">
        <v>28</v>
      </c>
      <c r="K14" s="37">
        <v>121</v>
      </c>
      <c r="L14" s="46">
        <v>28</v>
      </c>
      <c r="M14" s="47">
        <v>125</v>
      </c>
      <c r="N14" s="36"/>
      <c r="O14" s="37"/>
      <c r="P14" s="90"/>
      <c r="Q14" s="91"/>
      <c r="R14" s="36"/>
      <c r="S14" s="37"/>
      <c r="T14" s="46"/>
      <c r="U14" s="47"/>
      <c r="V14" s="36"/>
      <c r="W14" s="37"/>
      <c r="X14" s="108"/>
      <c r="Y14" s="109"/>
      <c r="Z14" s="112"/>
    </row>
    <row r="15" spans="1:26" ht="15.75" thickBot="1" x14ac:dyDescent="0.3">
      <c r="A15" s="19" t="s">
        <v>125</v>
      </c>
      <c r="B15" s="36">
        <v>7293</v>
      </c>
      <c r="C15" s="35">
        <f>VLOOKUP(A15,[2]List3!$A$1:$C$37,3,FALSE)</f>
        <v>5913</v>
      </c>
      <c r="D15" s="44">
        <f>VLOOKUP(A15,[1]List2!$A$3:$C$68,3,FALSE)</f>
        <v>7312</v>
      </c>
      <c r="E15" s="45">
        <f>VLOOKUP(A15,[1]List2!$G$4:$I$67,3,FALSE)</f>
        <v>5944</v>
      </c>
      <c r="F15" s="36">
        <v>7316</v>
      </c>
      <c r="G15" s="37">
        <v>5966</v>
      </c>
      <c r="H15" s="46">
        <v>7336</v>
      </c>
      <c r="I15" s="47">
        <v>5968</v>
      </c>
      <c r="J15" s="36">
        <v>7350</v>
      </c>
      <c r="K15" s="37">
        <v>5983</v>
      </c>
      <c r="L15" s="46">
        <v>7368</v>
      </c>
      <c r="M15" s="47">
        <v>5996</v>
      </c>
      <c r="N15" s="36"/>
      <c r="O15" s="37"/>
      <c r="P15" s="90"/>
      <c r="Q15" s="91"/>
      <c r="R15" s="36"/>
      <c r="S15" s="37"/>
      <c r="T15" s="46"/>
      <c r="U15" s="47"/>
      <c r="V15" s="36"/>
      <c r="W15" s="37"/>
      <c r="X15" s="108"/>
      <c r="Y15" s="109"/>
      <c r="Z15" s="112"/>
    </row>
    <row r="16" spans="1:26" ht="15.75" thickBot="1" x14ac:dyDescent="0.3">
      <c r="A16" s="19" t="s">
        <v>126</v>
      </c>
      <c r="B16" s="36">
        <v>35</v>
      </c>
      <c r="C16" s="35">
        <f>VLOOKUP(A16,[2]List3!$A$1:$C$37,3,FALSE)</f>
        <v>54</v>
      </c>
      <c r="D16" s="44">
        <f>VLOOKUP(A16,[1]List2!$A$3:$C$68,3,FALSE)</f>
        <v>35</v>
      </c>
      <c r="E16" s="45">
        <f>VLOOKUP(A16,[1]List2!$G$4:$I$67,3,FALSE)</f>
        <v>55</v>
      </c>
      <c r="F16" s="36">
        <v>35</v>
      </c>
      <c r="G16" s="37">
        <v>55</v>
      </c>
      <c r="H16" s="46">
        <v>35</v>
      </c>
      <c r="I16" s="47">
        <v>57</v>
      </c>
      <c r="J16" s="36">
        <v>35</v>
      </c>
      <c r="K16" s="37">
        <v>61</v>
      </c>
      <c r="L16" s="46">
        <v>35</v>
      </c>
      <c r="M16" s="47">
        <v>62</v>
      </c>
      <c r="N16" s="36"/>
      <c r="O16" s="37"/>
      <c r="P16" s="90"/>
      <c r="Q16" s="91"/>
      <c r="R16" s="36"/>
      <c r="S16" s="37"/>
      <c r="T16" s="46"/>
      <c r="U16" s="47"/>
      <c r="V16" s="36"/>
      <c r="W16" s="37"/>
      <c r="X16" s="108"/>
      <c r="Y16" s="109"/>
      <c r="Z16" s="112"/>
    </row>
    <row r="17" spans="1:26" ht="15.75" thickBot="1" x14ac:dyDescent="0.3">
      <c r="A17" s="19" t="s">
        <v>127</v>
      </c>
      <c r="B17" s="36">
        <v>2</v>
      </c>
      <c r="C17" s="35">
        <f>VLOOKUP(A17,[2]List3!$A$1:$C$37,3,FALSE)</f>
        <v>5</v>
      </c>
      <c r="D17" s="44">
        <f>VLOOKUP(A17,[1]List2!$A$3:$C$68,3,FALSE)</f>
        <v>2</v>
      </c>
      <c r="E17" s="45">
        <f>VLOOKUP(A17,[1]List2!$G$4:$I$67,3,FALSE)</f>
        <v>5</v>
      </c>
      <c r="F17" s="36">
        <v>2</v>
      </c>
      <c r="G17" s="37">
        <v>6</v>
      </c>
      <c r="H17" s="46">
        <v>2</v>
      </c>
      <c r="I17" s="47">
        <v>6</v>
      </c>
      <c r="J17" s="36">
        <v>2</v>
      </c>
      <c r="K17" s="37">
        <v>6</v>
      </c>
      <c r="L17" s="46">
        <v>2</v>
      </c>
      <c r="M17" s="47">
        <v>6</v>
      </c>
      <c r="N17" s="36"/>
      <c r="O17" s="37"/>
      <c r="P17" s="90"/>
      <c r="Q17" s="91"/>
      <c r="R17" s="36"/>
      <c r="S17" s="37"/>
      <c r="T17" s="46"/>
      <c r="U17" s="47"/>
      <c r="V17" s="36"/>
      <c r="W17" s="37"/>
      <c r="X17" s="108"/>
      <c r="Y17" s="109"/>
      <c r="Z17" s="112"/>
    </row>
    <row r="18" spans="1:26" ht="15.75" thickBot="1" x14ac:dyDescent="0.3">
      <c r="A18" s="19" t="s">
        <v>128</v>
      </c>
      <c r="B18" s="36">
        <v>949</v>
      </c>
      <c r="C18" s="35">
        <f>VLOOKUP(A18,[2]List3!$A$1:$C$37,3,FALSE)</f>
        <v>2760</v>
      </c>
      <c r="D18" s="44">
        <f>VLOOKUP(A18,[1]List2!$A$3:$C$68,3,FALSE)</f>
        <v>955</v>
      </c>
      <c r="E18" s="45">
        <f>VLOOKUP(A18,[1]List2!$G$4:$I$67,3,FALSE)</f>
        <v>2727</v>
      </c>
      <c r="F18" s="36">
        <v>961</v>
      </c>
      <c r="G18" s="37">
        <v>2716</v>
      </c>
      <c r="H18" s="46">
        <v>967</v>
      </c>
      <c r="I18" s="47">
        <v>2699</v>
      </c>
      <c r="J18" s="36">
        <v>973</v>
      </c>
      <c r="K18" s="37">
        <v>2699</v>
      </c>
      <c r="L18" s="46">
        <v>982</v>
      </c>
      <c r="M18" s="47">
        <v>2684</v>
      </c>
      <c r="N18" s="36"/>
      <c r="O18" s="37"/>
      <c r="P18" s="90"/>
      <c r="Q18" s="91"/>
      <c r="R18" s="36"/>
      <c r="S18" s="37"/>
      <c r="T18" s="46"/>
      <c r="U18" s="47"/>
      <c r="V18" s="36"/>
      <c r="W18" s="37"/>
      <c r="X18" s="108"/>
      <c r="Y18" s="109"/>
      <c r="Z18" s="112"/>
    </row>
    <row r="19" spans="1:26" ht="15.75" thickBot="1" x14ac:dyDescent="0.3">
      <c r="A19" s="19" t="s">
        <v>129</v>
      </c>
      <c r="B19" s="36">
        <v>28</v>
      </c>
      <c r="C19" s="35">
        <f>VLOOKUP(A19,[2]List3!$A$1:$C$37,3,FALSE)</f>
        <v>49</v>
      </c>
      <c r="D19" s="44">
        <f>VLOOKUP(A19,[1]List2!$A$3:$C$68,3,FALSE)</f>
        <v>28</v>
      </c>
      <c r="E19" s="45">
        <f>VLOOKUP(A19,[1]List2!$G$4:$I$67,3,FALSE)</f>
        <v>48</v>
      </c>
      <c r="F19" s="36">
        <v>29</v>
      </c>
      <c r="G19" s="37">
        <v>48</v>
      </c>
      <c r="H19" s="46">
        <v>29</v>
      </c>
      <c r="I19" s="47">
        <v>48</v>
      </c>
      <c r="J19" s="36">
        <v>29</v>
      </c>
      <c r="K19" s="37">
        <v>48</v>
      </c>
      <c r="L19" s="46">
        <v>29</v>
      </c>
      <c r="M19" s="47">
        <v>52</v>
      </c>
      <c r="N19" s="36"/>
      <c r="O19" s="37"/>
      <c r="P19" s="90"/>
      <c r="Q19" s="91"/>
      <c r="R19" s="36"/>
      <c r="S19" s="37"/>
      <c r="T19" s="46"/>
      <c r="U19" s="47"/>
      <c r="V19" s="36"/>
      <c r="W19" s="37"/>
      <c r="X19" s="108"/>
      <c r="Y19" s="109"/>
      <c r="Z19" s="112"/>
    </row>
    <row r="20" spans="1:26" ht="15.75" thickBot="1" x14ac:dyDescent="0.3">
      <c r="A20" s="19" t="s">
        <v>155</v>
      </c>
      <c r="B20" s="36">
        <v>2</v>
      </c>
      <c r="C20" s="35">
        <v>0</v>
      </c>
      <c r="D20" s="44">
        <v>2</v>
      </c>
      <c r="E20" s="45">
        <v>0</v>
      </c>
      <c r="F20" s="36">
        <v>2</v>
      </c>
      <c r="G20" s="37">
        <v>0</v>
      </c>
      <c r="H20" s="46">
        <v>2</v>
      </c>
      <c r="I20" s="47">
        <v>0</v>
      </c>
      <c r="J20" s="36">
        <v>2</v>
      </c>
      <c r="K20" s="37">
        <v>0</v>
      </c>
      <c r="L20" s="46">
        <v>2</v>
      </c>
      <c r="M20" s="47">
        <v>0</v>
      </c>
      <c r="N20" s="36"/>
      <c r="O20" s="37"/>
      <c r="P20" s="90"/>
      <c r="Q20" s="91"/>
      <c r="R20" s="36"/>
      <c r="S20" s="37"/>
      <c r="T20" s="46"/>
      <c r="U20" s="47"/>
      <c r="V20" s="36"/>
      <c r="W20" s="37"/>
      <c r="X20" s="108"/>
      <c r="Y20" s="109"/>
      <c r="Z20" s="112"/>
    </row>
    <row r="21" spans="1:26" ht="15.75" thickBot="1" x14ac:dyDescent="0.3">
      <c r="A21" s="19" t="s">
        <v>130</v>
      </c>
      <c r="B21" s="36">
        <v>29</v>
      </c>
      <c r="C21" s="35">
        <f>VLOOKUP(A21,[2]List3!$A$1:$C$37,3,FALSE)</f>
        <v>27</v>
      </c>
      <c r="D21" s="44">
        <f>VLOOKUP(A21,[1]List2!$A$3:$C$68,3,FALSE)</f>
        <v>30</v>
      </c>
      <c r="E21" s="45">
        <f>VLOOKUP(A21,[1]List2!$G$4:$I$67,3,FALSE)</f>
        <v>23</v>
      </c>
      <c r="F21" s="36">
        <v>30</v>
      </c>
      <c r="G21" s="37">
        <v>25</v>
      </c>
      <c r="H21" s="46">
        <v>30</v>
      </c>
      <c r="I21" s="47">
        <v>26</v>
      </c>
      <c r="J21" s="36">
        <v>30</v>
      </c>
      <c r="K21" s="37">
        <v>28</v>
      </c>
      <c r="L21" s="46">
        <v>30</v>
      </c>
      <c r="M21" s="47">
        <v>28</v>
      </c>
      <c r="N21" s="36"/>
      <c r="O21" s="37"/>
      <c r="P21" s="90"/>
      <c r="Q21" s="91"/>
      <c r="R21" s="36"/>
      <c r="S21" s="37"/>
      <c r="T21" s="46"/>
      <c r="U21" s="47"/>
      <c r="V21" s="36"/>
      <c r="W21" s="37"/>
      <c r="X21" s="108"/>
      <c r="Y21" s="109"/>
      <c r="Z21" s="112"/>
    </row>
    <row r="22" spans="1:26" ht="15.75" thickBot="1" x14ac:dyDescent="0.3">
      <c r="A22" s="19" t="s">
        <v>131</v>
      </c>
      <c r="B22" s="36">
        <v>2</v>
      </c>
      <c r="C22" s="35">
        <v>3</v>
      </c>
      <c r="D22" s="44">
        <v>2</v>
      </c>
      <c r="E22" s="45">
        <v>5</v>
      </c>
      <c r="F22" s="36">
        <v>2</v>
      </c>
      <c r="G22" s="37">
        <v>3</v>
      </c>
      <c r="H22" s="46">
        <v>2</v>
      </c>
      <c r="I22" s="47">
        <v>3</v>
      </c>
      <c r="J22" s="36">
        <v>2</v>
      </c>
      <c r="K22" s="37">
        <v>3</v>
      </c>
      <c r="L22" s="46">
        <v>2</v>
      </c>
      <c r="M22" s="47">
        <v>3</v>
      </c>
      <c r="N22" s="36"/>
      <c r="O22" s="37"/>
      <c r="P22" s="90"/>
      <c r="Q22" s="91"/>
      <c r="R22" s="36"/>
      <c r="S22" s="37"/>
      <c r="T22" s="46"/>
      <c r="U22" s="47"/>
      <c r="V22" s="36"/>
      <c r="W22" s="37"/>
      <c r="X22" s="108"/>
      <c r="Y22" s="109"/>
      <c r="Z22" s="112"/>
    </row>
    <row r="23" spans="1:26" ht="15.75" thickBot="1" x14ac:dyDescent="0.3">
      <c r="A23" s="19" t="s">
        <v>132</v>
      </c>
      <c r="B23" s="36">
        <v>303</v>
      </c>
      <c r="C23" s="35">
        <f>VLOOKUP(A23,[2]List3!$A$1:$C$37,3,FALSE)</f>
        <v>670</v>
      </c>
      <c r="D23" s="44">
        <f>VLOOKUP(A23,[1]List2!$A$3:$C$68,3,FALSE)</f>
        <v>304</v>
      </c>
      <c r="E23" s="45">
        <f>VLOOKUP(A23,[1]List2!$G$4:$I$67,3,FALSE)</f>
        <v>659</v>
      </c>
      <c r="F23" s="36">
        <v>305</v>
      </c>
      <c r="G23" s="37">
        <v>637</v>
      </c>
      <c r="H23" s="46">
        <v>308</v>
      </c>
      <c r="I23" s="47">
        <v>641</v>
      </c>
      <c r="J23" s="36">
        <v>311</v>
      </c>
      <c r="K23" s="37">
        <v>628</v>
      </c>
      <c r="L23" s="46">
        <v>316</v>
      </c>
      <c r="M23" s="47">
        <v>612</v>
      </c>
      <c r="N23" s="36"/>
      <c r="O23" s="37"/>
      <c r="P23" s="90"/>
      <c r="Q23" s="91"/>
      <c r="R23" s="36"/>
      <c r="S23" s="37"/>
      <c r="T23" s="46"/>
      <c r="U23" s="47"/>
      <c r="V23" s="36"/>
      <c r="W23" s="37"/>
      <c r="X23" s="108"/>
      <c r="Y23" s="109"/>
      <c r="Z23" s="112"/>
    </row>
    <row r="24" spans="1:26" ht="15.75" thickBot="1" x14ac:dyDescent="0.3">
      <c r="A24" s="19" t="s">
        <v>133</v>
      </c>
      <c r="B24" s="36">
        <v>5</v>
      </c>
      <c r="C24" s="35">
        <f>VLOOKUP(A24,[2]List3!$A$1:$C$37,3,FALSE)</f>
        <v>6</v>
      </c>
      <c r="D24" s="44">
        <f>VLOOKUP(A24,[1]List2!$A$3:$C$68,3,FALSE)</f>
        <v>5</v>
      </c>
      <c r="E24" s="45">
        <f>VLOOKUP(A24,[1]List2!$G$4:$I$67,3,FALSE)</f>
        <v>8</v>
      </c>
      <c r="F24" s="36">
        <v>5</v>
      </c>
      <c r="G24" s="37">
        <v>8</v>
      </c>
      <c r="H24" s="46">
        <v>5</v>
      </c>
      <c r="I24" s="47">
        <v>8</v>
      </c>
      <c r="J24" s="36">
        <v>5</v>
      </c>
      <c r="K24" s="37">
        <v>10</v>
      </c>
      <c r="L24" s="46">
        <v>5</v>
      </c>
      <c r="M24" s="47">
        <v>10</v>
      </c>
      <c r="N24" s="36"/>
      <c r="O24" s="37"/>
      <c r="P24" s="90"/>
      <c r="Q24" s="91"/>
      <c r="R24" s="36"/>
      <c r="S24" s="37"/>
      <c r="T24" s="46"/>
      <c r="U24" s="47"/>
      <c r="V24" s="36"/>
      <c r="W24" s="37"/>
      <c r="X24" s="108"/>
      <c r="Y24" s="109"/>
      <c r="Z24" s="112"/>
    </row>
    <row r="25" spans="1:26" ht="15.75" thickBot="1" x14ac:dyDescent="0.3">
      <c r="A25" s="19" t="s">
        <v>134</v>
      </c>
      <c r="B25" s="36">
        <v>557</v>
      </c>
      <c r="C25" s="35">
        <v>733</v>
      </c>
      <c r="D25" s="44">
        <f>VLOOKUP(A25,[1]List2!$A$3:$C$68,3,FALSE)</f>
        <v>558</v>
      </c>
      <c r="E25" s="45">
        <v>715</v>
      </c>
      <c r="F25" s="36">
        <v>560</v>
      </c>
      <c r="G25" s="37">
        <v>714</v>
      </c>
      <c r="H25" s="46">
        <v>561</v>
      </c>
      <c r="I25" s="47">
        <v>709</v>
      </c>
      <c r="J25" s="36">
        <v>562</v>
      </c>
      <c r="K25" s="37">
        <v>729</v>
      </c>
      <c r="L25" s="46">
        <v>565</v>
      </c>
      <c r="M25" s="47">
        <v>730</v>
      </c>
      <c r="N25" s="36"/>
      <c r="O25" s="37"/>
      <c r="P25" s="90"/>
      <c r="Q25" s="91"/>
      <c r="R25" s="36"/>
      <c r="S25" s="37"/>
      <c r="T25" s="46"/>
      <c r="U25" s="47"/>
      <c r="V25" s="36"/>
      <c r="W25" s="37"/>
      <c r="X25" s="108"/>
      <c r="Y25" s="109"/>
      <c r="Z25" s="112"/>
    </row>
    <row r="26" spans="1:26" ht="15.75" thickBot="1" x14ac:dyDescent="0.3">
      <c r="A26" s="19" t="s">
        <v>135</v>
      </c>
      <c r="B26" s="36">
        <v>150</v>
      </c>
      <c r="C26" s="35">
        <f>VLOOKUP(A26,[2]List3!$A$1:$C$37,3,FALSE)</f>
        <v>191</v>
      </c>
      <c r="D26" s="44">
        <f>VLOOKUP(A26,[1]List2!$A$3:$C$68,3,FALSE)</f>
        <v>150</v>
      </c>
      <c r="E26" s="45">
        <f>VLOOKUP(A26,[1]List2!$G$4:$I$67,3,FALSE)</f>
        <v>186</v>
      </c>
      <c r="F26" s="36">
        <v>154</v>
      </c>
      <c r="G26" s="37">
        <v>184</v>
      </c>
      <c r="H26" s="46">
        <v>155</v>
      </c>
      <c r="I26" s="47">
        <v>184</v>
      </c>
      <c r="J26" s="36">
        <v>156</v>
      </c>
      <c r="K26" s="37">
        <v>185</v>
      </c>
      <c r="L26" s="46">
        <v>156</v>
      </c>
      <c r="M26" s="47">
        <v>191</v>
      </c>
      <c r="N26" s="36"/>
      <c r="O26" s="37"/>
      <c r="P26" s="90"/>
      <c r="Q26" s="91"/>
      <c r="R26" s="36"/>
      <c r="S26" s="37"/>
      <c r="T26" s="46"/>
      <c r="U26" s="47"/>
      <c r="V26" s="36"/>
      <c r="W26" s="37"/>
      <c r="X26" s="108"/>
      <c r="Y26" s="109"/>
      <c r="Z26" s="112"/>
    </row>
    <row r="27" spans="1:26" ht="15.75" thickBot="1" x14ac:dyDescent="0.3">
      <c r="A27" s="19" t="s">
        <v>136</v>
      </c>
      <c r="B27" s="36">
        <v>10</v>
      </c>
      <c r="C27" s="35">
        <f>VLOOKUP(A27,[2]List3!$A$1:$C$37,3,FALSE)</f>
        <v>25</v>
      </c>
      <c r="D27" s="44">
        <f>VLOOKUP(A27,[1]List2!$A$3:$C$68,3,FALSE)</f>
        <v>10</v>
      </c>
      <c r="E27" s="45">
        <f>VLOOKUP(A27,[1]List2!$G$4:$I$67,3,FALSE)</f>
        <v>25</v>
      </c>
      <c r="F27" s="36">
        <v>10</v>
      </c>
      <c r="G27" s="37">
        <v>27</v>
      </c>
      <c r="H27" s="46">
        <v>10</v>
      </c>
      <c r="I27" s="47">
        <v>26</v>
      </c>
      <c r="J27" s="36">
        <v>10</v>
      </c>
      <c r="K27" s="37">
        <v>28</v>
      </c>
      <c r="L27" s="46">
        <v>10</v>
      </c>
      <c r="M27" s="47">
        <v>29</v>
      </c>
      <c r="N27" s="36"/>
      <c r="O27" s="37"/>
      <c r="P27" s="90"/>
      <c r="Q27" s="91"/>
      <c r="R27" s="36"/>
      <c r="S27" s="37"/>
      <c r="T27" s="46"/>
      <c r="U27" s="47"/>
      <c r="V27" s="36"/>
      <c r="W27" s="37"/>
      <c r="X27" s="108"/>
      <c r="Y27" s="109"/>
      <c r="Z27" s="112"/>
    </row>
    <row r="28" spans="1:26" ht="15.75" thickBot="1" x14ac:dyDescent="0.3">
      <c r="A28" s="19" t="s">
        <v>137</v>
      </c>
      <c r="B28" s="36">
        <v>164</v>
      </c>
      <c r="C28" s="35">
        <f>VLOOKUP(A28,[2]List3!$A$1:$C$37,3,FALSE)</f>
        <v>209</v>
      </c>
      <c r="D28" s="44">
        <f>VLOOKUP(A28,[1]List2!$A$3:$C$68,3,FALSE)</f>
        <v>164</v>
      </c>
      <c r="E28" s="45">
        <f>VLOOKUP(A28,[1]List2!$G$4:$I$67,3,FALSE)</f>
        <v>198</v>
      </c>
      <c r="F28" s="36">
        <v>165</v>
      </c>
      <c r="G28" s="37">
        <v>193</v>
      </c>
      <c r="H28" s="46">
        <v>165</v>
      </c>
      <c r="I28" s="47">
        <v>195</v>
      </c>
      <c r="J28" s="36">
        <v>169</v>
      </c>
      <c r="K28" s="37">
        <v>211</v>
      </c>
      <c r="L28" s="46">
        <v>170</v>
      </c>
      <c r="M28" s="47">
        <v>213</v>
      </c>
      <c r="N28" s="36"/>
      <c r="O28" s="37"/>
      <c r="P28" s="90"/>
      <c r="Q28" s="91"/>
      <c r="R28" s="36"/>
      <c r="S28" s="37"/>
      <c r="T28" s="46"/>
      <c r="U28" s="47"/>
      <c r="V28" s="36"/>
      <c r="W28" s="37"/>
      <c r="X28" s="108"/>
      <c r="Y28" s="109"/>
      <c r="Z28" s="112"/>
    </row>
    <row r="29" spans="1:26" ht="15.75" thickBot="1" x14ac:dyDescent="0.3">
      <c r="A29" s="19" t="s">
        <v>138</v>
      </c>
      <c r="B29" s="36">
        <v>38</v>
      </c>
      <c r="C29" s="35">
        <f>VLOOKUP(A29,[2]List3!$A$1:$C$37,3,FALSE)</f>
        <v>91</v>
      </c>
      <c r="D29" s="44">
        <f>VLOOKUP(A29,[1]List2!$A$3:$C$68,3,FALSE)</f>
        <v>38</v>
      </c>
      <c r="E29" s="45">
        <f>VLOOKUP(A29,[1]List2!$G$4:$I$67,3,FALSE)</f>
        <v>75</v>
      </c>
      <c r="F29" s="36">
        <v>38</v>
      </c>
      <c r="G29" s="37">
        <v>79</v>
      </c>
      <c r="H29" s="46">
        <v>39</v>
      </c>
      <c r="I29" s="47">
        <v>79</v>
      </c>
      <c r="J29" s="36">
        <v>40</v>
      </c>
      <c r="K29" s="37">
        <v>90</v>
      </c>
      <c r="L29" s="46">
        <v>40</v>
      </c>
      <c r="M29" s="47">
        <v>91</v>
      </c>
      <c r="N29" s="36"/>
      <c r="O29" s="37"/>
      <c r="P29" s="90"/>
      <c r="Q29" s="91"/>
      <c r="R29" s="36"/>
      <c r="S29" s="37"/>
      <c r="T29" s="46"/>
      <c r="U29" s="47"/>
      <c r="V29" s="36"/>
      <c r="W29" s="37"/>
      <c r="X29" s="108"/>
      <c r="Y29" s="109"/>
      <c r="Z29" s="112"/>
    </row>
    <row r="30" spans="1:26" ht="15.75" thickBot="1" x14ac:dyDescent="0.3">
      <c r="A30" s="19" t="s">
        <v>139</v>
      </c>
      <c r="B30" s="36">
        <v>235</v>
      </c>
      <c r="C30" s="35">
        <f>VLOOKUP(A30,[2]List3!$A$1:$C$37,3,FALSE)</f>
        <v>352</v>
      </c>
      <c r="D30" s="44">
        <f>VLOOKUP(A30,[1]List2!$A$3:$C$68,3,FALSE)</f>
        <v>236</v>
      </c>
      <c r="E30" s="45">
        <f>VLOOKUP(A30,[1]List2!$G$4:$I$67,3,FALSE)</f>
        <v>353</v>
      </c>
      <c r="F30" s="36">
        <v>240</v>
      </c>
      <c r="G30" s="37">
        <v>343</v>
      </c>
      <c r="H30" s="46">
        <v>240</v>
      </c>
      <c r="I30" s="47">
        <v>343</v>
      </c>
      <c r="J30" s="36">
        <v>244</v>
      </c>
      <c r="K30" s="37">
        <v>355</v>
      </c>
      <c r="L30" s="46">
        <v>246</v>
      </c>
      <c r="M30" s="47">
        <v>363</v>
      </c>
      <c r="N30" s="36"/>
      <c r="O30" s="37"/>
      <c r="P30" s="90"/>
      <c r="Q30" s="91"/>
      <c r="R30" s="36"/>
      <c r="S30" s="37"/>
      <c r="T30" s="46"/>
      <c r="U30" s="47"/>
      <c r="V30" s="36"/>
      <c r="W30" s="37"/>
      <c r="X30" s="108"/>
      <c r="Y30" s="109"/>
      <c r="Z30" s="112"/>
    </row>
    <row r="31" spans="1:26" ht="15.75" thickBot="1" x14ac:dyDescent="0.3">
      <c r="A31" s="19" t="s">
        <v>140</v>
      </c>
      <c r="B31" s="36">
        <v>327</v>
      </c>
      <c r="C31" s="35">
        <f>VLOOKUP(A31,[2]List3!$A$1:$C$37,3,FALSE)</f>
        <v>269</v>
      </c>
      <c r="D31" s="44">
        <f>VLOOKUP(A31,[1]List2!$A$3:$C$68,3,FALSE)</f>
        <v>328</v>
      </c>
      <c r="E31" s="45">
        <f>VLOOKUP(A31,[1]List2!$G$4:$I$67,3,FALSE)</f>
        <v>267</v>
      </c>
      <c r="F31" s="36">
        <v>330</v>
      </c>
      <c r="G31" s="37">
        <v>262</v>
      </c>
      <c r="H31" s="46">
        <v>332</v>
      </c>
      <c r="I31" s="47">
        <v>261</v>
      </c>
      <c r="J31" s="36">
        <v>332</v>
      </c>
      <c r="K31" s="37">
        <v>269</v>
      </c>
      <c r="L31" s="46">
        <v>332</v>
      </c>
      <c r="M31" s="47">
        <v>278</v>
      </c>
      <c r="N31" s="36"/>
      <c r="O31" s="37"/>
      <c r="P31" s="90"/>
      <c r="Q31" s="91"/>
      <c r="R31" s="36"/>
      <c r="S31" s="37"/>
      <c r="T31" s="46"/>
      <c r="U31" s="47"/>
      <c r="V31" s="36"/>
      <c r="W31" s="37"/>
      <c r="X31" s="108"/>
      <c r="Y31" s="109"/>
      <c r="Z31" s="112"/>
    </row>
    <row r="32" spans="1:26" ht="15.75" thickBot="1" x14ac:dyDescent="0.3">
      <c r="A32" s="19" t="s">
        <v>141</v>
      </c>
      <c r="B32" s="36">
        <v>77</v>
      </c>
      <c r="C32" s="35">
        <f>VLOOKUP(A32,[2]List3!$A$1:$C$37,3,FALSE)</f>
        <v>281</v>
      </c>
      <c r="D32" s="44">
        <f>VLOOKUP(A32,[1]List2!$A$3:$C$68,3,FALSE)</f>
        <v>77</v>
      </c>
      <c r="E32" s="45">
        <f>VLOOKUP(A32,[1]List2!$G$4:$I$67,3,FALSE)</f>
        <v>237</v>
      </c>
      <c r="F32" s="36">
        <v>78</v>
      </c>
      <c r="G32" s="37">
        <v>238</v>
      </c>
      <c r="H32" s="46">
        <v>78</v>
      </c>
      <c r="I32" s="47">
        <v>253</v>
      </c>
      <c r="J32" s="36">
        <v>78</v>
      </c>
      <c r="K32" s="37">
        <v>271</v>
      </c>
      <c r="L32" s="46">
        <v>78</v>
      </c>
      <c r="M32" s="47">
        <v>274</v>
      </c>
      <c r="N32" s="36"/>
      <c r="O32" s="37"/>
      <c r="P32" s="90"/>
      <c r="Q32" s="91"/>
      <c r="R32" s="36"/>
      <c r="S32" s="37"/>
      <c r="T32" s="46"/>
      <c r="U32" s="47"/>
      <c r="V32" s="36"/>
      <c r="W32" s="37"/>
      <c r="X32" s="108"/>
      <c r="Y32" s="109"/>
      <c r="Z32" s="112"/>
    </row>
    <row r="33" spans="1:26" ht="15.75" thickBot="1" x14ac:dyDescent="0.3">
      <c r="A33" s="19" t="s">
        <v>142</v>
      </c>
      <c r="B33" s="36">
        <v>39</v>
      </c>
      <c r="C33" s="35">
        <f>VLOOKUP(A33,[2]List3!$A$1:$C$37,3,FALSE)</f>
        <v>60</v>
      </c>
      <c r="D33" s="44">
        <f>VLOOKUP(A33,[1]List2!$A$3:$C$68,3,FALSE)</f>
        <v>39</v>
      </c>
      <c r="E33" s="45">
        <f>VLOOKUP(A33,[1]List2!$G$4:$I$67,3,FALSE)</f>
        <v>58</v>
      </c>
      <c r="F33" s="36">
        <v>39</v>
      </c>
      <c r="G33" s="37">
        <v>59</v>
      </c>
      <c r="H33" s="46">
        <v>39</v>
      </c>
      <c r="I33" s="47">
        <v>58</v>
      </c>
      <c r="J33" s="36">
        <v>39</v>
      </c>
      <c r="K33" s="37">
        <v>61</v>
      </c>
      <c r="L33" s="46">
        <v>39</v>
      </c>
      <c r="M33" s="47">
        <v>63</v>
      </c>
      <c r="N33" s="36"/>
      <c r="O33" s="37"/>
      <c r="P33" s="90"/>
      <c r="Q33" s="91"/>
      <c r="R33" s="36"/>
      <c r="S33" s="37"/>
      <c r="T33" s="46"/>
      <c r="U33" s="47"/>
      <c r="V33" s="36"/>
      <c r="W33" s="37"/>
      <c r="X33" s="108"/>
      <c r="Y33" s="109"/>
      <c r="Z33" s="112"/>
    </row>
    <row r="34" spans="1:26" ht="15.75" thickBot="1" x14ac:dyDescent="0.3">
      <c r="A34" s="19"/>
      <c r="B34" s="36"/>
      <c r="C34" s="37"/>
      <c r="D34" s="46"/>
      <c r="E34" s="47"/>
      <c r="F34" s="36"/>
      <c r="G34" s="37"/>
      <c r="H34" s="46"/>
      <c r="I34" s="47"/>
      <c r="J34" s="36"/>
      <c r="K34" s="37"/>
      <c r="L34" s="46"/>
      <c r="M34" s="47"/>
      <c r="N34" s="36"/>
      <c r="O34" s="37"/>
      <c r="P34" s="90"/>
      <c r="Q34" s="91"/>
      <c r="R34" s="36"/>
      <c r="S34" s="37"/>
      <c r="T34" s="46"/>
      <c r="U34" s="47"/>
      <c r="V34" s="36"/>
      <c r="W34" s="37"/>
      <c r="X34" s="108"/>
      <c r="Y34" s="109"/>
      <c r="Z34" s="112"/>
    </row>
    <row r="35" spans="1:26" ht="15.75" thickBot="1" x14ac:dyDescent="0.3">
      <c r="A35" s="20" t="s">
        <v>143</v>
      </c>
      <c r="B35" s="38">
        <v>65</v>
      </c>
      <c r="C35" s="37">
        <v>78</v>
      </c>
      <c r="D35" s="48">
        <v>67</v>
      </c>
      <c r="E35" s="49">
        <v>78</v>
      </c>
      <c r="F35" s="38">
        <v>66</v>
      </c>
      <c r="G35" s="39">
        <v>78</v>
      </c>
      <c r="H35" s="48">
        <v>66</v>
      </c>
      <c r="I35" s="49">
        <v>80</v>
      </c>
      <c r="J35" s="38">
        <v>66</v>
      </c>
      <c r="K35" s="39">
        <v>80</v>
      </c>
      <c r="L35" s="48">
        <v>66</v>
      </c>
      <c r="M35" s="49">
        <v>82</v>
      </c>
      <c r="N35" s="38"/>
      <c r="O35" s="39"/>
      <c r="P35" s="92"/>
      <c r="Q35" s="93"/>
      <c r="R35" s="38"/>
      <c r="S35" s="39"/>
      <c r="T35" s="48"/>
      <c r="U35" s="49"/>
      <c r="V35" s="38"/>
      <c r="W35" s="39"/>
      <c r="X35" s="108"/>
      <c r="Y35" s="109"/>
      <c r="Z35" s="112"/>
    </row>
    <row r="36" spans="1:26" x14ac:dyDescent="0.25">
      <c r="A36" s="154" t="s">
        <v>113</v>
      </c>
      <c r="B36" s="40">
        <f>SUM(B5:B35)</f>
        <v>12890</v>
      </c>
      <c r="C36" s="137">
        <f>SUM(C5:C35)</f>
        <v>15856</v>
      </c>
      <c r="D36" s="50">
        <f t="shared" ref="D36:I36" si="0">SUM(D5:D35)</f>
        <v>12924</v>
      </c>
      <c r="E36" s="51">
        <f t="shared" si="0"/>
        <v>15713</v>
      </c>
      <c r="F36" s="40">
        <f t="shared" si="0"/>
        <v>12963</v>
      </c>
      <c r="G36" s="41">
        <f t="shared" si="0"/>
        <v>15673</v>
      </c>
      <c r="H36" s="50">
        <f t="shared" si="0"/>
        <v>13006</v>
      </c>
      <c r="I36" s="51">
        <f t="shared" si="0"/>
        <v>15697</v>
      </c>
      <c r="J36" s="40">
        <f>SUM(J5:J35)</f>
        <v>13060</v>
      </c>
      <c r="K36" s="41">
        <f>SUM(K5:K35)</f>
        <v>15796</v>
      </c>
      <c r="L36" s="50">
        <v>13448</v>
      </c>
      <c r="M36" s="51">
        <v>15843</v>
      </c>
      <c r="N36" s="40"/>
      <c r="O36" s="41"/>
      <c r="P36" s="50"/>
      <c r="Q36" s="51"/>
      <c r="R36" s="40"/>
      <c r="S36" s="41"/>
      <c r="T36" s="50"/>
      <c r="U36" s="51"/>
      <c r="V36" s="40"/>
      <c r="W36" s="41"/>
      <c r="X36" s="110"/>
      <c r="Y36" s="111"/>
      <c r="Z36" s="112"/>
    </row>
    <row r="37" spans="1:26" ht="15.75" thickBot="1" x14ac:dyDescent="0.3">
      <c r="A37" s="155"/>
      <c r="B37" s="148">
        <v>28746</v>
      </c>
      <c r="C37" s="149"/>
      <c r="D37" s="156">
        <v>28637</v>
      </c>
      <c r="E37" s="157"/>
      <c r="F37" s="148">
        <v>28636</v>
      </c>
      <c r="G37" s="149"/>
      <c r="H37" s="150">
        <v>28703</v>
      </c>
      <c r="I37" s="151"/>
      <c r="J37" s="148">
        <v>28856</v>
      </c>
      <c r="K37" s="149"/>
      <c r="L37" s="150">
        <f>SUM(L36,M36)</f>
        <v>29291</v>
      </c>
      <c r="M37" s="151"/>
      <c r="N37" s="148"/>
      <c r="O37" s="149"/>
      <c r="P37" s="150"/>
      <c r="Q37" s="151"/>
      <c r="R37" s="148"/>
      <c r="S37" s="149"/>
      <c r="T37" s="150"/>
      <c r="U37" s="151"/>
      <c r="V37" s="148"/>
      <c r="W37" s="149"/>
      <c r="X37" s="152"/>
      <c r="Y37" s="153"/>
      <c r="Z37" s="17"/>
    </row>
    <row r="39" spans="1:26" x14ac:dyDescent="0.25">
      <c r="A39" s="4" t="s">
        <v>166</v>
      </c>
      <c r="B39" s="4"/>
      <c r="C39" s="4"/>
      <c r="D39" s="4"/>
      <c r="E39" s="4"/>
      <c r="F39" s="4"/>
      <c r="G39" s="4"/>
      <c r="H39" s="4"/>
      <c r="I39" s="4"/>
      <c r="J39" s="4"/>
      <c r="K39" s="4"/>
      <c r="L39" s="4"/>
    </row>
    <row r="40" spans="1:26" x14ac:dyDescent="0.25">
      <c r="A40" s="4" t="s">
        <v>190</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148</v>
      </c>
      <c r="B42" s="4"/>
      <c r="C42" s="4"/>
      <c r="D42" s="4"/>
      <c r="E42" s="4"/>
      <c r="F42" s="4"/>
      <c r="G42" s="4"/>
      <c r="H42" s="4"/>
      <c r="I42" s="4"/>
      <c r="J42" s="4"/>
      <c r="K42" s="4"/>
      <c r="L42" s="4"/>
      <c r="P42" s="1"/>
      <c r="Q42" s="2"/>
      <c r="R42" s="2"/>
      <c r="S42" s="1"/>
      <c r="T42" s="1"/>
      <c r="U42" s="1"/>
    </row>
    <row r="43" spans="1:26" x14ac:dyDescent="0.25">
      <c r="A43" s="4" t="s">
        <v>149</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mergeCells count="27">
    <mergeCell ref="H3:I3"/>
    <mergeCell ref="J3:K3"/>
    <mergeCell ref="X3:Y3"/>
    <mergeCell ref="R3:S3"/>
    <mergeCell ref="T3:U3"/>
    <mergeCell ref="V3:W3"/>
    <mergeCell ref="L3:M3"/>
    <mergeCell ref="N3:O3"/>
    <mergeCell ref="P3:Q3"/>
    <mergeCell ref="A36:A37"/>
    <mergeCell ref="B37:C37"/>
    <mergeCell ref="D37:E37"/>
    <mergeCell ref="F37:G37"/>
    <mergeCell ref="H37:I37"/>
    <mergeCell ref="A1:Z2"/>
    <mergeCell ref="A3:A4"/>
    <mergeCell ref="B3:C3"/>
    <mergeCell ref="D3:E3"/>
    <mergeCell ref="F3:G3"/>
    <mergeCell ref="R37:S37"/>
    <mergeCell ref="T37:U37"/>
    <mergeCell ref="V37:W37"/>
    <mergeCell ref="X37:Y37"/>
    <mergeCell ref="J37:K37"/>
    <mergeCell ref="L37:M37"/>
    <mergeCell ref="N37:O37"/>
    <mergeCell ref="P37:Q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222"/>
  <sheetViews>
    <sheetView tabSelected="1" zoomScale="85" zoomScaleNormal="85" workbookViewId="0">
      <selection activeCell="S125" sqref="S125"/>
    </sheetView>
  </sheetViews>
  <sheetFormatPr defaultRowHeight="15" x14ac:dyDescent="0.25"/>
  <cols>
    <col min="1" max="1" width="22.7109375" style="3" customWidth="1"/>
    <col min="2" max="5" width="6.7109375" style="5" customWidth="1"/>
    <col min="6" max="6" width="7.5703125" style="5" customWidth="1"/>
    <col min="7" max="7" width="6.7109375" style="5" customWidth="1"/>
    <col min="8" max="8" width="8" style="5" customWidth="1"/>
    <col min="9" max="9" width="6.7109375" style="5" customWidth="1"/>
    <col min="10" max="10" width="7.5703125" style="5" customWidth="1"/>
    <col min="11" max="11" width="6.7109375" style="5" customWidth="1"/>
    <col min="12" max="12" width="7.5703125" style="5" customWidth="1"/>
    <col min="13" max="13" width="6.7109375" style="5" customWidth="1"/>
    <col min="14" max="15" width="6.7109375" style="74" customWidth="1"/>
    <col min="16" max="17" width="6.7109375" style="80" customWidth="1"/>
    <col min="18" max="25" width="6.7109375" style="5" customWidth="1"/>
    <col min="26" max="26" width="10.28515625" style="5" customWidth="1"/>
    <col min="27" max="27" width="6.7109375" style="5" customWidth="1"/>
    <col min="28" max="16384" width="9.140625" style="3"/>
  </cols>
  <sheetData>
    <row r="1" spans="1:26" x14ac:dyDescent="0.25">
      <c r="A1" s="173" t="s">
        <v>191</v>
      </c>
      <c r="B1" s="174"/>
      <c r="C1" s="174"/>
      <c r="D1" s="174"/>
      <c r="E1" s="174"/>
      <c r="F1" s="174"/>
      <c r="G1" s="174"/>
      <c r="H1" s="174"/>
      <c r="I1" s="174"/>
      <c r="J1" s="174"/>
      <c r="K1" s="174"/>
      <c r="L1" s="174"/>
      <c r="M1" s="174"/>
      <c r="N1" s="174"/>
      <c r="O1" s="174"/>
      <c r="P1" s="174"/>
      <c r="Q1" s="174"/>
      <c r="R1" s="174"/>
      <c r="S1" s="174"/>
      <c r="T1" s="174"/>
      <c r="U1" s="174"/>
      <c r="V1" s="174"/>
      <c r="W1" s="174"/>
      <c r="X1" s="174"/>
      <c r="Y1" s="174"/>
      <c r="Z1" s="175"/>
    </row>
    <row r="2" spans="1:26" ht="15.75" thickBot="1" x14ac:dyDescent="0.3">
      <c r="A2" s="176"/>
      <c r="B2" s="177"/>
      <c r="C2" s="177"/>
      <c r="D2" s="177"/>
      <c r="E2" s="177"/>
      <c r="F2" s="177"/>
      <c r="G2" s="177"/>
      <c r="H2" s="177"/>
      <c r="I2" s="177"/>
      <c r="J2" s="177"/>
      <c r="K2" s="177"/>
      <c r="L2" s="177"/>
      <c r="M2" s="177"/>
      <c r="N2" s="177"/>
      <c r="O2" s="177"/>
      <c r="P2" s="177"/>
      <c r="Q2" s="177"/>
      <c r="R2" s="177"/>
      <c r="S2" s="177"/>
      <c r="T2" s="177"/>
      <c r="U2" s="177"/>
      <c r="V2" s="177"/>
      <c r="W2" s="177"/>
      <c r="X2" s="177"/>
      <c r="Y2" s="177"/>
      <c r="Z2" s="178"/>
    </row>
    <row r="3" spans="1:26" ht="15.75" thickBot="1" x14ac:dyDescent="0.3">
      <c r="A3" s="184"/>
      <c r="B3" s="186">
        <v>44592</v>
      </c>
      <c r="C3" s="187"/>
      <c r="D3" s="188">
        <v>44620</v>
      </c>
      <c r="E3" s="189"/>
      <c r="F3" s="186">
        <v>44651</v>
      </c>
      <c r="G3" s="187"/>
      <c r="H3" s="179">
        <v>44681</v>
      </c>
      <c r="I3" s="180"/>
      <c r="J3" s="181">
        <v>44712</v>
      </c>
      <c r="K3" s="182"/>
      <c r="L3" s="179">
        <v>44742</v>
      </c>
      <c r="M3" s="180"/>
      <c r="N3" s="181">
        <v>44773</v>
      </c>
      <c r="O3" s="182"/>
      <c r="P3" s="183">
        <v>44804</v>
      </c>
      <c r="Q3" s="180"/>
      <c r="R3" s="186">
        <v>44834</v>
      </c>
      <c r="S3" s="187"/>
      <c r="T3" s="207">
        <v>44865</v>
      </c>
      <c r="U3" s="206"/>
      <c r="V3" s="181">
        <v>44895</v>
      </c>
      <c r="W3" s="182"/>
      <c r="X3" s="205">
        <v>44926</v>
      </c>
      <c r="Y3" s="206"/>
      <c r="Z3" s="6">
        <v>44926</v>
      </c>
    </row>
    <row r="4" spans="1:26" ht="15.75" thickBot="1" x14ac:dyDescent="0.3">
      <c r="A4" s="185"/>
      <c r="B4" s="21" t="s">
        <v>144</v>
      </c>
      <c r="C4" s="22" t="s">
        <v>145</v>
      </c>
      <c r="D4" s="52" t="s">
        <v>111</v>
      </c>
      <c r="E4" s="53" t="s">
        <v>112</v>
      </c>
      <c r="F4" s="21" t="s">
        <v>111</v>
      </c>
      <c r="G4" s="22" t="s">
        <v>112</v>
      </c>
      <c r="H4" s="75" t="s">
        <v>111</v>
      </c>
      <c r="I4" s="76" t="s">
        <v>112</v>
      </c>
      <c r="J4" s="64" t="s">
        <v>111</v>
      </c>
      <c r="K4" s="65" t="s">
        <v>112</v>
      </c>
      <c r="L4" s="75" t="s">
        <v>111</v>
      </c>
      <c r="M4" s="76" t="s">
        <v>112</v>
      </c>
      <c r="N4" s="64" t="s">
        <v>111</v>
      </c>
      <c r="O4" s="65" t="s">
        <v>112</v>
      </c>
      <c r="P4" s="77" t="s">
        <v>111</v>
      </c>
      <c r="Q4" s="76" t="s">
        <v>112</v>
      </c>
      <c r="R4" s="21" t="s">
        <v>111</v>
      </c>
      <c r="S4" s="22" t="s">
        <v>112</v>
      </c>
      <c r="T4" s="94" t="s">
        <v>111</v>
      </c>
      <c r="U4" s="95" t="s">
        <v>112</v>
      </c>
      <c r="V4" s="64" t="s">
        <v>111</v>
      </c>
      <c r="W4" s="65" t="s">
        <v>112</v>
      </c>
      <c r="X4" s="105" t="s">
        <v>111</v>
      </c>
      <c r="Y4" s="95" t="s">
        <v>112</v>
      </c>
      <c r="Z4" s="7" t="s">
        <v>113</v>
      </c>
    </row>
    <row r="5" spans="1:26" ht="15.75" thickBot="1" x14ac:dyDescent="0.3">
      <c r="A5" s="9" t="s">
        <v>0</v>
      </c>
      <c r="B5" s="23">
        <v>23</v>
      </c>
      <c r="C5" s="24">
        <v>42</v>
      </c>
      <c r="D5" s="54">
        <f>VLOOKUP(A5,[1]List4!$A$1:$C$142,2,FALSE)</f>
        <v>23</v>
      </c>
      <c r="E5" s="55">
        <f>VLOOKUP(A5,[1]List4!$A$1:$C$142,3,FALSE)</f>
        <v>37</v>
      </c>
      <c r="F5" s="23">
        <v>23</v>
      </c>
      <c r="G5" s="24">
        <v>37</v>
      </c>
      <c r="H5" s="56">
        <v>23</v>
      </c>
      <c r="I5" s="57">
        <v>37</v>
      </c>
      <c r="J5" s="66">
        <v>23</v>
      </c>
      <c r="K5" s="67">
        <v>38</v>
      </c>
      <c r="L5" s="56">
        <v>23</v>
      </c>
      <c r="M5" s="57">
        <v>43</v>
      </c>
      <c r="N5" s="66"/>
      <c r="O5" s="67"/>
      <c r="P5" s="82"/>
      <c r="Q5" s="83"/>
      <c r="R5" s="23"/>
      <c r="S5" s="24"/>
      <c r="T5" s="102"/>
      <c r="U5" s="103"/>
      <c r="V5" s="66"/>
      <c r="W5" s="67"/>
      <c r="X5" s="102"/>
      <c r="Y5" s="103"/>
      <c r="Z5" s="112">
        <f>X5+Y5</f>
        <v>0</v>
      </c>
    </row>
    <row r="6" spans="1:26" ht="15.75" thickBot="1" x14ac:dyDescent="0.3">
      <c r="A6" s="10" t="s">
        <v>1</v>
      </c>
      <c r="B6" s="23">
        <v>87</v>
      </c>
      <c r="C6" s="26">
        <v>198</v>
      </c>
      <c r="D6" s="54">
        <f>VLOOKUP(A6,[1]List4!$A$1:$C$142,2,FALSE)</f>
        <v>87</v>
      </c>
      <c r="E6" s="55">
        <f>VLOOKUP(A6,[1]List4!$A$1:$C$142,3,FALSE)</f>
        <v>193</v>
      </c>
      <c r="F6" s="25">
        <v>87</v>
      </c>
      <c r="G6" s="26">
        <v>200</v>
      </c>
      <c r="H6" s="58">
        <v>91</v>
      </c>
      <c r="I6" s="59">
        <v>197</v>
      </c>
      <c r="J6" s="68">
        <v>91</v>
      </c>
      <c r="K6" s="69">
        <v>205</v>
      </c>
      <c r="L6" s="58">
        <v>91</v>
      </c>
      <c r="M6" s="59">
        <v>210</v>
      </c>
      <c r="N6" s="68"/>
      <c r="O6" s="69"/>
      <c r="P6" s="84"/>
      <c r="Q6" s="85"/>
      <c r="R6" s="25"/>
      <c r="S6" s="26"/>
      <c r="T6" s="96"/>
      <c r="U6" s="97"/>
      <c r="V6" s="68"/>
      <c r="W6" s="69"/>
      <c r="X6" s="96"/>
      <c r="Y6" s="97"/>
      <c r="Z6" s="112">
        <f t="shared" ref="Z6:Z71" si="0">X6+Y6</f>
        <v>0</v>
      </c>
    </row>
    <row r="7" spans="1:26" ht="15.75" thickBot="1" x14ac:dyDescent="0.3">
      <c r="A7" s="11" t="s">
        <v>2</v>
      </c>
      <c r="B7" s="23">
        <v>11</v>
      </c>
      <c r="C7" s="28">
        <v>19</v>
      </c>
      <c r="D7" s="54">
        <f>VLOOKUP(A7,[1]List4!$A$1:$C$142,2,FALSE)</f>
        <v>11</v>
      </c>
      <c r="E7" s="55">
        <f>VLOOKUP(A7,[1]List4!$A$1:$C$142,3,FALSE)</f>
        <v>19</v>
      </c>
      <c r="F7" s="27">
        <v>11</v>
      </c>
      <c r="G7" s="28">
        <v>25</v>
      </c>
      <c r="H7" s="60">
        <v>11</v>
      </c>
      <c r="I7" s="61">
        <v>25</v>
      </c>
      <c r="J7" s="70">
        <v>12</v>
      </c>
      <c r="K7" s="71">
        <v>24</v>
      </c>
      <c r="L7" s="60">
        <v>13</v>
      </c>
      <c r="M7" s="61">
        <v>23</v>
      </c>
      <c r="N7" s="70"/>
      <c r="O7" s="71"/>
      <c r="P7" s="86"/>
      <c r="Q7" s="87"/>
      <c r="R7" s="27"/>
      <c r="S7" s="28"/>
      <c r="T7" s="98"/>
      <c r="U7" s="99"/>
      <c r="V7" s="70"/>
      <c r="W7" s="71"/>
      <c r="X7" s="98"/>
      <c r="Y7" s="99"/>
      <c r="Z7" s="112">
        <f t="shared" si="0"/>
        <v>0</v>
      </c>
    </row>
    <row r="8" spans="1:26" ht="15.75" thickBot="1" x14ac:dyDescent="0.3">
      <c r="A8" s="11" t="s">
        <v>3</v>
      </c>
      <c r="B8" s="23">
        <f>VLOOKUP(A8,[2]List2!$B$1:$D$136,3,FALSE)</f>
        <v>1</v>
      </c>
      <c r="C8" s="28">
        <v>1</v>
      </c>
      <c r="D8" s="54">
        <f>VLOOKUP(A8,[1]List4!$A$1:$C$142,2,FALSE)</f>
        <v>1</v>
      </c>
      <c r="E8" s="55">
        <f>VLOOKUP(A8,[1]List4!$A$1:$C$142,3,FALSE)</f>
        <v>1</v>
      </c>
      <c r="F8" s="27">
        <v>1</v>
      </c>
      <c r="G8" s="28">
        <v>1</v>
      </c>
      <c r="H8" s="60">
        <v>1</v>
      </c>
      <c r="I8" s="61">
        <v>1</v>
      </c>
      <c r="J8" s="70">
        <v>1</v>
      </c>
      <c r="K8" s="71">
        <v>1</v>
      </c>
      <c r="L8" s="60">
        <v>1</v>
      </c>
      <c r="M8" s="61">
        <v>1</v>
      </c>
      <c r="N8" s="70"/>
      <c r="O8" s="71"/>
      <c r="P8" s="86"/>
      <c r="Q8" s="87"/>
      <c r="R8" s="27"/>
      <c r="S8" s="28"/>
      <c r="T8" s="98"/>
      <c r="U8" s="99"/>
      <c r="V8" s="70"/>
      <c r="W8" s="71"/>
      <c r="X8" s="98"/>
      <c r="Y8" s="99"/>
      <c r="Z8" s="112">
        <f t="shared" si="0"/>
        <v>0</v>
      </c>
    </row>
    <row r="9" spans="1:26" ht="15.75" thickBot="1" x14ac:dyDescent="0.3">
      <c r="A9" s="11" t="s">
        <v>188</v>
      </c>
      <c r="B9" s="23">
        <v>0</v>
      </c>
      <c r="C9" s="28">
        <v>1</v>
      </c>
      <c r="D9" s="54">
        <f>VLOOKUP(A9,[1]List4!$A$1:$C$142,2,FALSE)</f>
        <v>0</v>
      </c>
      <c r="E9" s="55">
        <f>VLOOKUP(A9,[1]List4!$A$1:$C$142,3,FALSE)</f>
        <v>1</v>
      </c>
      <c r="F9" s="27">
        <v>0</v>
      </c>
      <c r="G9" s="28">
        <v>1</v>
      </c>
      <c r="H9" s="60">
        <v>0</v>
      </c>
      <c r="I9" s="61">
        <v>1</v>
      </c>
      <c r="J9" s="70">
        <v>0</v>
      </c>
      <c r="K9" s="71">
        <v>1</v>
      </c>
      <c r="L9" s="60">
        <v>0</v>
      </c>
      <c r="M9" s="61">
        <v>1</v>
      </c>
      <c r="N9" s="70"/>
      <c r="O9" s="71"/>
      <c r="P9" s="86"/>
      <c r="Q9" s="87"/>
      <c r="R9" s="27"/>
      <c r="S9" s="28"/>
      <c r="T9" s="98"/>
      <c r="U9" s="99"/>
      <c r="V9" s="70"/>
      <c r="W9" s="71"/>
      <c r="X9" s="98"/>
      <c r="Y9" s="99"/>
      <c r="Z9" s="112"/>
    </row>
    <row r="10" spans="1:26" ht="15.75" thickBot="1" x14ac:dyDescent="0.3">
      <c r="A10" s="11" t="s">
        <v>4</v>
      </c>
      <c r="B10" s="23">
        <v>23</v>
      </c>
      <c r="C10" s="28">
        <v>47</v>
      </c>
      <c r="D10" s="54">
        <v>23</v>
      </c>
      <c r="E10" s="55">
        <v>46</v>
      </c>
      <c r="F10" s="27">
        <v>25</v>
      </c>
      <c r="G10" s="28">
        <v>45</v>
      </c>
      <c r="H10" s="60">
        <v>25</v>
      </c>
      <c r="I10" s="61">
        <v>47</v>
      </c>
      <c r="J10" s="70">
        <v>27</v>
      </c>
      <c r="K10" s="71">
        <v>47</v>
      </c>
      <c r="L10" s="60">
        <v>27</v>
      </c>
      <c r="M10" s="61">
        <v>46</v>
      </c>
      <c r="N10" s="70"/>
      <c r="O10" s="71"/>
      <c r="P10" s="86"/>
      <c r="Q10" s="87"/>
      <c r="R10" s="27"/>
      <c r="S10" s="28"/>
      <c r="T10" s="98"/>
      <c r="U10" s="99"/>
      <c r="V10" s="70"/>
      <c r="W10" s="71"/>
      <c r="X10" s="98"/>
      <c r="Y10" s="99"/>
      <c r="Z10" s="112">
        <f t="shared" si="0"/>
        <v>0</v>
      </c>
    </row>
    <row r="11" spans="1:26" ht="15.75" thickBot="1" x14ac:dyDescent="0.3">
      <c r="A11" s="11" t="s">
        <v>5</v>
      </c>
      <c r="B11" s="23">
        <v>5</v>
      </c>
      <c r="C11" s="28">
        <v>4</v>
      </c>
      <c r="D11" s="54">
        <f>VLOOKUP(A11,[1]List4!$A$1:$C$142,2,FALSE)</f>
        <v>5</v>
      </c>
      <c r="E11" s="55">
        <f>VLOOKUP(A11,[1]List4!$A$1:$C$142,3,FALSE)</f>
        <v>7</v>
      </c>
      <c r="F11" s="27">
        <v>5</v>
      </c>
      <c r="G11" s="28">
        <v>7</v>
      </c>
      <c r="H11" s="60">
        <v>5</v>
      </c>
      <c r="I11" s="61">
        <v>7</v>
      </c>
      <c r="J11" s="70">
        <v>5</v>
      </c>
      <c r="K11" s="71">
        <v>7</v>
      </c>
      <c r="L11" s="60">
        <v>5</v>
      </c>
      <c r="M11" s="61">
        <v>7</v>
      </c>
      <c r="N11" s="70"/>
      <c r="O11" s="71"/>
      <c r="P11" s="86"/>
      <c r="Q11" s="87"/>
      <c r="R11" s="27"/>
      <c r="S11" s="28"/>
      <c r="T11" s="98"/>
      <c r="U11" s="99"/>
      <c r="V11" s="70"/>
      <c r="W11" s="71"/>
      <c r="X11" s="98"/>
      <c r="Y11" s="99"/>
      <c r="Z11" s="112">
        <f t="shared" si="0"/>
        <v>0</v>
      </c>
    </row>
    <row r="12" spans="1:26" ht="15.75" thickBot="1" x14ac:dyDescent="0.3">
      <c r="A12" s="11" t="s">
        <v>6</v>
      </c>
      <c r="B12" s="23">
        <v>54</v>
      </c>
      <c r="C12" s="28">
        <v>50</v>
      </c>
      <c r="D12" s="54">
        <f>VLOOKUP(A12,[1]List4!$A$1:$C$142,2,FALSE)</f>
        <v>54</v>
      </c>
      <c r="E12" s="55">
        <f>VLOOKUP(A12,[1]List4!$A$1:$C$142,3,FALSE)</f>
        <v>48</v>
      </c>
      <c r="F12" s="27">
        <v>54</v>
      </c>
      <c r="G12" s="28">
        <v>46</v>
      </c>
      <c r="H12" s="60">
        <v>54</v>
      </c>
      <c r="I12" s="61">
        <v>47</v>
      </c>
      <c r="J12" s="70">
        <v>54</v>
      </c>
      <c r="K12" s="71">
        <v>49</v>
      </c>
      <c r="L12" s="60">
        <v>56</v>
      </c>
      <c r="M12" s="61">
        <v>47</v>
      </c>
      <c r="N12" s="70"/>
      <c r="O12" s="71"/>
      <c r="P12" s="86"/>
      <c r="Q12" s="87"/>
      <c r="R12" s="27"/>
      <c r="S12" s="28"/>
      <c r="T12" s="98"/>
      <c r="U12" s="99"/>
      <c r="V12" s="70"/>
      <c r="W12" s="71"/>
      <c r="X12" s="98"/>
      <c r="Y12" s="99"/>
      <c r="Z12" s="112">
        <f t="shared" si="0"/>
        <v>0</v>
      </c>
    </row>
    <row r="13" spans="1:26" ht="15.75" thickBot="1" x14ac:dyDescent="0.3">
      <c r="A13" s="11" t="s">
        <v>7</v>
      </c>
      <c r="B13" s="23">
        <v>7</v>
      </c>
      <c r="C13" s="28">
        <v>17</v>
      </c>
      <c r="D13" s="54">
        <f>VLOOKUP(A13,[1]List4!$A$1:$C$142,2,FALSE)</f>
        <v>7</v>
      </c>
      <c r="E13" s="55">
        <f>VLOOKUP(A13,[1]List4!$A$1:$C$142,3,FALSE)</f>
        <v>16</v>
      </c>
      <c r="F13" s="27">
        <v>7</v>
      </c>
      <c r="G13" s="28">
        <v>17</v>
      </c>
      <c r="H13" s="60">
        <v>9</v>
      </c>
      <c r="I13" s="61">
        <v>16</v>
      </c>
      <c r="J13" s="70">
        <v>11</v>
      </c>
      <c r="K13" s="71">
        <v>14</v>
      </c>
      <c r="L13" s="60">
        <v>12</v>
      </c>
      <c r="M13" s="61">
        <v>13</v>
      </c>
      <c r="N13" s="70"/>
      <c r="O13" s="71"/>
      <c r="P13" s="86"/>
      <c r="Q13" s="87"/>
      <c r="R13" s="27"/>
      <c r="S13" s="28"/>
      <c r="T13" s="98"/>
      <c r="U13" s="99"/>
      <c r="V13" s="70"/>
      <c r="W13" s="71"/>
      <c r="X13" s="98"/>
      <c r="Y13" s="99"/>
      <c r="Z13" s="112">
        <f t="shared" si="0"/>
        <v>0</v>
      </c>
    </row>
    <row r="14" spans="1:26" ht="15.75" thickBot="1" x14ac:dyDescent="0.3">
      <c r="A14" s="11" t="s">
        <v>157</v>
      </c>
      <c r="B14" s="23">
        <v>0</v>
      </c>
      <c r="C14" s="28">
        <v>0</v>
      </c>
      <c r="D14" s="54">
        <v>0</v>
      </c>
      <c r="E14" s="55">
        <v>0</v>
      </c>
      <c r="F14" s="27">
        <v>0</v>
      </c>
      <c r="G14" s="28">
        <v>0</v>
      </c>
      <c r="H14" s="60">
        <v>0</v>
      </c>
      <c r="I14" s="61">
        <v>0</v>
      </c>
      <c r="J14" s="70">
        <v>0</v>
      </c>
      <c r="K14" s="71">
        <v>0</v>
      </c>
      <c r="L14" s="60">
        <v>0</v>
      </c>
      <c r="M14" s="61">
        <v>0</v>
      </c>
      <c r="N14" s="70"/>
      <c r="O14" s="71"/>
      <c r="P14" s="86"/>
      <c r="Q14" s="87"/>
      <c r="R14" s="27"/>
      <c r="S14" s="28"/>
      <c r="T14" s="98"/>
      <c r="U14" s="99"/>
      <c r="V14" s="70"/>
      <c r="W14" s="71"/>
      <c r="X14" s="98"/>
      <c r="Y14" s="99"/>
      <c r="Z14" s="112">
        <f t="shared" si="0"/>
        <v>0</v>
      </c>
    </row>
    <row r="15" spans="1:26" ht="15.75" thickBot="1" x14ac:dyDescent="0.3">
      <c r="A15" s="11" t="s">
        <v>8</v>
      </c>
      <c r="B15" s="23">
        <v>12</v>
      </c>
      <c r="C15" s="28">
        <v>88</v>
      </c>
      <c r="D15" s="54">
        <f>VLOOKUP(A15,[1]List4!$A$1:$C$142,2,FALSE)</f>
        <v>12</v>
      </c>
      <c r="E15" s="55">
        <f>VLOOKUP(A15,[1]List4!$A$1:$C$142,3,FALSE)</f>
        <v>97</v>
      </c>
      <c r="F15" s="27">
        <v>12</v>
      </c>
      <c r="G15" s="28">
        <v>98</v>
      </c>
      <c r="H15" s="60">
        <v>12</v>
      </c>
      <c r="I15" s="61">
        <v>97</v>
      </c>
      <c r="J15" s="70">
        <v>12</v>
      </c>
      <c r="K15" s="71">
        <v>100</v>
      </c>
      <c r="L15" s="60">
        <v>12</v>
      </c>
      <c r="M15" s="61">
        <v>102</v>
      </c>
      <c r="N15" s="70"/>
      <c r="O15" s="71"/>
      <c r="P15" s="86"/>
      <c r="Q15" s="87"/>
      <c r="R15" s="27"/>
      <c r="S15" s="28"/>
      <c r="T15" s="98"/>
      <c r="U15" s="99"/>
      <c r="V15" s="70"/>
      <c r="W15" s="71"/>
      <c r="X15" s="98"/>
      <c r="Y15" s="99"/>
      <c r="Z15" s="112">
        <f t="shared" si="0"/>
        <v>0</v>
      </c>
    </row>
    <row r="16" spans="1:26" ht="15.75" thickBot="1" x14ac:dyDescent="0.3">
      <c r="A16" s="11" t="s">
        <v>161</v>
      </c>
      <c r="B16" s="23">
        <v>1</v>
      </c>
      <c r="C16" s="28">
        <v>0</v>
      </c>
      <c r="D16" s="54">
        <f>VLOOKUP(A16,[1]List4!$A$1:$C$142,2,FALSE)</f>
        <v>1</v>
      </c>
      <c r="E16" s="55">
        <f>VLOOKUP(A16,[1]List4!$A$1:$C$142,3,FALSE)</f>
        <v>0</v>
      </c>
      <c r="F16" s="27">
        <v>1</v>
      </c>
      <c r="G16" s="28">
        <v>0</v>
      </c>
      <c r="H16" s="60">
        <v>1</v>
      </c>
      <c r="I16" s="61">
        <v>0</v>
      </c>
      <c r="J16" s="70">
        <v>1</v>
      </c>
      <c r="K16" s="71">
        <v>0</v>
      </c>
      <c r="L16" s="60">
        <v>1</v>
      </c>
      <c r="M16" s="61">
        <v>0</v>
      </c>
      <c r="N16" s="70"/>
      <c r="O16" s="71"/>
      <c r="P16" s="86"/>
      <c r="Q16" s="87"/>
      <c r="R16" s="27"/>
      <c r="S16" s="28"/>
      <c r="T16" s="98"/>
      <c r="U16" s="99"/>
      <c r="V16" s="70"/>
      <c r="W16" s="71"/>
      <c r="X16" s="98"/>
      <c r="Y16" s="99"/>
      <c r="Z16" s="112">
        <f t="shared" si="0"/>
        <v>0</v>
      </c>
    </row>
    <row r="17" spans="1:26" ht="15.75" thickBot="1" x14ac:dyDescent="0.3">
      <c r="A17" s="11" t="s">
        <v>9</v>
      </c>
      <c r="B17" s="23">
        <v>0</v>
      </c>
      <c r="C17" s="28">
        <v>1</v>
      </c>
      <c r="D17" s="54">
        <f>VLOOKUP(A17,[1]List4!$A$1:$C$142,2,FALSE)</f>
        <v>1</v>
      </c>
      <c r="E17" s="55">
        <f>VLOOKUP(A17,[1]List4!$A$1:$C$142,3,FALSE)</f>
        <v>0</v>
      </c>
      <c r="F17" s="27">
        <v>1</v>
      </c>
      <c r="G17" s="28">
        <v>0</v>
      </c>
      <c r="H17" s="60">
        <v>1</v>
      </c>
      <c r="I17" s="61">
        <v>0</v>
      </c>
      <c r="J17" s="70">
        <v>1</v>
      </c>
      <c r="K17" s="71">
        <v>0</v>
      </c>
      <c r="L17" s="60">
        <v>1</v>
      </c>
      <c r="M17" s="61">
        <v>0</v>
      </c>
      <c r="N17" s="70"/>
      <c r="O17" s="71"/>
      <c r="P17" s="86"/>
      <c r="Q17" s="87"/>
      <c r="R17" s="27"/>
      <c r="S17" s="28"/>
      <c r="T17" s="98"/>
      <c r="U17" s="99"/>
      <c r="V17" s="70"/>
      <c r="W17" s="71"/>
      <c r="X17" s="98"/>
      <c r="Y17" s="99"/>
      <c r="Z17" s="112">
        <f t="shared" si="0"/>
        <v>0</v>
      </c>
    </row>
    <row r="18" spans="1:26" ht="15.75" thickBot="1" x14ac:dyDescent="0.3">
      <c r="A18" s="11" t="s">
        <v>10</v>
      </c>
      <c r="B18" s="23">
        <v>119</v>
      </c>
      <c r="C18" s="28">
        <v>148</v>
      </c>
      <c r="D18" s="54">
        <f>VLOOKUP(A18,[1]List4!$A$1:$C$142,2,FALSE)</f>
        <v>119</v>
      </c>
      <c r="E18" s="55">
        <f>VLOOKUP(A18,[1]List4!$A$1:$C$142,3,FALSE)</f>
        <v>158</v>
      </c>
      <c r="F18" s="27">
        <v>120</v>
      </c>
      <c r="G18" s="28">
        <v>156</v>
      </c>
      <c r="H18" s="60">
        <v>125</v>
      </c>
      <c r="I18" s="61">
        <v>164</v>
      </c>
      <c r="J18" s="70">
        <v>124</v>
      </c>
      <c r="K18" s="71">
        <v>178</v>
      </c>
      <c r="L18" s="60">
        <v>124</v>
      </c>
      <c r="M18" s="61">
        <v>186</v>
      </c>
      <c r="N18" s="70"/>
      <c r="O18" s="71"/>
      <c r="P18" s="86"/>
      <c r="Q18" s="87"/>
      <c r="R18" s="27"/>
      <c r="S18" s="28"/>
      <c r="T18" s="98"/>
      <c r="U18" s="99"/>
      <c r="V18" s="70"/>
      <c r="W18" s="71"/>
      <c r="X18" s="98"/>
      <c r="Y18" s="99"/>
      <c r="Z18" s="112">
        <f t="shared" si="0"/>
        <v>0</v>
      </c>
    </row>
    <row r="19" spans="1:26" ht="15.75" thickBot="1" x14ac:dyDescent="0.3">
      <c r="A19" s="11" t="s">
        <v>11</v>
      </c>
      <c r="B19" s="23">
        <v>0</v>
      </c>
      <c r="C19" s="28">
        <v>0</v>
      </c>
      <c r="D19" s="54">
        <f>VLOOKUP(A19,[1]List4!$A$1:$C$142,2,FALSE)</f>
        <v>0</v>
      </c>
      <c r="E19" s="55">
        <f>VLOOKUP(A19,[1]List4!$A$1:$C$142,3,FALSE)</f>
        <v>1</v>
      </c>
      <c r="F19" s="27">
        <v>0</v>
      </c>
      <c r="G19" s="28">
        <v>1</v>
      </c>
      <c r="H19" s="60">
        <v>0</v>
      </c>
      <c r="I19" s="61">
        <v>1</v>
      </c>
      <c r="J19" s="70">
        <v>0</v>
      </c>
      <c r="K19" s="71">
        <v>1</v>
      </c>
      <c r="L19" s="60">
        <v>0</v>
      </c>
      <c r="M19" s="61">
        <v>1</v>
      </c>
      <c r="N19" s="70"/>
      <c r="O19" s="71"/>
      <c r="P19" s="86"/>
      <c r="Q19" s="87"/>
      <c r="R19" s="27"/>
      <c r="S19" s="28"/>
      <c r="T19" s="98"/>
      <c r="U19" s="99"/>
      <c r="V19" s="70"/>
      <c r="W19" s="71"/>
      <c r="X19" s="98"/>
      <c r="Y19" s="99"/>
      <c r="Z19" s="112">
        <f t="shared" si="0"/>
        <v>0</v>
      </c>
    </row>
    <row r="20" spans="1:26" ht="15.75" thickBot="1" x14ac:dyDescent="0.3">
      <c r="A20" s="11" t="s">
        <v>12</v>
      </c>
      <c r="B20" s="23">
        <v>1</v>
      </c>
      <c r="C20" s="28">
        <v>0</v>
      </c>
      <c r="D20" s="54">
        <f>VLOOKUP(A20,[1]List4!$A$1:$C$142,2,FALSE)</f>
        <v>1</v>
      </c>
      <c r="E20" s="55">
        <f>VLOOKUP(A20,[1]List4!$A$1:$C$142,3,FALSE)</f>
        <v>0</v>
      </c>
      <c r="F20" s="27">
        <v>1</v>
      </c>
      <c r="G20" s="28">
        <v>0</v>
      </c>
      <c r="H20" s="60">
        <v>1</v>
      </c>
      <c r="I20" s="61">
        <v>0</v>
      </c>
      <c r="J20" s="70">
        <v>1</v>
      </c>
      <c r="K20" s="71">
        <v>0</v>
      </c>
      <c r="L20" s="60">
        <v>1</v>
      </c>
      <c r="M20" s="61">
        <v>0</v>
      </c>
      <c r="N20" s="70"/>
      <c r="O20" s="71"/>
      <c r="P20" s="86"/>
      <c r="Q20" s="87"/>
      <c r="R20" s="27"/>
      <c r="S20" s="28"/>
      <c r="T20" s="98"/>
      <c r="U20" s="99"/>
      <c r="V20" s="70"/>
      <c r="W20" s="71"/>
      <c r="X20" s="98"/>
      <c r="Y20" s="99"/>
      <c r="Z20" s="112">
        <f t="shared" si="0"/>
        <v>0</v>
      </c>
    </row>
    <row r="21" spans="1:26" ht="15.75" thickBot="1" x14ac:dyDescent="0.3">
      <c r="A21" s="11" t="s">
        <v>13</v>
      </c>
      <c r="B21" s="23">
        <v>2</v>
      </c>
      <c r="C21" s="28">
        <v>5</v>
      </c>
      <c r="D21" s="54">
        <f>VLOOKUP(A21,[1]List4!$A$1:$C$142,2,FALSE)</f>
        <v>2</v>
      </c>
      <c r="E21" s="55">
        <f>VLOOKUP(A21,[1]List4!$A$1:$C$142,3,FALSE)</f>
        <v>5</v>
      </c>
      <c r="F21" s="27">
        <v>2</v>
      </c>
      <c r="G21" s="28">
        <v>5</v>
      </c>
      <c r="H21" s="60">
        <v>2</v>
      </c>
      <c r="I21" s="61">
        <v>5</v>
      </c>
      <c r="J21" s="70">
        <v>2</v>
      </c>
      <c r="K21" s="71">
        <v>5</v>
      </c>
      <c r="L21" s="60">
        <v>2</v>
      </c>
      <c r="M21" s="61">
        <v>6</v>
      </c>
      <c r="N21" s="70"/>
      <c r="O21" s="71"/>
      <c r="P21" s="86"/>
      <c r="Q21" s="87"/>
      <c r="R21" s="27"/>
      <c r="S21" s="28"/>
      <c r="T21" s="98"/>
      <c r="U21" s="99"/>
      <c r="V21" s="70"/>
      <c r="W21" s="71"/>
      <c r="X21" s="98"/>
      <c r="Y21" s="99"/>
      <c r="Z21" s="112">
        <f t="shared" si="0"/>
        <v>0</v>
      </c>
    </row>
    <row r="22" spans="1:26" ht="15.75" thickBot="1" x14ac:dyDescent="0.3">
      <c r="A22" s="11" t="s">
        <v>14</v>
      </c>
      <c r="B22" s="23">
        <v>51365</v>
      </c>
      <c r="C22" s="28">
        <v>45965</v>
      </c>
      <c r="D22" s="54">
        <f>VLOOKUP(A22,[1]List4!$A$1:$C$142,2,FALSE)</f>
        <v>51636</v>
      </c>
      <c r="E22" s="55">
        <f>VLOOKUP(A22,[1]List4!$A$1:$C$142,3,FALSE)</f>
        <v>46185</v>
      </c>
      <c r="F22" s="27">
        <v>52065</v>
      </c>
      <c r="G22" s="28">
        <v>46511</v>
      </c>
      <c r="H22" s="60">
        <v>52423</v>
      </c>
      <c r="I22" s="61">
        <v>46726</v>
      </c>
      <c r="J22" s="70">
        <v>52807</v>
      </c>
      <c r="K22" s="71">
        <v>47488</v>
      </c>
      <c r="L22" s="60">
        <v>53204</v>
      </c>
      <c r="M22" s="61">
        <v>48188</v>
      </c>
      <c r="N22" s="70"/>
      <c r="O22" s="71"/>
      <c r="P22" s="86"/>
      <c r="Q22" s="87"/>
      <c r="R22" s="27"/>
      <c r="S22" s="28"/>
      <c r="T22" s="98"/>
      <c r="U22" s="99"/>
      <c r="V22" s="70"/>
      <c r="W22" s="71"/>
      <c r="X22" s="98"/>
      <c r="Y22" s="99"/>
      <c r="Z22" s="112">
        <f t="shared" si="0"/>
        <v>0</v>
      </c>
    </row>
    <row r="23" spans="1:26" ht="15.75" thickBot="1" x14ac:dyDescent="0.3">
      <c r="A23" s="11" t="s">
        <v>15</v>
      </c>
      <c r="B23" s="23">
        <v>98</v>
      </c>
      <c r="C23" s="28">
        <v>104</v>
      </c>
      <c r="D23" s="54">
        <f>VLOOKUP(A23,[1]List4!$A$1:$C$142,2,FALSE)</f>
        <v>100</v>
      </c>
      <c r="E23" s="55">
        <f>VLOOKUP(A23,[1]List4!$A$1:$C$142,3,FALSE)</f>
        <v>110</v>
      </c>
      <c r="F23" s="27">
        <v>101</v>
      </c>
      <c r="G23" s="28">
        <v>111</v>
      </c>
      <c r="H23" s="60">
        <v>101</v>
      </c>
      <c r="I23" s="61">
        <v>112</v>
      </c>
      <c r="J23" s="70">
        <v>102</v>
      </c>
      <c r="K23" s="71">
        <v>112</v>
      </c>
      <c r="L23" s="60">
        <v>102</v>
      </c>
      <c r="M23" s="61">
        <v>110</v>
      </c>
      <c r="N23" s="70"/>
      <c r="O23" s="71"/>
      <c r="P23" s="86"/>
      <c r="Q23" s="87"/>
      <c r="R23" s="27"/>
      <c r="S23" s="28"/>
      <c r="T23" s="98"/>
      <c r="U23" s="99"/>
      <c r="V23" s="70"/>
      <c r="W23" s="71"/>
      <c r="X23" s="98"/>
      <c r="Y23" s="99"/>
      <c r="Z23" s="112">
        <f t="shared" si="0"/>
        <v>0</v>
      </c>
    </row>
    <row r="24" spans="1:26" ht="15.75" thickBot="1" x14ac:dyDescent="0.3">
      <c r="A24" s="11" t="s">
        <v>16</v>
      </c>
      <c r="B24" s="23">
        <v>5</v>
      </c>
      <c r="C24" s="28">
        <v>1</v>
      </c>
      <c r="D24" s="54">
        <f>VLOOKUP(A24,[1]List4!$A$1:$C$142,2,FALSE)</f>
        <v>5</v>
      </c>
      <c r="E24" s="55">
        <f>VLOOKUP(A24,[1]List4!$A$1:$C$142,3,FALSE)</f>
        <v>1</v>
      </c>
      <c r="F24" s="27">
        <v>5</v>
      </c>
      <c r="G24" s="28">
        <v>1</v>
      </c>
      <c r="H24" s="60">
        <v>5</v>
      </c>
      <c r="I24" s="61">
        <v>1</v>
      </c>
      <c r="J24" s="70">
        <v>5</v>
      </c>
      <c r="K24" s="71">
        <v>1</v>
      </c>
      <c r="L24" s="60">
        <v>5</v>
      </c>
      <c r="M24" s="61">
        <v>2</v>
      </c>
      <c r="N24" s="70"/>
      <c r="O24" s="71"/>
      <c r="P24" s="86"/>
      <c r="Q24" s="87"/>
      <c r="R24" s="27"/>
      <c r="S24" s="28"/>
      <c r="T24" s="98"/>
      <c r="U24" s="99"/>
      <c r="V24" s="70"/>
      <c r="W24" s="71"/>
      <c r="X24" s="98"/>
      <c r="Y24" s="99"/>
      <c r="Z24" s="112">
        <f t="shared" si="0"/>
        <v>0</v>
      </c>
    </row>
    <row r="25" spans="1:26" ht="15.75" thickBot="1" x14ac:dyDescent="0.3">
      <c r="A25" s="11" t="s">
        <v>158</v>
      </c>
      <c r="B25" s="23">
        <v>0</v>
      </c>
      <c r="C25" s="28">
        <v>0</v>
      </c>
      <c r="D25" s="54">
        <v>0</v>
      </c>
      <c r="E25" s="55">
        <v>0</v>
      </c>
      <c r="F25" s="27">
        <v>0</v>
      </c>
      <c r="G25" s="28">
        <v>0</v>
      </c>
      <c r="H25" s="60">
        <v>0</v>
      </c>
      <c r="I25" s="61">
        <v>0</v>
      </c>
      <c r="J25" s="70">
        <v>0</v>
      </c>
      <c r="K25" s="71">
        <v>0</v>
      </c>
      <c r="L25" s="60">
        <v>0</v>
      </c>
      <c r="M25" s="61">
        <v>0</v>
      </c>
      <c r="N25" s="70"/>
      <c r="O25" s="71"/>
      <c r="P25" s="86"/>
      <c r="Q25" s="87"/>
      <c r="R25" s="27"/>
      <c r="S25" s="28"/>
      <c r="T25" s="98"/>
      <c r="U25" s="99"/>
      <c r="V25" s="70"/>
      <c r="W25" s="71"/>
      <c r="X25" s="98"/>
      <c r="Y25" s="99"/>
      <c r="Z25" s="112">
        <f t="shared" si="0"/>
        <v>0</v>
      </c>
    </row>
    <row r="26" spans="1:26" ht="15.75" thickBot="1" x14ac:dyDescent="0.3">
      <c r="A26" s="11" t="s">
        <v>17</v>
      </c>
      <c r="B26" s="23">
        <v>1</v>
      </c>
      <c r="C26" s="28">
        <v>0</v>
      </c>
      <c r="D26" s="54">
        <f>VLOOKUP(A26,[1]List4!$A$1:$C$142,2,FALSE)</f>
        <v>1</v>
      </c>
      <c r="E26" s="55">
        <f>VLOOKUP(A26,[1]List4!$A$1:$C$142,3,FALSE)</f>
        <v>0</v>
      </c>
      <c r="F26" s="27">
        <v>1</v>
      </c>
      <c r="G26" s="28">
        <v>0</v>
      </c>
      <c r="H26" s="60">
        <v>1</v>
      </c>
      <c r="I26" s="61">
        <v>0</v>
      </c>
      <c r="J26" s="70">
        <v>1</v>
      </c>
      <c r="K26" s="71">
        <v>0</v>
      </c>
      <c r="L26" s="140">
        <v>1</v>
      </c>
      <c r="M26" s="141">
        <v>0</v>
      </c>
      <c r="N26" s="70"/>
      <c r="O26" s="71"/>
      <c r="P26" s="86"/>
      <c r="Q26" s="87"/>
      <c r="R26" s="27"/>
      <c r="S26" s="28"/>
      <c r="T26" s="98"/>
      <c r="U26" s="99"/>
      <c r="V26" s="70"/>
      <c r="W26" s="71"/>
      <c r="X26" s="98"/>
      <c r="Y26" s="99"/>
      <c r="Z26" s="112">
        <f t="shared" si="0"/>
        <v>0</v>
      </c>
    </row>
    <row r="27" spans="1:26" ht="15.75" thickBot="1" x14ac:dyDescent="0.3">
      <c r="A27" s="11" t="s">
        <v>18</v>
      </c>
      <c r="B27" s="23">
        <v>8</v>
      </c>
      <c r="C27" s="28">
        <v>16</v>
      </c>
      <c r="D27" s="54">
        <f>VLOOKUP(A27,[1]List4!$A$1:$C$142,2,FALSE)</f>
        <v>8</v>
      </c>
      <c r="E27" s="55">
        <f>VLOOKUP(A27,[1]List4!$A$1:$C$142,3,FALSE)</f>
        <v>16</v>
      </c>
      <c r="F27" s="27">
        <v>8</v>
      </c>
      <c r="G27" s="28">
        <v>16</v>
      </c>
      <c r="H27" s="60">
        <v>8</v>
      </c>
      <c r="I27" s="61">
        <v>16</v>
      </c>
      <c r="J27" s="70">
        <v>8</v>
      </c>
      <c r="K27" s="71">
        <v>23</v>
      </c>
      <c r="L27" s="140">
        <v>8</v>
      </c>
      <c r="M27" s="141">
        <v>31</v>
      </c>
      <c r="N27" s="70"/>
      <c r="O27" s="71"/>
      <c r="P27" s="86"/>
      <c r="Q27" s="87"/>
      <c r="R27" s="27"/>
      <c r="S27" s="28"/>
      <c r="T27" s="98"/>
      <c r="U27" s="99"/>
      <c r="V27" s="70"/>
      <c r="W27" s="71"/>
      <c r="X27" s="98"/>
      <c r="Y27" s="99"/>
      <c r="Z27" s="112">
        <f t="shared" si="0"/>
        <v>0</v>
      </c>
    </row>
    <row r="28" spans="1:26" ht="15.75" thickBot="1" x14ac:dyDescent="0.3">
      <c r="A28" s="11" t="s">
        <v>19</v>
      </c>
      <c r="B28" s="23">
        <v>697</v>
      </c>
      <c r="C28" s="28">
        <v>533</v>
      </c>
      <c r="D28" s="54">
        <f>VLOOKUP(A28,[1]List4!$A$1:$C$142,2,FALSE)</f>
        <v>698</v>
      </c>
      <c r="E28" s="55">
        <f>VLOOKUP(A28,[1]List4!$A$1:$C$142,3,FALSE)</f>
        <v>557</v>
      </c>
      <c r="F28" s="27">
        <v>700</v>
      </c>
      <c r="G28" s="28">
        <v>576</v>
      </c>
      <c r="H28" s="60">
        <v>704</v>
      </c>
      <c r="I28" s="61">
        <v>583</v>
      </c>
      <c r="J28" s="70">
        <v>704</v>
      </c>
      <c r="K28" s="71">
        <v>606</v>
      </c>
      <c r="L28" s="140">
        <v>703</v>
      </c>
      <c r="M28" s="141">
        <v>615</v>
      </c>
      <c r="N28" s="70"/>
      <c r="O28" s="71"/>
      <c r="P28" s="86"/>
      <c r="Q28" s="87"/>
      <c r="R28" s="27"/>
      <c r="S28" s="28"/>
      <c r="T28" s="98"/>
      <c r="U28" s="99"/>
      <c r="V28" s="70"/>
      <c r="W28" s="71"/>
      <c r="X28" s="98"/>
      <c r="Y28" s="99"/>
      <c r="Z28" s="112">
        <f t="shared" si="0"/>
        <v>0</v>
      </c>
    </row>
    <row r="29" spans="1:26" ht="15.75" thickBot="1" x14ac:dyDescent="0.3">
      <c r="A29" s="11" t="s">
        <v>20</v>
      </c>
      <c r="B29" s="23">
        <v>158</v>
      </c>
      <c r="C29" s="28">
        <v>27</v>
      </c>
      <c r="D29" s="54">
        <v>158</v>
      </c>
      <c r="E29" s="55">
        <v>27</v>
      </c>
      <c r="F29" s="27">
        <v>158</v>
      </c>
      <c r="G29" s="28">
        <v>30</v>
      </c>
      <c r="H29" s="60">
        <v>159</v>
      </c>
      <c r="I29" s="61">
        <v>30</v>
      </c>
      <c r="J29" s="70">
        <v>159</v>
      </c>
      <c r="K29" s="71">
        <v>31</v>
      </c>
      <c r="L29" s="140">
        <v>159</v>
      </c>
      <c r="M29" s="141">
        <v>31</v>
      </c>
      <c r="N29" s="70"/>
      <c r="O29" s="71"/>
      <c r="P29" s="86"/>
      <c r="Q29" s="87"/>
      <c r="R29" s="27"/>
      <c r="S29" s="28"/>
      <c r="T29" s="98"/>
      <c r="U29" s="99"/>
      <c r="V29" s="70"/>
      <c r="W29" s="71"/>
      <c r="X29" s="98"/>
      <c r="Y29" s="99"/>
      <c r="Z29" s="112">
        <f t="shared" si="0"/>
        <v>0</v>
      </c>
    </row>
    <row r="30" spans="1:26" ht="15.75" thickBot="1" x14ac:dyDescent="0.3">
      <c r="A30" s="11" t="s">
        <v>21</v>
      </c>
      <c r="B30" s="23">
        <v>75</v>
      </c>
      <c r="C30" s="28">
        <v>81</v>
      </c>
      <c r="D30" s="54">
        <f>VLOOKUP(A30,[1]List4!$A$1:$C$142,2,FALSE)</f>
        <v>76</v>
      </c>
      <c r="E30" s="55">
        <f>VLOOKUP(A30,[1]List4!$A$1:$C$142,3,FALSE)</f>
        <v>81</v>
      </c>
      <c r="F30" s="27">
        <v>76</v>
      </c>
      <c r="G30" s="28">
        <v>82</v>
      </c>
      <c r="H30" s="60">
        <v>76</v>
      </c>
      <c r="I30" s="61">
        <v>83</v>
      </c>
      <c r="J30" s="70">
        <v>77</v>
      </c>
      <c r="K30" s="71">
        <v>87</v>
      </c>
      <c r="L30" s="140">
        <v>78</v>
      </c>
      <c r="M30" s="141">
        <v>92</v>
      </c>
      <c r="N30" s="70"/>
      <c r="O30" s="71"/>
      <c r="P30" s="86"/>
      <c r="Q30" s="87"/>
      <c r="R30" s="27"/>
      <c r="S30" s="28"/>
      <c r="T30" s="98"/>
      <c r="U30" s="99"/>
      <c r="V30" s="70"/>
      <c r="W30" s="71"/>
      <c r="X30" s="98"/>
      <c r="Y30" s="99"/>
      <c r="Z30" s="112">
        <f t="shared" si="0"/>
        <v>0</v>
      </c>
    </row>
    <row r="31" spans="1:26" ht="15.75" thickBot="1" x14ac:dyDescent="0.3">
      <c r="A31" s="11" t="s">
        <v>22</v>
      </c>
      <c r="B31" s="23">
        <v>6</v>
      </c>
      <c r="C31" s="28">
        <v>3</v>
      </c>
      <c r="D31" s="54">
        <v>6</v>
      </c>
      <c r="E31" s="55">
        <v>4</v>
      </c>
      <c r="F31" s="27">
        <v>6</v>
      </c>
      <c r="G31" s="28">
        <v>5</v>
      </c>
      <c r="H31" s="60">
        <v>7</v>
      </c>
      <c r="I31" s="61">
        <v>5</v>
      </c>
      <c r="J31" s="70">
        <v>7</v>
      </c>
      <c r="K31" s="71">
        <v>4</v>
      </c>
      <c r="L31" s="140">
        <v>7</v>
      </c>
      <c r="M31" s="141">
        <v>4</v>
      </c>
      <c r="N31" s="70"/>
      <c r="O31" s="71"/>
      <c r="P31" s="86"/>
      <c r="Q31" s="87"/>
      <c r="R31" s="27"/>
      <c r="S31" s="28"/>
      <c r="T31" s="98"/>
      <c r="U31" s="99"/>
      <c r="V31" s="70"/>
      <c r="W31" s="71"/>
      <c r="X31" s="98"/>
      <c r="Y31" s="99"/>
      <c r="Z31" s="112">
        <f t="shared" si="0"/>
        <v>0</v>
      </c>
    </row>
    <row r="32" spans="1:26" ht="15.75" thickBot="1" x14ac:dyDescent="0.3">
      <c r="A32" s="11" t="s">
        <v>172</v>
      </c>
      <c r="B32" s="23">
        <v>41</v>
      </c>
      <c r="C32" s="28">
        <v>0</v>
      </c>
      <c r="D32" s="54">
        <f>VLOOKUP(A32,[1]List4!$A$1:$C$142,2,FALSE)</f>
        <v>41</v>
      </c>
      <c r="E32" s="55">
        <f>VLOOKUP(A32,[1]List4!$A$1:$C$142,3,FALSE)</f>
        <v>0</v>
      </c>
      <c r="F32" s="27">
        <v>41</v>
      </c>
      <c r="G32" s="28">
        <v>0</v>
      </c>
      <c r="H32" s="60">
        <v>41</v>
      </c>
      <c r="I32" s="61">
        <v>0</v>
      </c>
      <c r="J32" s="70">
        <v>41</v>
      </c>
      <c r="K32" s="71">
        <v>0</v>
      </c>
      <c r="L32" s="140">
        <v>41</v>
      </c>
      <c r="M32" s="141">
        <v>0</v>
      </c>
      <c r="N32" s="70"/>
      <c r="O32" s="71"/>
      <c r="P32" s="86"/>
      <c r="Q32" s="87"/>
      <c r="R32" s="27"/>
      <c r="S32" s="28"/>
      <c r="T32" s="98"/>
      <c r="U32" s="99"/>
      <c r="V32" s="70"/>
      <c r="W32" s="71"/>
      <c r="X32" s="98"/>
      <c r="Y32" s="99"/>
      <c r="Z32" s="112">
        <f t="shared" si="0"/>
        <v>0</v>
      </c>
    </row>
    <row r="33" spans="1:26" ht="15.75" thickBot="1" x14ac:dyDescent="0.3">
      <c r="A33" s="11" t="s">
        <v>23</v>
      </c>
      <c r="B33" s="23">
        <v>5</v>
      </c>
      <c r="C33" s="28">
        <v>1</v>
      </c>
      <c r="D33" s="54">
        <f>VLOOKUP(A33,[1]List4!$A$1:$C$142,2,FALSE)</f>
        <v>5</v>
      </c>
      <c r="E33" s="55">
        <f>VLOOKUP(A33,[1]List4!$A$1:$C$142,3,FALSE)</f>
        <v>1</v>
      </c>
      <c r="F33" s="27">
        <v>5</v>
      </c>
      <c r="G33" s="28">
        <v>1</v>
      </c>
      <c r="H33" s="60">
        <v>5</v>
      </c>
      <c r="I33" s="61">
        <v>1</v>
      </c>
      <c r="J33" s="70">
        <v>5</v>
      </c>
      <c r="K33" s="71">
        <v>1</v>
      </c>
      <c r="L33" s="140">
        <v>5</v>
      </c>
      <c r="M33" s="141">
        <v>1</v>
      </c>
      <c r="N33" s="70"/>
      <c r="O33" s="71"/>
      <c r="P33" s="86"/>
      <c r="Q33" s="87"/>
      <c r="R33" s="27"/>
      <c r="S33" s="28"/>
      <c r="T33" s="98"/>
      <c r="U33" s="99"/>
      <c r="V33" s="70"/>
      <c r="W33" s="71"/>
      <c r="X33" s="98"/>
      <c r="Y33" s="99"/>
      <c r="Z33" s="112">
        <f t="shared" si="0"/>
        <v>0</v>
      </c>
    </row>
    <row r="34" spans="1:26" ht="15.75" thickBot="1" x14ac:dyDescent="0.3">
      <c r="A34" s="11" t="s">
        <v>24</v>
      </c>
      <c r="B34" s="23">
        <v>1</v>
      </c>
      <c r="C34" s="28">
        <v>0</v>
      </c>
      <c r="D34" s="54">
        <f>VLOOKUP(A34,[1]List4!$A$1:$C$142,2,FALSE)</f>
        <v>1</v>
      </c>
      <c r="E34" s="55">
        <f>VLOOKUP(A34,[1]List4!$A$1:$C$142,3,FALSE)</f>
        <v>0</v>
      </c>
      <c r="F34" s="27">
        <v>1</v>
      </c>
      <c r="G34" s="28">
        <v>0</v>
      </c>
      <c r="H34" s="60">
        <v>1</v>
      </c>
      <c r="I34" s="61">
        <v>0</v>
      </c>
      <c r="J34" s="70">
        <v>1</v>
      </c>
      <c r="K34" s="71">
        <v>0</v>
      </c>
      <c r="L34" s="140">
        <v>1</v>
      </c>
      <c r="M34" s="141">
        <v>0</v>
      </c>
      <c r="N34" s="70"/>
      <c r="O34" s="71"/>
      <c r="P34" s="86"/>
      <c r="Q34" s="87"/>
      <c r="R34" s="27"/>
      <c r="S34" s="28"/>
      <c r="T34" s="98"/>
      <c r="U34" s="99"/>
      <c r="V34" s="70"/>
      <c r="W34" s="71"/>
      <c r="X34" s="98"/>
      <c r="Y34" s="99"/>
      <c r="Z34" s="112">
        <f t="shared" si="0"/>
        <v>0</v>
      </c>
    </row>
    <row r="35" spans="1:26" ht="15.75" thickBot="1" x14ac:dyDescent="0.3">
      <c r="A35" s="11" t="s">
        <v>25</v>
      </c>
      <c r="B35" s="23">
        <v>124</v>
      </c>
      <c r="C35" s="28">
        <v>81</v>
      </c>
      <c r="D35" s="54">
        <f>VLOOKUP(A35,[1]List4!$A$1:$C$142,2,FALSE)</f>
        <v>127</v>
      </c>
      <c r="E35" s="55">
        <f>VLOOKUP(A35,[1]List4!$A$1:$C$142,3,FALSE)</f>
        <v>84</v>
      </c>
      <c r="F35" s="27">
        <v>127</v>
      </c>
      <c r="G35" s="28">
        <v>82</v>
      </c>
      <c r="H35" s="60">
        <v>129</v>
      </c>
      <c r="I35" s="61">
        <v>81</v>
      </c>
      <c r="J35" s="70">
        <v>131</v>
      </c>
      <c r="K35" s="138">
        <v>86</v>
      </c>
      <c r="L35" s="142">
        <v>132</v>
      </c>
      <c r="M35" s="142">
        <v>92</v>
      </c>
      <c r="N35" s="139"/>
      <c r="O35" s="71"/>
      <c r="P35" s="86"/>
      <c r="Q35" s="87"/>
      <c r="R35" s="27"/>
      <c r="S35" s="28"/>
      <c r="T35" s="98"/>
      <c r="U35" s="99"/>
      <c r="V35" s="70"/>
      <c r="W35" s="71"/>
      <c r="X35" s="98"/>
      <c r="Y35" s="99"/>
      <c r="Z35" s="112">
        <f t="shared" si="0"/>
        <v>0</v>
      </c>
    </row>
    <row r="36" spans="1:26" ht="15.75" thickBot="1" x14ac:dyDescent="0.3">
      <c r="A36" s="11" t="s">
        <v>162</v>
      </c>
      <c r="B36" s="23">
        <v>0</v>
      </c>
      <c r="C36" s="28">
        <v>2</v>
      </c>
      <c r="D36" s="54">
        <f>VLOOKUP(A36,[1]List4!$A$1:$C$142,2,FALSE)</f>
        <v>0</v>
      </c>
      <c r="E36" s="55">
        <f>VLOOKUP(A36,[1]List4!$A$1:$C$142,3,FALSE)</f>
        <v>2</v>
      </c>
      <c r="F36" s="27">
        <v>0</v>
      </c>
      <c r="G36" s="28">
        <v>2</v>
      </c>
      <c r="H36" s="60">
        <v>0</v>
      </c>
      <c r="I36" s="61">
        <v>1</v>
      </c>
      <c r="J36" s="70">
        <v>0</v>
      </c>
      <c r="K36" s="138">
        <v>1</v>
      </c>
      <c r="L36" s="143">
        <v>0</v>
      </c>
      <c r="M36" s="143">
        <v>2</v>
      </c>
      <c r="N36" s="139"/>
      <c r="O36" s="71"/>
      <c r="P36" s="86"/>
      <c r="Q36" s="87"/>
      <c r="R36" s="27"/>
      <c r="S36" s="28"/>
      <c r="T36" s="98"/>
      <c r="U36" s="99"/>
      <c r="V36" s="70"/>
      <c r="W36" s="71"/>
      <c r="X36" s="98"/>
      <c r="Y36" s="99"/>
      <c r="Z36" s="112">
        <f t="shared" si="0"/>
        <v>0</v>
      </c>
    </row>
    <row r="37" spans="1:26" ht="15.75" thickBot="1" x14ac:dyDescent="0.3">
      <c r="A37" s="11" t="s">
        <v>26</v>
      </c>
      <c r="B37" s="23">
        <v>21</v>
      </c>
      <c r="C37" s="28">
        <v>8</v>
      </c>
      <c r="D37" s="54">
        <f>VLOOKUP(A37,[1]List4!$A$1:$C$142,2,FALSE)</f>
        <v>21</v>
      </c>
      <c r="E37" s="55">
        <f>VLOOKUP(A37,[1]List4!$A$1:$C$142,3,FALSE)</f>
        <v>8</v>
      </c>
      <c r="F37" s="27">
        <v>21</v>
      </c>
      <c r="G37" s="28">
        <v>8</v>
      </c>
      <c r="H37" s="60">
        <v>21</v>
      </c>
      <c r="I37" s="61">
        <v>8</v>
      </c>
      <c r="J37" s="70">
        <v>21</v>
      </c>
      <c r="K37" s="138">
        <v>7</v>
      </c>
      <c r="L37" s="143">
        <v>21</v>
      </c>
      <c r="M37" s="143">
        <v>7</v>
      </c>
      <c r="N37" s="139"/>
      <c r="O37" s="71"/>
      <c r="P37" s="86"/>
      <c r="Q37" s="87"/>
      <c r="R37" s="27"/>
      <c r="S37" s="28"/>
      <c r="T37" s="98"/>
      <c r="U37" s="99"/>
      <c r="V37" s="70"/>
      <c r="W37" s="71"/>
      <c r="X37" s="98"/>
      <c r="Y37" s="99"/>
      <c r="Z37" s="112">
        <f t="shared" si="0"/>
        <v>0</v>
      </c>
    </row>
    <row r="38" spans="1:26" ht="15.75" thickBot="1" x14ac:dyDescent="0.3">
      <c r="A38" s="11" t="s">
        <v>27</v>
      </c>
      <c r="B38" s="23">
        <v>16</v>
      </c>
      <c r="C38" s="28">
        <v>10</v>
      </c>
      <c r="D38" s="54">
        <f>VLOOKUP(A38,[1]List4!$A$1:$C$142,2,FALSE)</f>
        <v>16</v>
      </c>
      <c r="E38" s="55">
        <f>VLOOKUP(A38,[1]List4!$A$1:$C$142,3,FALSE)</f>
        <v>10</v>
      </c>
      <c r="F38" s="27">
        <v>16</v>
      </c>
      <c r="G38" s="28">
        <v>10</v>
      </c>
      <c r="H38" s="60">
        <v>16</v>
      </c>
      <c r="I38" s="61">
        <v>10</v>
      </c>
      <c r="J38" s="70">
        <v>16</v>
      </c>
      <c r="K38" s="138">
        <v>11</v>
      </c>
      <c r="L38" s="143">
        <v>16</v>
      </c>
      <c r="M38" s="143">
        <v>11</v>
      </c>
      <c r="N38" s="139"/>
      <c r="O38" s="71"/>
      <c r="P38" s="86"/>
      <c r="Q38" s="87"/>
      <c r="R38" s="27"/>
      <c r="S38" s="28"/>
      <c r="T38" s="98"/>
      <c r="U38" s="99"/>
      <c r="V38" s="70"/>
      <c r="W38" s="71"/>
      <c r="X38" s="98"/>
      <c r="Y38" s="99"/>
      <c r="Z38" s="112">
        <f t="shared" si="0"/>
        <v>0</v>
      </c>
    </row>
    <row r="39" spans="1:26" ht="15.75" thickBot="1" x14ac:dyDescent="0.3">
      <c r="A39" s="11" t="s">
        <v>28</v>
      </c>
      <c r="B39" s="23">
        <v>7</v>
      </c>
      <c r="C39" s="28">
        <v>10</v>
      </c>
      <c r="D39" s="54">
        <v>7</v>
      </c>
      <c r="E39" s="55">
        <v>11</v>
      </c>
      <c r="F39" s="27">
        <v>7</v>
      </c>
      <c r="G39" s="28">
        <v>11</v>
      </c>
      <c r="H39" s="60">
        <v>7</v>
      </c>
      <c r="I39" s="61">
        <v>11</v>
      </c>
      <c r="J39" s="70">
        <v>7</v>
      </c>
      <c r="K39" s="138">
        <v>10</v>
      </c>
      <c r="L39" s="143">
        <v>7</v>
      </c>
      <c r="M39" s="143">
        <v>10</v>
      </c>
      <c r="N39" s="139"/>
      <c r="O39" s="71"/>
      <c r="P39" s="86"/>
      <c r="Q39" s="87"/>
      <c r="R39" s="27"/>
      <c r="S39" s="28"/>
      <c r="T39" s="98"/>
      <c r="U39" s="99"/>
      <c r="V39" s="70"/>
      <c r="W39" s="71"/>
      <c r="X39" s="98"/>
      <c r="Y39" s="99"/>
      <c r="Z39" s="112">
        <f t="shared" si="0"/>
        <v>0</v>
      </c>
    </row>
    <row r="40" spans="1:26" ht="15.75" thickBot="1" x14ac:dyDescent="0.3">
      <c r="A40" s="11" t="s">
        <v>29</v>
      </c>
      <c r="B40" s="23">
        <v>0</v>
      </c>
      <c r="C40" s="28">
        <v>0</v>
      </c>
      <c r="D40" s="54">
        <v>0</v>
      </c>
      <c r="E40" s="55">
        <v>0</v>
      </c>
      <c r="F40" s="27">
        <v>0</v>
      </c>
      <c r="G40" s="28">
        <v>0</v>
      </c>
      <c r="H40" s="60">
        <v>0</v>
      </c>
      <c r="I40" s="61">
        <v>0</v>
      </c>
      <c r="J40" s="70">
        <v>0</v>
      </c>
      <c r="K40" s="71">
        <v>0</v>
      </c>
      <c r="L40" s="140">
        <v>0</v>
      </c>
      <c r="M40" s="141">
        <v>0</v>
      </c>
      <c r="N40" s="70"/>
      <c r="O40" s="71"/>
      <c r="P40" s="86"/>
      <c r="Q40" s="87"/>
      <c r="R40" s="27"/>
      <c r="S40" s="28"/>
      <c r="T40" s="98"/>
      <c r="U40" s="99"/>
      <c r="V40" s="70"/>
      <c r="W40" s="71"/>
      <c r="X40" s="98"/>
      <c r="Y40" s="99"/>
      <c r="Z40" s="112">
        <f t="shared" si="0"/>
        <v>0</v>
      </c>
    </row>
    <row r="41" spans="1:26" ht="15.75" thickBot="1" x14ac:dyDescent="0.3">
      <c r="A41" s="11" t="s">
        <v>167</v>
      </c>
      <c r="B41" s="23">
        <v>2</v>
      </c>
      <c r="C41" s="28">
        <v>8</v>
      </c>
      <c r="D41" s="54">
        <f>VLOOKUP(A41,[1]List4!$A$1:$C$142,2,FALSE)</f>
        <v>2</v>
      </c>
      <c r="E41" s="55">
        <f>VLOOKUP(A41,[1]List4!$A$1:$C$142,3,FALSE)</f>
        <v>8</v>
      </c>
      <c r="F41" s="27">
        <v>2</v>
      </c>
      <c r="G41" s="28">
        <v>8</v>
      </c>
      <c r="H41" s="60">
        <v>2</v>
      </c>
      <c r="I41" s="61">
        <v>8</v>
      </c>
      <c r="J41" s="70">
        <v>2</v>
      </c>
      <c r="K41" s="71">
        <v>8</v>
      </c>
      <c r="L41" s="140">
        <v>2</v>
      </c>
      <c r="M41" s="141">
        <v>8</v>
      </c>
      <c r="N41" s="70"/>
      <c r="O41" s="71"/>
      <c r="P41" s="86"/>
      <c r="Q41" s="87"/>
      <c r="R41" s="27"/>
      <c r="S41" s="28"/>
      <c r="T41" s="98"/>
      <c r="U41" s="99"/>
      <c r="V41" s="70"/>
      <c r="W41" s="71"/>
      <c r="X41" s="98"/>
      <c r="Y41" s="99"/>
      <c r="Z41" s="112">
        <f t="shared" si="0"/>
        <v>0</v>
      </c>
    </row>
    <row r="42" spans="1:26" ht="15.75" thickBot="1" x14ac:dyDescent="0.3">
      <c r="A42" s="11" t="s">
        <v>30</v>
      </c>
      <c r="B42" s="23">
        <v>3</v>
      </c>
      <c r="C42" s="28">
        <v>0</v>
      </c>
      <c r="D42" s="54">
        <f>VLOOKUP(A42,[1]List4!$A$1:$C$142,2,FALSE)</f>
        <v>3</v>
      </c>
      <c r="E42" s="55">
        <f>VLOOKUP(A42,[1]List4!$A$1:$C$142,3,FALSE)</f>
        <v>1</v>
      </c>
      <c r="F42" s="27">
        <v>3</v>
      </c>
      <c r="G42" s="28">
        <v>1</v>
      </c>
      <c r="H42" s="60">
        <v>3</v>
      </c>
      <c r="I42" s="61">
        <v>1</v>
      </c>
      <c r="J42" s="70">
        <v>3</v>
      </c>
      <c r="K42" s="71">
        <v>1</v>
      </c>
      <c r="L42" s="140">
        <v>3</v>
      </c>
      <c r="M42" s="141">
        <v>1</v>
      </c>
      <c r="N42" s="70"/>
      <c r="O42" s="71"/>
      <c r="P42" s="86"/>
      <c r="Q42" s="87"/>
      <c r="R42" s="27"/>
      <c r="S42" s="28"/>
      <c r="T42" s="98"/>
      <c r="U42" s="99"/>
      <c r="V42" s="70"/>
      <c r="W42" s="71"/>
      <c r="X42" s="98"/>
      <c r="Y42" s="99"/>
      <c r="Z42" s="112">
        <f t="shared" si="0"/>
        <v>0</v>
      </c>
    </row>
    <row r="43" spans="1:26" ht="15.75" thickBot="1" x14ac:dyDescent="0.3">
      <c r="A43" s="11" t="s">
        <v>31</v>
      </c>
      <c r="B43" s="23">
        <v>1</v>
      </c>
      <c r="C43" s="28">
        <v>2</v>
      </c>
      <c r="D43" s="54">
        <f>VLOOKUP(A43,[1]List4!$A$1:$C$142,2,FALSE)</f>
        <v>1</v>
      </c>
      <c r="E43" s="55">
        <f>VLOOKUP(A43,[1]List4!$A$1:$C$142,3,FALSE)</f>
        <v>2</v>
      </c>
      <c r="F43" s="27">
        <v>1</v>
      </c>
      <c r="G43" s="28">
        <v>1</v>
      </c>
      <c r="H43" s="60">
        <v>1</v>
      </c>
      <c r="I43" s="61">
        <v>1</v>
      </c>
      <c r="J43" s="70">
        <v>1</v>
      </c>
      <c r="K43" s="71">
        <v>1</v>
      </c>
      <c r="L43" s="140">
        <v>1</v>
      </c>
      <c r="M43" s="141">
        <v>1</v>
      </c>
      <c r="N43" s="70"/>
      <c r="O43" s="71"/>
      <c r="P43" s="86"/>
      <c r="Q43" s="87"/>
      <c r="R43" s="27"/>
      <c r="S43" s="28"/>
      <c r="T43" s="98"/>
      <c r="U43" s="99"/>
      <c r="V43" s="70"/>
      <c r="W43" s="71"/>
      <c r="X43" s="98"/>
      <c r="Y43" s="99"/>
      <c r="Z43" s="112">
        <f t="shared" si="0"/>
        <v>0</v>
      </c>
    </row>
    <row r="44" spans="1:26" ht="15.75" thickBot="1" x14ac:dyDescent="0.3">
      <c r="A44" s="11" t="s">
        <v>32</v>
      </c>
      <c r="B44" s="23">
        <v>2</v>
      </c>
      <c r="C44" s="28">
        <v>1</v>
      </c>
      <c r="D44" s="54">
        <f>VLOOKUP(A44,[1]List4!$A$1:$C$142,2,FALSE)</f>
        <v>2</v>
      </c>
      <c r="E44" s="55">
        <f>VLOOKUP(A44,[1]List4!$A$1:$C$142,3,FALSE)</f>
        <v>1</v>
      </c>
      <c r="F44" s="27">
        <v>2</v>
      </c>
      <c r="G44" s="28">
        <v>1</v>
      </c>
      <c r="H44" s="60">
        <v>2</v>
      </c>
      <c r="I44" s="61">
        <v>1</v>
      </c>
      <c r="J44" s="70">
        <v>2</v>
      </c>
      <c r="K44" s="71">
        <v>1</v>
      </c>
      <c r="L44" s="140">
        <v>2</v>
      </c>
      <c r="M44" s="141">
        <v>1</v>
      </c>
      <c r="N44" s="70"/>
      <c r="O44" s="71"/>
      <c r="P44" s="86"/>
      <c r="Q44" s="87"/>
      <c r="R44" s="27"/>
      <c r="S44" s="28"/>
      <c r="T44" s="98"/>
      <c r="U44" s="99"/>
      <c r="V44" s="70"/>
      <c r="W44" s="71"/>
      <c r="X44" s="98"/>
      <c r="Y44" s="99"/>
      <c r="Z44" s="112">
        <f t="shared" si="0"/>
        <v>0</v>
      </c>
    </row>
    <row r="45" spans="1:26" ht="15.75" thickBot="1" x14ac:dyDescent="0.3">
      <c r="A45" s="11" t="s">
        <v>33</v>
      </c>
      <c r="B45" s="23">
        <v>2</v>
      </c>
      <c r="C45" s="28">
        <v>0</v>
      </c>
      <c r="D45" s="54">
        <f>VLOOKUP(A45,[1]List4!$A$1:$C$142,2,FALSE)</f>
        <v>2</v>
      </c>
      <c r="E45" s="55">
        <f>VLOOKUP(A45,[1]List4!$A$1:$C$142,3,FALSE)</f>
        <v>0</v>
      </c>
      <c r="F45" s="27">
        <v>2</v>
      </c>
      <c r="G45" s="28">
        <v>0</v>
      </c>
      <c r="H45" s="60">
        <v>2</v>
      </c>
      <c r="I45" s="61">
        <v>0</v>
      </c>
      <c r="J45" s="70">
        <v>2</v>
      </c>
      <c r="K45" s="71">
        <v>0</v>
      </c>
      <c r="L45" s="140">
        <v>2</v>
      </c>
      <c r="M45" s="141">
        <v>0</v>
      </c>
      <c r="N45" s="70"/>
      <c r="O45" s="71"/>
      <c r="P45" s="86"/>
      <c r="Q45" s="87"/>
      <c r="R45" s="27"/>
      <c r="S45" s="28"/>
      <c r="T45" s="98"/>
      <c r="U45" s="99"/>
      <c r="V45" s="70"/>
      <c r="W45" s="71"/>
      <c r="X45" s="98"/>
      <c r="Y45" s="99"/>
      <c r="Z45" s="112">
        <f t="shared" si="0"/>
        <v>0</v>
      </c>
    </row>
    <row r="46" spans="1:26" ht="15.75" thickBot="1" x14ac:dyDescent="0.3">
      <c r="A46" s="11" t="s">
        <v>151</v>
      </c>
      <c r="B46" s="23">
        <v>2</v>
      </c>
      <c r="C46" s="28">
        <v>12</v>
      </c>
      <c r="D46" s="54">
        <v>2</v>
      </c>
      <c r="E46" s="55">
        <v>12</v>
      </c>
      <c r="F46" s="27">
        <v>2</v>
      </c>
      <c r="G46" s="28">
        <v>13</v>
      </c>
      <c r="H46" s="60">
        <v>2</v>
      </c>
      <c r="I46" s="61">
        <v>13</v>
      </c>
      <c r="J46" s="70">
        <v>2</v>
      </c>
      <c r="K46" s="71">
        <v>14</v>
      </c>
      <c r="L46" s="140">
        <v>2</v>
      </c>
      <c r="M46" s="141">
        <v>14</v>
      </c>
      <c r="N46" s="70"/>
      <c r="O46" s="71"/>
      <c r="P46" s="86"/>
      <c r="Q46" s="87"/>
      <c r="R46" s="27"/>
      <c r="S46" s="28"/>
      <c r="T46" s="98"/>
      <c r="U46" s="99"/>
      <c r="V46" s="70"/>
      <c r="W46" s="71"/>
      <c r="X46" s="98"/>
      <c r="Y46" s="99"/>
      <c r="Z46" s="112">
        <f t="shared" si="0"/>
        <v>0</v>
      </c>
    </row>
    <row r="47" spans="1:26" ht="15.75" thickBot="1" x14ac:dyDescent="0.3">
      <c r="A47" s="11" t="s">
        <v>34</v>
      </c>
      <c r="B47" s="23">
        <v>134</v>
      </c>
      <c r="C47" s="28">
        <v>233</v>
      </c>
      <c r="D47" s="54">
        <f>VLOOKUP(A47,[1]List4!$A$1:$C$142,2,FALSE)</f>
        <v>135</v>
      </c>
      <c r="E47" s="55">
        <f>VLOOKUP(A47,[1]List4!$A$1:$C$142,3,FALSE)</f>
        <v>246</v>
      </c>
      <c r="F47" s="27">
        <v>137</v>
      </c>
      <c r="G47" s="28">
        <v>249</v>
      </c>
      <c r="H47" s="60">
        <v>138</v>
      </c>
      <c r="I47" s="61">
        <v>271</v>
      </c>
      <c r="J47" s="70">
        <v>138</v>
      </c>
      <c r="K47" s="71">
        <v>318</v>
      </c>
      <c r="L47" s="140">
        <v>138</v>
      </c>
      <c r="M47" s="141">
        <v>350</v>
      </c>
      <c r="N47" s="70"/>
      <c r="O47" s="71"/>
      <c r="P47" s="86"/>
      <c r="Q47" s="87"/>
      <c r="R47" s="27"/>
      <c r="S47" s="28"/>
      <c r="T47" s="98"/>
      <c r="U47" s="99"/>
      <c r="V47" s="70"/>
      <c r="W47" s="71"/>
      <c r="X47" s="98"/>
      <c r="Y47" s="99"/>
      <c r="Z47" s="112">
        <f t="shared" si="0"/>
        <v>0</v>
      </c>
    </row>
    <row r="48" spans="1:26" ht="15.75" thickBot="1" x14ac:dyDescent="0.3">
      <c r="A48" s="11" t="s">
        <v>35</v>
      </c>
      <c r="B48" s="23">
        <v>39</v>
      </c>
      <c r="C48" s="28">
        <v>26</v>
      </c>
      <c r="D48" s="54">
        <f>VLOOKUP(A48,[1]List4!$A$1:$C$142,2,FALSE)</f>
        <v>39</v>
      </c>
      <c r="E48" s="55">
        <f>VLOOKUP(A48,[1]List4!$A$1:$C$142,3,FALSE)</f>
        <v>26</v>
      </c>
      <c r="F48" s="27">
        <v>39</v>
      </c>
      <c r="G48" s="28">
        <v>28</v>
      </c>
      <c r="H48" s="60">
        <v>39</v>
      </c>
      <c r="I48" s="61">
        <v>28</v>
      </c>
      <c r="J48" s="70">
        <v>39</v>
      </c>
      <c r="K48" s="71">
        <v>32</v>
      </c>
      <c r="L48" s="140">
        <v>40</v>
      </c>
      <c r="M48" s="141">
        <v>30</v>
      </c>
      <c r="N48" s="70"/>
      <c r="O48" s="71"/>
      <c r="P48" s="86"/>
      <c r="Q48" s="87"/>
      <c r="R48" s="27"/>
      <c r="S48" s="28"/>
      <c r="T48" s="98"/>
      <c r="U48" s="99"/>
      <c r="V48" s="70"/>
      <c r="W48" s="71"/>
      <c r="X48" s="98"/>
      <c r="Y48" s="99"/>
      <c r="Z48" s="112">
        <f t="shared" si="0"/>
        <v>0</v>
      </c>
    </row>
    <row r="49" spans="1:26" ht="15.75" thickBot="1" x14ac:dyDescent="0.3">
      <c r="A49" s="11" t="s">
        <v>36</v>
      </c>
      <c r="B49" s="23">
        <v>21</v>
      </c>
      <c r="C49" s="28">
        <v>4</v>
      </c>
      <c r="D49" s="54">
        <f>VLOOKUP(A49,[1]List4!$A$1:$C$142,2,FALSE)</f>
        <v>21</v>
      </c>
      <c r="E49" s="55">
        <f>VLOOKUP(A49,[1]List4!$A$1:$C$142,3,FALSE)</f>
        <v>4</v>
      </c>
      <c r="F49" s="27">
        <v>21</v>
      </c>
      <c r="G49" s="28">
        <v>5</v>
      </c>
      <c r="H49" s="60">
        <v>21</v>
      </c>
      <c r="I49" s="61">
        <v>8</v>
      </c>
      <c r="J49" s="70">
        <v>21</v>
      </c>
      <c r="K49" s="71">
        <v>0</v>
      </c>
      <c r="L49" s="140">
        <v>21</v>
      </c>
      <c r="M49" s="141">
        <v>8</v>
      </c>
      <c r="N49" s="70"/>
      <c r="O49" s="71"/>
      <c r="P49" s="86"/>
      <c r="Q49" s="87"/>
      <c r="R49" s="27"/>
      <c r="S49" s="28"/>
      <c r="T49" s="98"/>
      <c r="U49" s="99"/>
      <c r="V49" s="70"/>
      <c r="W49" s="71"/>
      <c r="X49" s="98"/>
      <c r="Y49" s="99"/>
      <c r="Z49" s="112">
        <f t="shared" si="0"/>
        <v>0</v>
      </c>
    </row>
    <row r="50" spans="1:26" ht="15.75" thickBot="1" x14ac:dyDescent="0.3">
      <c r="A50" s="11" t="s">
        <v>37</v>
      </c>
      <c r="B50" s="23">
        <v>43</v>
      </c>
      <c r="C50" s="28">
        <v>100</v>
      </c>
      <c r="D50" s="54">
        <v>43</v>
      </c>
      <c r="E50" s="55">
        <v>102</v>
      </c>
      <c r="F50" s="27">
        <v>43</v>
      </c>
      <c r="G50" s="28">
        <v>103</v>
      </c>
      <c r="H50" s="60">
        <v>43</v>
      </c>
      <c r="I50" s="61">
        <v>98</v>
      </c>
      <c r="J50" s="70">
        <v>44</v>
      </c>
      <c r="K50" s="71">
        <v>109</v>
      </c>
      <c r="L50" s="140">
        <v>45</v>
      </c>
      <c r="M50" s="141">
        <v>109</v>
      </c>
      <c r="N50" s="70"/>
      <c r="O50" s="71"/>
      <c r="P50" s="86"/>
      <c r="Q50" s="87"/>
      <c r="R50" s="27"/>
      <c r="S50" s="28"/>
      <c r="T50" s="98"/>
      <c r="U50" s="99"/>
      <c r="V50" s="70"/>
      <c r="W50" s="71"/>
      <c r="X50" s="98"/>
      <c r="Y50" s="99"/>
      <c r="Z50" s="112">
        <f t="shared" si="0"/>
        <v>0</v>
      </c>
    </row>
    <row r="51" spans="1:26" ht="15.75" thickBot="1" x14ac:dyDescent="0.3">
      <c r="A51" s="11" t="s">
        <v>38</v>
      </c>
      <c r="B51" s="23">
        <v>30</v>
      </c>
      <c r="C51" s="28">
        <v>48</v>
      </c>
      <c r="D51" s="54">
        <f>VLOOKUP(A51,[1]List4!$A$1:$C$142,2,FALSE)</f>
        <v>31</v>
      </c>
      <c r="E51" s="55">
        <f>VLOOKUP(A51,[1]List4!$A$1:$C$142,3,FALSE)</f>
        <v>45</v>
      </c>
      <c r="F51" s="27">
        <v>31</v>
      </c>
      <c r="G51" s="28">
        <v>46</v>
      </c>
      <c r="H51" s="60">
        <v>32</v>
      </c>
      <c r="I51" s="61">
        <v>45</v>
      </c>
      <c r="J51" s="70">
        <v>32</v>
      </c>
      <c r="K51" s="71">
        <v>52</v>
      </c>
      <c r="L51" s="140">
        <v>30</v>
      </c>
      <c r="M51" s="141">
        <v>50</v>
      </c>
      <c r="N51" s="70"/>
      <c r="O51" s="71"/>
      <c r="P51" s="86"/>
      <c r="Q51" s="87"/>
      <c r="R51" s="27"/>
      <c r="S51" s="28"/>
      <c r="T51" s="98"/>
      <c r="U51" s="99"/>
      <c r="V51" s="70"/>
      <c r="W51" s="71"/>
      <c r="X51" s="98"/>
      <c r="Y51" s="99"/>
      <c r="Z51" s="112">
        <f t="shared" si="0"/>
        <v>0</v>
      </c>
    </row>
    <row r="52" spans="1:26" ht="15.75" thickBot="1" x14ac:dyDescent="0.3">
      <c r="A52" s="11" t="s">
        <v>39</v>
      </c>
      <c r="B52" s="23">
        <v>6</v>
      </c>
      <c r="C52" s="28">
        <v>2</v>
      </c>
      <c r="D52" s="54">
        <f>VLOOKUP(A52,[1]List4!$A$1:$C$142,2,FALSE)</f>
        <v>6</v>
      </c>
      <c r="E52" s="55">
        <f>VLOOKUP(A52,[1]List4!$A$1:$C$142,3,FALSE)</f>
        <v>2</v>
      </c>
      <c r="F52" s="27">
        <v>6</v>
      </c>
      <c r="G52" s="28">
        <v>2</v>
      </c>
      <c r="H52" s="60">
        <v>6</v>
      </c>
      <c r="I52" s="61">
        <v>2</v>
      </c>
      <c r="J52" s="70">
        <v>6</v>
      </c>
      <c r="K52" s="71">
        <v>2</v>
      </c>
      <c r="L52" s="140">
        <v>6</v>
      </c>
      <c r="M52" s="141">
        <v>2</v>
      </c>
      <c r="N52" s="70"/>
      <c r="O52" s="71"/>
      <c r="P52" s="86"/>
      <c r="Q52" s="87"/>
      <c r="R52" s="27"/>
      <c r="S52" s="28"/>
      <c r="T52" s="98"/>
      <c r="U52" s="99"/>
      <c r="V52" s="70"/>
      <c r="W52" s="71"/>
      <c r="X52" s="98"/>
      <c r="Y52" s="99"/>
      <c r="Z52" s="112">
        <f t="shared" si="0"/>
        <v>0</v>
      </c>
    </row>
    <row r="53" spans="1:26" ht="15.75" thickBot="1" x14ac:dyDescent="0.3">
      <c r="A53" s="11" t="s">
        <v>40</v>
      </c>
      <c r="B53" s="23">
        <v>62</v>
      </c>
      <c r="C53" s="28">
        <v>37</v>
      </c>
      <c r="D53" s="54">
        <f>VLOOKUP(A53,[1]List4!$A$1:$C$142,2,FALSE)</f>
        <v>63</v>
      </c>
      <c r="E53" s="55">
        <f>VLOOKUP(A53,[1]List4!$A$1:$C$142,3,FALSE)</f>
        <v>33</v>
      </c>
      <c r="F53" s="27">
        <v>63</v>
      </c>
      <c r="G53" s="28">
        <v>32</v>
      </c>
      <c r="H53" s="60">
        <v>64</v>
      </c>
      <c r="I53" s="61">
        <v>31</v>
      </c>
      <c r="J53" s="70">
        <v>63</v>
      </c>
      <c r="K53" s="71">
        <v>37</v>
      </c>
      <c r="L53" s="140">
        <v>63</v>
      </c>
      <c r="M53" s="141">
        <v>39</v>
      </c>
      <c r="N53" s="70"/>
      <c r="O53" s="71"/>
      <c r="P53" s="86"/>
      <c r="Q53" s="87"/>
      <c r="R53" s="27"/>
      <c r="S53" s="28"/>
      <c r="T53" s="98"/>
      <c r="U53" s="99"/>
      <c r="V53" s="70"/>
      <c r="W53" s="71"/>
      <c r="X53" s="98"/>
      <c r="Y53" s="99"/>
      <c r="Z53" s="112">
        <f t="shared" si="0"/>
        <v>0</v>
      </c>
    </row>
    <row r="54" spans="1:26" ht="15.75" thickBot="1" x14ac:dyDescent="0.3">
      <c r="A54" s="11" t="s">
        <v>41</v>
      </c>
      <c r="B54" s="23">
        <v>5</v>
      </c>
      <c r="C54" s="28">
        <v>2</v>
      </c>
      <c r="D54" s="54">
        <f>VLOOKUP(A54,[1]List4!$A$1:$C$142,2,FALSE)</f>
        <v>5</v>
      </c>
      <c r="E54" s="55">
        <f>VLOOKUP(A54,[1]List4!$A$1:$C$142,3,FALSE)</f>
        <v>2</v>
      </c>
      <c r="F54" s="27">
        <v>5</v>
      </c>
      <c r="G54" s="28">
        <v>2</v>
      </c>
      <c r="H54" s="60">
        <v>5</v>
      </c>
      <c r="I54" s="61">
        <v>2</v>
      </c>
      <c r="J54" s="70">
        <v>5</v>
      </c>
      <c r="K54" s="71">
        <v>2</v>
      </c>
      <c r="L54" s="140">
        <v>5</v>
      </c>
      <c r="M54" s="141">
        <v>2</v>
      </c>
      <c r="N54" s="70"/>
      <c r="O54" s="71"/>
      <c r="P54" s="86"/>
      <c r="Q54" s="87"/>
      <c r="R54" s="27"/>
      <c r="S54" s="28"/>
      <c r="T54" s="98"/>
      <c r="U54" s="99"/>
      <c r="V54" s="70"/>
      <c r="W54" s="71"/>
      <c r="X54" s="98"/>
      <c r="Y54" s="99"/>
      <c r="Z54" s="112">
        <f t="shared" si="0"/>
        <v>0</v>
      </c>
    </row>
    <row r="55" spans="1:26" ht="15.75" thickBot="1" x14ac:dyDescent="0.3">
      <c r="A55" s="11" t="s">
        <v>42</v>
      </c>
      <c r="B55" s="23">
        <v>16</v>
      </c>
      <c r="C55" s="28">
        <v>13</v>
      </c>
      <c r="D55" s="54">
        <f>VLOOKUP(A55,[1]List4!$A$1:$C$142,2,FALSE)</f>
        <v>16</v>
      </c>
      <c r="E55" s="55">
        <f>VLOOKUP(A55,[1]List4!$A$1:$C$142,3,FALSE)</f>
        <v>12</v>
      </c>
      <c r="F55" s="27">
        <v>16</v>
      </c>
      <c r="G55" s="28">
        <v>12</v>
      </c>
      <c r="H55" s="60">
        <v>16</v>
      </c>
      <c r="I55" s="61">
        <v>13</v>
      </c>
      <c r="J55" s="70">
        <v>16</v>
      </c>
      <c r="K55" s="71">
        <v>14</v>
      </c>
      <c r="L55" s="140">
        <v>16</v>
      </c>
      <c r="M55" s="141">
        <v>14</v>
      </c>
      <c r="N55" s="70"/>
      <c r="O55" s="71"/>
      <c r="P55" s="86"/>
      <c r="Q55" s="87"/>
      <c r="R55" s="27"/>
      <c r="S55" s="28"/>
      <c r="T55" s="98"/>
      <c r="U55" s="99"/>
      <c r="V55" s="70"/>
      <c r="W55" s="71"/>
      <c r="X55" s="98"/>
      <c r="Y55" s="99"/>
      <c r="Z55" s="112">
        <f t="shared" si="0"/>
        <v>0</v>
      </c>
    </row>
    <row r="56" spans="1:26" ht="15.75" thickBot="1" x14ac:dyDescent="0.3">
      <c r="A56" s="113" t="s">
        <v>179</v>
      </c>
      <c r="B56" s="23">
        <v>22</v>
      </c>
      <c r="C56" s="115">
        <v>0</v>
      </c>
      <c r="D56" s="54">
        <f>VLOOKUP(A56,[1]List4!$A$1:$C$142,2,FALSE)</f>
        <v>22</v>
      </c>
      <c r="E56" s="55">
        <f>VLOOKUP(A56,[1]List4!$A$1:$C$142,3,FALSE)</f>
        <v>0</v>
      </c>
      <c r="F56" s="114">
        <v>22</v>
      </c>
      <c r="G56" s="115">
        <v>0</v>
      </c>
      <c r="H56" s="116">
        <v>22</v>
      </c>
      <c r="I56" s="117">
        <v>0</v>
      </c>
      <c r="J56" s="118">
        <v>22</v>
      </c>
      <c r="K56" s="119">
        <v>0</v>
      </c>
      <c r="L56" s="144">
        <v>22</v>
      </c>
      <c r="M56" s="145">
        <v>0</v>
      </c>
      <c r="N56" s="118"/>
      <c r="O56" s="119"/>
      <c r="P56" s="120"/>
      <c r="Q56" s="121"/>
      <c r="R56" s="114"/>
      <c r="S56" s="115"/>
      <c r="T56" s="122"/>
      <c r="U56" s="123"/>
      <c r="V56" s="118"/>
      <c r="W56" s="119"/>
      <c r="X56" s="122"/>
      <c r="Y56" s="123"/>
      <c r="Z56" s="112">
        <f t="shared" si="0"/>
        <v>0</v>
      </c>
    </row>
    <row r="57" spans="1:26" ht="15.75" thickBot="1" x14ac:dyDescent="0.3">
      <c r="A57" s="11" t="s">
        <v>43</v>
      </c>
      <c r="B57" s="23">
        <v>9</v>
      </c>
      <c r="C57" s="28">
        <v>63</v>
      </c>
      <c r="D57" s="54">
        <f>VLOOKUP(A57,[1]List4!$A$1:$C$142,2,FALSE)</f>
        <v>9</v>
      </c>
      <c r="E57" s="55">
        <f>VLOOKUP(A57,[1]List4!$A$1:$C$142,3,FALSE)</f>
        <v>62</v>
      </c>
      <c r="F57" s="27">
        <v>9</v>
      </c>
      <c r="G57" s="28">
        <v>60</v>
      </c>
      <c r="H57" s="60">
        <v>9</v>
      </c>
      <c r="I57" s="61">
        <v>63</v>
      </c>
      <c r="J57" s="70">
        <v>9</v>
      </c>
      <c r="K57" s="71">
        <v>62</v>
      </c>
      <c r="L57" s="140">
        <v>10</v>
      </c>
      <c r="M57" s="141">
        <v>62</v>
      </c>
      <c r="N57" s="70"/>
      <c r="O57" s="71"/>
      <c r="P57" s="86"/>
      <c r="Q57" s="87"/>
      <c r="R57" s="27"/>
      <c r="S57" s="28"/>
      <c r="T57" s="98"/>
      <c r="U57" s="99"/>
      <c r="V57" s="70"/>
      <c r="W57" s="71"/>
      <c r="X57" s="98"/>
      <c r="Y57" s="99"/>
      <c r="Z57" s="112">
        <f t="shared" si="0"/>
        <v>0</v>
      </c>
    </row>
    <row r="58" spans="1:26" ht="15.75" thickBot="1" x14ac:dyDescent="0.3">
      <c r="A58" s="11" t="s">
        <v>44</v>
      </c>
      <c r="B58" s="23">
        <v>3</v>
      </c>
      <c r="C58" s="28">
        <v>0</v>
      </c>
      <c r="D58" s="54">
        <f>VLOOKUP(A58,[1]List4!$A$1:$C$142,2,FALSE)</f>
        <v>3</v>
      </c>
      <c r="E58" s="55">
        <f>VLOOKUP(A58,[1]List4!$A$1:$C$142,3,FALSE)</f>
        <v>0</v>
      </c>
      <c r="F58" s="27">
        <v>3</v>
      </c>
      <c r="G58" s="28">
        <v>0</v>
      </c>
      <c r="H58" s="60">
        <v>3</v>
      </c>
      <c r="I58" s="61">
        <v>0</v>
      </c>
      <c r="J58" s="70">
        <v>3</v>
      </c>
      <c r="K58" s="71">
        <v>0</v>
      </c>
      <c r="L58" s="140">
        <v>3</v>
      </c>
      <c r="M58" s="141">
        <v>0</v>
      </c>
      <c r="N58" s="70"/>
      <c r="O58" s="71"/>
      <c r="P58" s="86"/>
      <c r="Q58" s="87"/>
      <c r="R58" s="27"/>
      <c r="S58" s="28"/>
      <c r="T58" s="98"/>
      <c r="U58" s="99"/>
      <c r="V58" s="70"/>
      <c r="W58" s="71"/>
      <c r="X58" s="98"/>
      <c r="Y58" s="99"/>
      <c r="Z58" s="112">
        <f t="shared" si="0"/>
        <v>0</v>
      </c>
    </row>
    <row r="59" spans="1:26" ht="15.75" thickBot="1" x14ac:dyDescent="0.3">
      <c r="A59" s="11" t="s">
        <v>45</v>
      </c>
      <c r="B59" s="23">
        <v>11</v>
      </c>
      <c r="C59" s="28">
        <v>6</v>
      </c>
      <c r="D59" s="54">
        <f>VLOOKUP(A59,[1]List4!$A$1:$C$142,2,FALSE)</f>
        <v>11</v>
      </c>
      <c r="E59" s="55">
        <f>VLOOKUP(A59,[1]List4!$A$1:$C$142,3,FALSE)</f>
        <v>6</v>
      </c>
      <c r="F59" s="27">
        <v>11</v>
      </c>
      <c r="G59" s="28">
        <v>6</v>
      </c>
      <c r="H59" s="60">
        <v>11</v>
      </c>
      <c r="I59" s="61">
        <v>6</v>
      </c>
      <c r="J59" s="70">
        <v>11</v>
      </c>
      <c r="K59" s="71">
        <v>6</v>
      </c>
      <c r="L59" s="140">
        <v>10</v>
      </c>
      <c r="M59" s="141">
        <v>6</v>
      </c>
      <c r="N59" s="70"/>
      <c r="O59" s="71"/>
      <c r="P59" s="86"/>
      <c r="Q59" s="87"/>
      <c r="R59" s="27"/>
      <c r="S59" s="28"/>
      <c r="T59" s="98"/>
      <c r="U59" s="99"/>
      <c r="V59" s="70"/>
      <c r="W59" s="71"/>
      <c r="X59" s="98"/>
      <c r="Y59" s="99"/>
      <c r="Z59" s="112">
        <f t="shared" si="0"/>
        <v>0</v>
      </c>
    </row>
    <row r="60" spans="1:26" ht="15.75" thickBot="1" x14ac:dyDescent="0.3">
      <c r="A60" s="11" t="s">
        <v>46</v>
      </c>
      <c r="B60" s="23">
        <v>55</v>
      </c>
      <c r="C60" s="28">
        <v>58</v>
      </c>
      <c r="D60" s="54">
        <f>VLOOKUP(A60,[1]List4!$A$1:$C$142,2,FALSE)</f>
        <v>55</v>
      </c>
      <c r="E60" s="55">
        <f>VLOOKUP(A60,[1]List4!$A$1:$C$142,3,FALSE)</f>
        <v>59</v>
      </c>
      <c r="F60" s="27">
        <v>56</v>
      </c>
      <c r="G60" s="28">
        <v>59</v>
      </c>
      <c r="H60" s="60">
        <v>56</v>
      </c>
      <c r="I60" s="61">
        <v>63</v>
      </c>
      <c r="J60" s="70">
        <v>56</v>
      </c>
      <c r="K60" s="71">
        <v>60</v>
      </c>
      <c r="L60" s="140">
        <v>56</v>
      </c>
      <c r="M60" s="141">
        <v>59</v>
      </c>
      <c r="N60" s="70"/>
      <c r="O60" s="71"/>
      <c r="P60" s="86"/>
      <c r="Q60" s="87"/>
      <c r="R60" s="27"/>
      <c r="S60" s="28"/>
      <c r="T60" s="98"/>
      <c r="U60" s="99"/>
      <c r="V60" s="70"/>
      <c r="W60" s="71"/>
      <c r="X60" s="98"/>
      <c r="Y60" s="99"/>
      <c r="Z60" s="112">
        <f t="shared" si="0"/>
        <v>0</v>
      </c>
    </row>
    <row r="61" spans="1:26" ht="15.75" thickBot="1" x14ac:dyDescent="0.3">
      <c r="A61" s="11" t="s">
        <v>47</v>
      </c>
      <c r="B61" s="23">
        <v>91</v>
      </c>
      <c r="C61" s="28">
        <v>120</v>
      </c>
      <c r="D61" s="54">
        <f>VLOOKUP(A61,[1]List4!$A$1:$C$142,2,FALSE)</f>
        <v>93</v>
      </c>
      <c r="E61" s="55">
        <f>VLOOKUP(A61,[1]List4!$A$1:$C$142,3,FALSE)</f>
        <v>120</v>
      </c>
      <c r="F61" s="27">
        <v>98</v>
      </c>
      <c r="G61" s="28">
        <v>115</v>
      </c>
      <c r="H61" s="60">
        <v>98</v>
      </c>
      <c r="I61" s="61">
        <v>110</v>
      </c>
      <c r="J61" s="70">
        <v>101</v>
      </c>
      <c r="K61" s="71">
        <v>110</v>
      </c>
      <c r="L61" s="140">
        <v>101</v>
      </c>
      <c r="M61" s="141">
        <v>110</v>
      </c>
      <c r="N61" s="70"/>
      <c r="O61" s="71"/>
      <c r="P61" s="86"/>
      <c r="Q61" s="87"/>
      <c r="R61" s="27"/>
      <c r="S61" s="28"/>
      <c r="T61" s="98"/>
      <c r="U61" s="99"/>
      <c r="V61" s="70"/>
      <c r="W61" s="71"/>
      <c r="X61" s="98"/>
      <c r="Y61" s="99"/>
      <c r="Z61" s="112">
        <f t="shared" si="0"/>
        <v>0</v>
      </c>
    </row>
    <row r="62" spans="1:26" ht="15.75" thickBot="1" x14ac:dyDescent="0.3">
      <c r="A62" s="11" t="s">
        <v>48</v>
      </c>
      <c r="B62" s="23">
        <v>17</v>
      </c>
      <c r="C62" s="28">
        <v>7</v>
      </c>
      <c r="D62" s="54">
        <f>VLOOKUP(A62,[1]List4!$A$1:$C$142,2,FALSE)</f>
        <v>17</v>
      </c>
      <c r="E62" s="55">
        <f>VLOOKUP(A62,[1]List4!$A$1:$C$142,3,FALSE)</f>
        <v>6</v>
      </c>
      <c r="F62" s="27">
        <v>17</v>
      </c>
      <c r="G62" s="28">
        <v>7</v>
      </c>
      <c r="H62" s="60">
        <v>17</v>
      </c>
      <c r="I62" s="61">
        <v>7</v>
      </c>
      <c r="J62" s="70">
        <v>17</v>
      </c>
      <c r="K62" s="71">
        <v>7</v>
      </c>
      <c r="L62" s="140">
        <v>17</v>
      </c>
      <c r="M62" s="141">
        <v>7</v>
      </c>
      <c r="N62" s="70"/>
      <c r="O62" s="71"/>
      <c r="P62" s="86"/>
      <c r="Q62" s="87"/>
      <c r="R62" s="27"/>
      <c r="S62" s="28"/>
      <c r="T62" s="98"/>
      <c r="U62" s="99"/>
      <c r="V62" s="70"/>
      <c r="W62" s="71"/>
      <c r="X62" s="98"/>
      <c r="Y62" s="99"/>
      <c r="Z62" s="112">
        <f t="shared" si="0"/>
        <v>0</v>
      </c>
    </row>
    <row r="63" spans="1:26" ht="15.75" thickBot="1" x14ac:dyDescent="0.3">
      <c r="A63" s="11" t="s">
        <v>49</v>
      </c>
      <c r="B63" s="23">
        <v>9</v>
      </c>
      <c r="C63" s="28">
        <v>14</v>
      </c>
      <c r="D63" s="54">
        <f>VLOOKUP(A63,[1]List4!$A$1:$C$142,2,FALSE)</f>
        <v>9</v>
      </c>
      <c r="E63" s="55">
        <f>VLOOKUP(A63,[1]List4!$A$1:$C$142,3,FALSE)</f>
        <v>14</v>
      </c>
      <c r="F63" s="27">
        <v>9</v>
      </c>
      <c r="G63" s="28">
        <v>10</v>
      </c>
      <c r="H63" s="60">
        <v>9</v>
      </c>
      <c r="I63" s="61">
        <v>14</v>
      </c>
      <c r="J63" s="70">
        <v>9</v>
      </c>
      <c r="K63" s="71">
        <v>15</v>
      </c>
      <c r="L63" s="140">
        <v>9</v>
      </c>
      <c r="M63" s="141">
        <v>15</v>
      </c>
      <c r="N63" s="70"/>
      <c r="O63" s="71"/>
      <c r="P63" s="86"/>
      <c r="Q63" s="87"/>
      <c r="R63" s="27"/>
      <c r="S63" s="28"/>
      <c r="T63" s="98"/>
      <c r="U63" s="99"/>
      <c r="V63" s="70"/>
      <c r="W63" s="71"/>
      <c r="X63" s="98"/>
      <c r="Y63" s="99"/>
      <c r="Z63" s="112">
        <f t="shared" si="0"/>
        <v>0</v>
      </c>
    </row>
    <row r="64" spans="1:26" ht="15.75" thickBot="1" x14ac:dyDescent="0.3">
      <c r="A64" s="11" t="s">
        <v>50</v>
      </c>
      <c r="B64" s="23">
        <v>1088</v>
      </c>
      <c r="C64" s="28">
        <v>409</v>
      </c>
      <c r="D64" s="54">
        <f>VLOOKUP(A64,[1]List4!$A$1:$C$142,2,FALSE)</f>
        <v>1091</v>
      </c>
      <c r="E64" s="55">
        <f>VLOOKUP(A64,[1]List4!$A$1:$C$142,3,FALSE)</f>
        <v>413</v>
      </c>
      <c r="F64" s="27">
        <v>1095</v>
      </c>
      <c r="G64" s="28">
        <v>402</v>
      </c>
      <c r="H64" s="60">
        <v>1096</v>
      </c>
      <c r="I64" s="61">
        <v>404</v>
      </c>
      <c r="J64" s="70">
        <v>1098</v>
      </c>
      <c r="K64" s="71">
        <v>413</v>
      </c>
      <c r="L64" s="140">
        <v>1098</v>
      </c>
      <c r="M64" s="141">
        <v>426</v>
      </c>
      <c r="N64" s="70"/>
      <c r="O64" s="71"/>
      <c r="P64" s="86"/>
      <c r="Q64" s="87"/>
      <c r="R64" s="27"/>
      <c r="S64" s="28"/>
      <c r="T64" s="98"/>
      <c r="U64" s="99"/>
      <c r="V64" s="70"/>
      <c r="W64" s="71"/>
      <c r="X64" s="98"/>
      <c r="Y64" s="99"/>
      <c r="Z64" s="112">
        <f t="shared" si="0"/>
        <v>0</v>
      </c>
    </row>
    <row r="65" spans="1:26" ht="15.75" thickBot="1" x14ac:dyDescent="0.3">
      <c r="A65" s="11" t="s">
        <v>51</v>
      </c>
      <c r="B65" s="23">
        <v>35</v>
      </c>
      <c r="C65" s="28">
        <v>36</v>
      </c>
      <c r="D65" s="54">
        <f>VLOOKUP(A65,[1]List4!$A$1:$C$142,2,FALSE)</f>
        <v>35</v>
      </c>
      <c r="E65" s="55">
        <f>VLOOKUP(A65,[1]List4!$A$1:$C$142,3,FALSE)</f>
        <v>38</v>
      </c>
      <c r="F65" s="27">
        <v>35</v>
      </c>
      <c r="G65" s="28">
        <v>40</v>
      </c>
      <c r="H65" s="60">
        <v>35</v>
      </c>
      <c r="I65" s="61">
        <v>39</v>
      </c>
      <c r="J65" s="70">
        <v>37</v>
      </c>
      <c r="K65" s="71">
        <v>41</v>
      </c>
      <c r="L65" s="140">
        <v>37</v>
      </c>
      <c r="M65" s="141">
        <v>43</v>
      </c>
      <c r="N65" s="70"/>
      <c r="O65" s="71"/>
      <c r="P65" s="86"/>
      <c r="Q65" s="87"/>
      <c r="R65" s="27"/>
      <c r="S65" s="28"/>
      <c r="T65" s="98"/>
      <c r="U65" s="99"/>
      <c r="V65" s="70"/>
      <c r="W65" s="71"/>
      <c r="X65" s="98"/>
      <c r="Y65" s="99"/>
      <c r="Z65" s="112">
        <f t="shared" si="0"/>
        <v>0</v>
      </c>
    </row>
    <row r="66" spans="1:26" ht="15.75" thickBot="1" x14ac:dyDescent="0.3">
      <c r="A66" s="11" t="s">
        <v>52</v>
      </c>
      <c r="B66" s="23">
        <v>1</v>
      </c>
      <c r="C66" s="28">
        <v>0</v>
      </c>
      <c r="D66" s="54">
        <f>VLOOKUP(A66,[1]List4!$A$1:$C$142,2,FALSE)</f>
        <v>1</v>
      </c>
      <c r="E66" s="55">
        <f>VLOOKUP(A66,[1]List4!$A$1:$C$142,3,FALSE)</f>
        <v>0</v>
      </c>
      <c r="F66" s="27">
        <v>1</v>
      </c>
      <c r="G66" s="28">
        <v>0</v>
      </c>
      <c r="H66" s="60">
        <v>1</v>
      </c>
      <c r="I66" s="61">
        <v>0</v>
      </c>
      <c r="J66" s="70">
        <v>1</v>
      </c>
      <c r="K66" s="71">
        <v>0</v>
      </c>
      <c r="L66" s="140">
        <v>1</v>
      </c>
      <c r="M66" s="141">
        <v>0</v>
      </c>
      <c r="N66" s="70"/>
      <c r="O66" s="71"/>
      <c r="P66" s="86"/>
      <c r="Q66" s="87"/>
      <c r="R66" s="27"/>
      <c r="S66" s="28"/>
      <c r="T66" s="98"/>
      <c r="U66" s="99"/>
      <c r="V66" s="70"/>
      <c r="W66" s="71"/>
      <c r="X66" s="98"/>
      <c r="Y66" s="99"/>
      <c r="Z66" s="112">
        <f t="shared" si="0"/>
        <v>0</v>
      </c>
    </row>
    <row r="67" spans="1:26" ht="15.75" thickBot="1" x14ac:dyDescent="0.3">
      <c r="A67" s="11" t="s">
        <v>194</v>
      </c>
      <c r="B67" s="23">
        <v>0</v>
      </c>
      <c r="C67" s="28">
        <v>0</v>
      </c>
      <c r="D67" s="54">
        <v>0</v>
      </c>
      <c r="E67" s="55">
        <v>0</v>
      </c>
      <c r="F67" s="27">
        <v>0</v>
      </c>
      <c r="G67" s="28">
        <v>0</v>
      </c>
      <c r="H67" s="60">
        <v>0</v>
      </c>
      <c r="I67" s="61">
        <v>1</v>
      </c>
      <c r="J67" s="70">
        <v>0</v>
      </c>
      <c r="K67" s="71">
        <v>1</v>
      </c>
      <c r="L67" s="140">
        <v>0</v>
      </c>
      <c r="M67" s="141">
        <v>1</v>
      </c>
      <c r="N67" s="70"/>
      <c r="O67" s="71"/>
      <c r="P67" s="86"/>
      <c r="Q67" s="87"/>
      <c r="R67" s="27"/>
      <c r="S67" s="28"/>
      <c r="T67" s="98"/>
      <c r="U67" s="99"/>
      <c r="V67" s="70"/>
      <c r="W67" s="71"/>
      <c r="X67" s="98"/>
      <c r="Y67" s="99"/>
      <c r="Z67" s="112"/>
    </row>
    <row r="68" spans="1:26" ht="15.75" thickBot="1" x14ac:dyDescent="0.3">
      <c r="A68" s="11" t="s">
        <v>53</v>
      </c>
      <c r="B68" s="23">
        <v>7</v>
      </c>
      <c r="C68" s="28">
        <v>2</v>
      </c>
      <c r="D68" s="54">
        <v>7</v>
      </c>
      <c r="E68" s="55">
        <v>2</v>
      </c>
      <c r="F68" s="27">
        <v>7</v>
      </c>
      <c r="G68" s="28">
        <v>2</v>
      </c>
      <c r="H68" s="60">
        <v>7</v>
      </c>
      <c r="I68" s="61">
        <v>2</v>
      </c>
      <c r="J68" s="70">
        <v>7</v>
      </c>
      <c r="K68" s="71">
        <v>2</v>
      </c>
      <c r="L68" s="140">
        <v>7</v>
      </c>
      <c r="M68" s="141">
        <v>2</v>
      </c>
      <c r="N68" s="70"/>
      <c r="O68" s="71"/>
      <c r="P68" s="86"/>
      <c r="Q68" s="87"/>
      <c r="R68" s="27"/>
      <c r="S68" s="28"/>
      <c r="T68" s="98"/>
      <c r="U68" s="99"/>
      <c r="V68" s="70"/>
      <c r="W68" s="71"/>
      <c r="X68" s="98"/>
      <c r="Y68" s="99"/>
      <c r="Z68" s="112">
        <f t="shared" si="0"/>
        <v>0</v>
      </c>
    </row>
    <row r="69" spans="1:26" ht="15.75" thickBot="1" x14ac:dyDescent="0.3">
      <c r="A69" s="11" t="s">
        <v>54</v>
      </c>
      <c r="B69" s="23">
        <v>18</v>
      </c>
      <c r="C69" s="28">
        <v>37</v>
      </c>
      <c r="D69" s="54">
        <v>18</v>
      </c>
      <c r="E69" s="55">
        <v>37</v>
      </c>
      <c r="F69" s="27">
        <v>18</v>
      </c>
      <c r="G69" s="28">
        <v>35</v>
      </c>
      <c r="H69" s="60">
        <v>19</v>
      </c>
      <c r="I69" s="61">
        <v>36</v>
      </c>
      <c r="J69" s="70">
        <v>19</v>
      </c>
      <c r="K69" s="71">
        <v>31</v>
      </c>
      <c r="L69" s="140">
        <v>19</v>
      </c>
      <c r="M69" s="141">
        <v>33</v>
      </c>
      <c r="N69" s="70"/>
      <c r="O69" s="71"/>
      <c r="P69" s="86"/>
      <c r="Q69" s="87"/>
      <c r="R69" s="27"/>
      <c r="S69" s="28"/>
      <c r="T69" s="98"/>
      <c r="U69" s="99"/>
      <c r="V69" s="70"/>
      <c r="W69" s="71"/>
      <c r="X69" s="98"/>
      <c r="Y69" s="99"/>
      <c r="Z69" s="112">
        <f t="shared" si="0"/>
        <v>0</v>
      </c>
    </row>
    <row r="70" spans="1:26" ht="15.75" thickBot="1" x14ac:dyDescent="0.3">
      <c r="A70" s="11" t="s">
        <v>193</v>
      </c>
      <c r="B70" s="23">
        <v>0</v>
      </c>
      <c r="C70" s="28">
        <v>1</v>
      </c>
      <c r="D70" s="54">
        <v>0</v>
      </c>
      <c r="E70" s="55">
        <v>1</v>
      </c>
      <c r="F70" s="27">
        <v>0</v>
      </c>
      <c r="G70" s="28">
        <v>1</v>
      </c>
      <c r="H70" s="60">
        <v>0</v>
      </c>
      <c r="I70" s="61">
        <v>1</v>
      </c>
      <c r="J70" s="70">
        <v>0</v>
      </c>
      <c r="K70" s="138">
        <v>1</v>
      </c>
      <c r="L70" s="142">
        <v>0</v>
      </c>
      <c r="M70" s="142">
        <v>1</v>
      </c>
      <c r="N70" s="139"/>
      <c r="O70" s="71"/>
      <c r="P70" s="86"/>
      <c r="Q70" s="87"/>
      <c r="R70" s="27"/>
      <c r="S70" s="28"/>
      <c r="T70" s="98"/>
      <c r="U70" s="99"/>
      <c r="V70" s="70"/>
      <c r="W70" s="71"/>
      <c r="X70" s="98"/>
      <c r="Y70" s="99"/>
      <c r="Z70" s="112"/>
    </row>
    <row r="71" spans="1:26" ht="15.75" thickBot="1" x14ac:dyDescent="0.3">
      <c r="A71" s="11" t="s">
        <v>55</v>
      </c>
      <c r="B71" s="23">
        <v>17381</v>
      </c>
      <c r="C71" s="28">
        <v>16563</v>
      </c>
      <c r="D71" s="54">
        <f>VLOOKUP(A71,[1]List4!$A$1:$C$142,2,FALSE)</f>
        <v>17426</v>
      </c>
      <c r="E71" s="55">
        <f>VLOOKUP(A71,[1]List4!$A$1:$C$142,3,FALSE)</f>
        <v>16617</v>
      </c>
      <c r="F71" s="27">
        <v>17498</v>
      </c>
      <c r="G71" s="28">
        <v>16550</v>
      </c>
      <c r="H71" s="60">
        <v>17555</v>
      </c>
      <c r="I71" s="61">
        <v>16699</v>
      </c>
      <c r="J71" s="70">
        <v>17644</v>
      </c>
      <c r="K71" s="138">
        <v>17024</v>
      </c>
      <c r="L71" s="142">
        <v>17745</v>
      </c>
      <c r="M71" s="142">
        <v>17742</v>
      </c>
      <c r="N71" s="139"/>
      <c r="O71" s="71"/>
      <c r="P71" s="86"/>
      <c r="Q71" s="87"/>
      <c r="R71" s="27"/>
      <c r="S71" s="28"/>
      <c r="T71" s="98"/>
      <c r="U71" s="99"/>
      <c r="V71" s="70"/>
      <c r="W71" s="71"/>
      <c r="X71" s="98"/>
      <c r="Y71" s="99"/>
      <c r="Z71" s="112">
        <f t="shared" si="0"/>
        <v>0</v>
      </c>
    </row>
    <row r="72" spans="1:26" ht="15.75" thickBot="1" x14ac:dyDescent="0.3">
      <c r="A72" s="11" t="s">
        <v>56</v>
      </c>
      <c r="B72" s="23">
        <v>3</v>
      </c>
      <c r="C72" s="28">
        <v>10</v>
      </c>
      <c r="D72" s="54">
        <f>VLOOKUP(A72,[1]List4!$A$1:$C$142,2,FALSE)</f>
        <v>4</v>
      </c>
      <c r="E72" s="55">
        <f>VLOOKUP(A72,[1]List4!$A$1:$C$142,3,FALSE)</f>
        <v>9</v>
      </c>
      <c r="F72" s="27">
        <v>4</v>
      </c>
      <c r="G72" s="28">
        <v>9</v>
      </c>
      <c r="H72" s="60">
        <v>4</v>
      </c>
      <c r="I72" s="61">
        <v>10</v>
      </c>
      <c r="J72" s="70">
        <v>4</v>
      </c>
      <c r="K72" s="71">
        <v>10</v>
      </c>
      <c r="L72" s="140">
        <v>4</v>
      </c>
      <c r="M72" s="141">
        <v>10</v>
      </c>
      <c r="N72" s="70"/>
      <c r="O72" s="71"/>
      <c r="P72" s="86"/>
      <c r="Q72" s="87"/>
      <c r="R72" s="27"/>
      <c r="S72" s="28"/>
      <c r="T72" s="98"/>
      <c r="U72" s="99"/>
      <c r="V72" s="70"/>
      <c r="W72" s="71"/>
      <c r="X72" s="98"/>
      <c r="Y72" s="99"/>
      <c r="Z72" s="112">
        <f t="shared" ref="Z72:Z136" si="1">X72+Y72</f>
        <v>0</v>
      </c>
    </row>
    <row r="73" spans="1:26" ht="15.75" thickBot="1" x14ac:dyDescent="0.3">
      <c r="A73" s="11" t="s">
        <v>57</v>
      </c>
      <c r="B73" s="23">
        <v>53</v>
      </c>
      <c r="C73" s="28">
        <v>28</v>
      </c>
      <c r="D73" s="54">
        <f>VLOOKUP(A73,[1]List4!$A$1:$C$142,2,FALSE)</f>
        <v>53</v>
      </c>
      <c r="E73" s="55">
        <f>VLOOKUP(A73,[1]List4!$A$1:$C$142,3,FALSE)</f>
        <v>27</v>
      </c>
      <c r="F73" s="27">
        <v>55</v>
      </c>
      <c r="G73" s="28">
        <v>29</v>
      </c>
      <c r="H73" s="60">
        <v>55</v>
      </c>
      <c r="I73" s="61">
        <v>31</v>
      </c>
      <c r="J73" s="70">
        <v>55</v>
      </c>
      <c r="K73" s="71">
        <v>32</v>
      </c>
      <c r="L73" s="140">
        <v>55</v>
      </c>
      <c r="M73" s="141">
        <v>32</v>
      </c>
      <c r="N73" s="70"/>
      <c r="O73" s="71"/>
      <c r="P73" s="86"/>
      <c r="Q73" s="87"/>
      <c r="R73" s="27"/>
      <c r="S73" s="28"/>
      <c r="T73" s="98"/>
      <c r="U73" s="99"/>
      <c r="V73" s="70"/>
      <c r="W73" s="71"/>
      <c r="X73" s="98"/>
      <c r="Y73" s="99"/>
      <c r="Z73" s="112">
        <f t="shared" si="1"/>
        <v>0</v>
      </c>
    </row>
    <row r="74" spans="1:26" ht="15.75" thickBot="1" x14ac:dyDescent="0.3">
      <c r="A74" s="11" t="s">
        <v>156</v>
      </c>
      <c r="B74" s="23">
        <v>0</v>
      </c>
      <c r="C74" s="28">
        <v>1</v>
      </c>
      <c r="D74" s="54">
        <f>VLOOKUP(A74,[1]List4!$A$1:$C$142,2,FALSE)</f>
        <v>0</v>
      </c>
      <c r="E74" s="55">
        <f>VLOOKUP(A74,[1]List4!$A$1:$C$142,3,FALSE)</f>
        <v>1</v>
      </c>
      <c r="F74" s="27">
        <v>0</v>
      </c>
      <c r="G74" s="28">
        <v>1</v>
      </c>
      <c r="H74" s="60">
        <v>0</v>
      </c>
      <c r="I74" s="61">
        <v>1</v>
      </c>
      <c r="J74" s="70">
        <v>0</v>
      </c>
      <c r="K74" s="71">
        <v>1</v>
      </c>
      <c r="L74" s="140">
        <v>0</v>
      </c>
      <c r="M74" s="141">
        <v>1</v>
      </c>
      <c r="N74" s="70"/>
      <c r="O74" s="71"/>
      <c r="P74" s="86"/>
      <c r="Q74" s="87"/>
      <c r="R74" s="27"/>
      <c r="S74" s="28"/>
      <c r="T74" s="98"/>
      <c r="U74" s="99"/>
      <c r="V74" s="70"/>
      <c r="W74" s="71"/>
      <c r="X74" s="98"/>
      <c r="Y74" s="99"/>
      <c r="Z74" s="112">
        <f t="shared" si="1"/>
        <v>0</v>
      </c>
    </row>
    <row r="75" spans="1:26" ht="15.75" thickBot="1" x14ac:dyDescent="0.3">
      <c r="A75" s="11" t="s">
        <v>58</v>
      </c>
      <c r="B75" s="23">
        <v>3</v>
      </c>
      <c r="C75" s="28">
        <v>0</v>
      </c>
      <c r="D75" s="54">
        <v>3</v>
      </c>
      <c r="E75" s="55">
        <v>0</v>
      </c>
      <c r="F75" s="27">
        <v>3</v>
      </c>
      <c r="G75" s="28">
        <v>0</v>
      </c>
      <c r="H75" s="60">
        <v>3</v>
      </c>
      <c r="I75" s="61">
        <v>0</v>
      </c>
      <c r="J75" s="70">
        <v>3</v>
      </c>
      <c r="K75" s="71">
        <v>0</v>
      </c>
      <c r="L75" s="140">
        <v>3</v>
      </c>
      <c r="M75" s="141">
        <v>0</v>
      </c>
      <c r="N75" s="70"/>
      <c r="O75" s="71"/>
      <c r="P75" s="86"/>
      <c r="Q75" s="87"/>
      <c r="R75" s="27"/>
      <c r="S75" s="28"/>
      <c r="T75" s="98"/>
      <c r="U75" s="99"/>
      <c r="V75" s="70"/>
      <c r="W75" s="71"/>
      <c r="X75" s="98"/>
      <c r="Y75" s="99"/>
      <c r="Z75" s="112">
        <f t="shared" si="1"/>
        <v>0</v>
      </c>
    </row>
    <row r="76" spans="1:26" ht="15.75" thickBot="1" x14ac:dyDescent="0.3">
      <c r="A76" s="11" t="s">
        <v>59</v>
      </c>
      <c r="B76" s="23">
        <v>9</v>
      </c>
      <c r="C76" s="28">
        <v>19</v>
      </c>
      <c r="D76" s="54">
        <f>VLOOKUP(A76,[1]List4!$A$1:$C$142,2,FALSE)</f>
        <v>9</v>
      </c>
      <c r="E76" s="55">
        <f>VLOOKUP(A76,[1]List4!$A$1:$C$142,3,FALSE)</f>
        <v>19</v>
      </c>
      <c r="F76" s="27">
        <v>9</v>
      </c>
      <c r="G76" s="28">
        <v>20</v>
      </c>
      <c r="H76" s="60">
        <v>9</v>
      </c>
      <c r="I76" s="61">
        <v>20</v>
      </c>
      <c r="J76" s="70">
        <v>9</v>
      </c>
      <c r="K76" s="71">
        <v>21</v>
      </c>
      <c r="L76" s="140">
        <v>9</v>
      </c>
      <c r="M76" s="141">
        <v>21</v>
      </c>
      <c r="N76" s="70"/>
      <c r="O76" s="71"/>
      <c r="P76" s="86"/>
      <c r="Q76" s="87"/>
      <c r="R76" s="27"/>
      <c r="S76" s="28"/>
      <c r="T76" s="98"/>
      <c r="U76" s="99"/>
      <c r="V76" s="70"/>
      <c r="W76" s="71"/>
      <c r="X76" s="98"/>
      <c r="Y76" s="99"/>
      <c r="Z76" s="112">
        <f t="shared" si="1"/>
        <v>0</v>
      </c>
    </row>
    <row r="77" spans="1:26" ht="15.75" thickBot="1" x14ac:dyDescent="0.3">
      <c r="A77" s="11" t="s">
        <v>60</v>
      </c>
      <c r="B77" s="23">
        <v>1</v>
      </c>
      <c r="C77" s="28">
        <v>0</v>
      </c>
      <c r="D77" s="54">
        <f>VLOOKUP(A77,[1]List4!$A$1:$C$142,2,FALSE)</f>
        <v>1</v>
      </c>
      <c r="E77" s="55">
        <f>VLOOKUP(A77,[1]List4!$A$1:$C$142,3,FALSE)</f>
        <v>0</v>
      </c>
      <c r="F77" s="27">
        <v>1</v>
      </c>
      <c r="G77" s="28">
        <v>0</v>
      </c>
      <c r="H77" s="60">
        <v>1</v>
      </c>
      <c r="I77" s="61">
        <v>0</v>
      </c>
      <c r="J77" s="70">
        <v>1</v>
      </c>
      <c r="K77" s="71">
        <v>0</v>
      </c>
      <c r="L77" s="140">
        <v>1</v>
      </c>
      <c r="M77" s="141">
        <v>0</v>
      </c>
      <c r="N77" s="70"/>
      <c r="O77" s="71"/>
      <c r="P77" s="86"/>
      <c r="Q77" s="87"/>
      <c r="R77" s="27"/>
      <c r="S77" s="28"/>
      <c r="T77" s="98"/>
      <c r="U77" s="99"/>
      <c r="V77" s="70"/>
      <c r="W77" s="71"/>
      <c r="X77" s="98"/>
      <c r="Y77" s="99"/>
      <c r="Z77" s="112">
        <f t="shared" si="1"/>
        <v>0</v>
      </c>
    </row>
    <row r="78" spans="1:26" ht="15.75" thickBot="1" x14ac:dyDescent="0.3">
      <c r="A78" s="11" t="s">
        <v>61</v>
      </c>
      <c r="B78" s="23">
        <v>4</v>
      </c>
      <c r="C78" s="28">
        <v>7</v>
      </c>
      <c r="D78" s="54">
        <f>VLOOKUP(A78,[1]List4!$A$1:$C$142,2,FALSE)</f>
        <v>4</v>
      </c>
      <c r="E78" s="55">
        <f>VLOOKUP(A78,[1]List4!$A$1:$C$142,3,FALSE)</f>
        <v>10</v>
      </c>
      <c r="F78" s="27">
        <v>4</v>
      </c>
      <c r="G78" s="28">
        <v>11</v>
      </c>
      <c r="H78" s="60">
        <v>4</v>
      </c>
      <c r="I78" s="61">
        <v>10</v>
      </c>
      <c r="J78" s="70">
        <v>4</v>
      </c>
      <c r="K78" s="71">
        <v>10</v>
      </c>
      <c r="L78" s="140">
        <v>4</v>
      </c>
      <c r="M78" s="141">
        <v>9</v>
      </c>
      <c r="N78" s="70"/>
      <c r="O78" s="71"/>
      <c r="P78" s="86"/>
      <c r="Q78" s="87"/>
      <c r="R78" s="27"/>
      <c r="S78" s="28"/>
      <c r="T78" s="98"/>
      <c r="U78" s="99"/>
      <c r="V78" s="70"/>
      <c r="W78" s="71"/>
      <c r="X78" s="98"/>
      <c r="Y78" s="99"/>
      <c r="Z78" s="112">
        <f t="shared" si="1"/>
        <v>0</v>
      </c>
    </row>
    <row r="79" spans="1:26" ht="15.75" thickBot="1" x14ac:dyDescent="0.3">
      <c r="A79" s="11" t="s">
        <v>62</v>
      </c>
      <c r="B79" s="23">
        <v>9</v>
      </c>
      <c r="C79" s="28">
        <v>4</v>
      </c>
      <c r="D79" s="54">
        <f>VLOOKUP(A79,[1]List4!$A$1:$C$142,2,FALSE)</f>
        <v>9</v>
      </c>
      <c r="E79" s="55">
        <f>VLOOKUP(A79,[1]List4!$A$1:$C$142,3,FALSE)</f>
        <v>4</v>
      </c>
      <c r="F79" s="27">
        <v>9</v>
      </c>
      <c r="G79" s="28">
        <v>4</v>
      </c>
      <c r="H79" s="60">
        <v>9</v>
      </c>
      <c r="I79" s="61">
        <v>4</v>
      </c>
      <c r="J79" s="70">
        <v>9</v>
      </c>
      <c r="K79" s="71">
        <v>4</v>
      </c>
      <c r="L79" s="140">
        <v>9</v>
      </c>
      <c r="M79" s="141">
        <v>4</v>
      </c>
      <c r="N79" s="70"/>
      <c r="O79" s="71"/>
      <c r="P79" s="86"/>
      <c r="Q79" s="87"/>
      <c r="R79" s="27"/>
      <c r="S79" s="28"/>
      <c r="T79" s="98"/>
      <c r="U79" s="99"/>
      <c r="V79" s="70"/>
      <c r="W79" s="71"/>
      <c r="X79" s="98"/>
      <c r="Y79" s="99"/>
      <c r="Z79" s="112">
        <f t="shared" si="1"/>
        <v>0</v>
      </c>
    </row>
    <row r="80" spans="1:26" ht="15.75" thickBot="1" x14ac:dyDescent="0.3">
      <c r="A80" s="11" t="s">
        <v>159</v>
      </c>
      <c r="B80" s="23">
        <v>0</v>
      </c>
      <c r="C80" s="28">
        <v>1</v>
      </c>
      <c r="D80" s="54">
        <f>VLOOKUP(A80,[1]List4!$A$1:$C$142,2,FALSE)</f>
        <v>0</v>
      </c>
      <c r="E80" s="55">
        <f>VLOOKUP(A80,[1]List4!$A$1:$C$142,3,FALSE)</f>
        <v>1</v>
      </c>
      <c r="F80" s="27">
        <v>0</v>
      </c>
      <c r="G80" s="28">
        <v>1</v>
      </c>
      <c r="H80" s="60">
        <v>0</v>
      </c>
      <c r="I80" s="61">
        <v>1</v>
      </c>
      <c r="J80" s="70">
        <v>0</v>
      </c>
      <c r="K80" s="71">
        <v>1</v>
      </c>
      <c r="L80" s="140">
        <v>0</v>
      </c>
      <c r="M80" s="141">
        <v>0</v>
      </c>
      <c r="N80" s="70"/>
      <c r="O80" s="71"/>
      <c r="P80" s="86"/>
      <c r="Q80" s="87"/>
      <c r="R80" s="27"/>
      <c r="S80" s="28"/>
      <c r="T80" s="98"/>
      <c r="U80" s="99"/>
      <c r="V80" s="70"/>
      <c r="W80" s="71"/>
      <c r="X80" s="98"/>
      <c r="Y80" s="99"/>
      <c r="Z80" s="112">
        <f t="shared" si="1"/>
        <v>0</v>
      </c>
    </row>
    <row r="81" spans="1:26" ht="15.75" thickBot="1" x14ac:dyDescent="0.3">
      <c r="A81" s="11" t="s">
        <v>63</v>
      </c>
      <c r="B81" s="23">
        <v>0</v>
      </c>
      <c r="C81" s="28">
        <v>8</v>
      </c>
      <c r="D81" s="54">
        <f>VLOOKUP(A81,[1]List4!$A$1:$C$142,2,FALSE)</f>
        <v>0</v>
      </c>
      <c r="E81" s="55">
        <f>VLOOKUP(A81,[1]List4!$A$1:$C$142,3,FALSE)</f>
        <v>7</v>
      </c>
      <c r="F81" s="27">
        <v>0</v>
      </c>
      <c r="G81" s="28">
        <v>7</v>
      </c>
      <c r="H81" s="60">
        <v>0</v>
      </c>
      <c r="I81" s="61">
        <v>6</v>
      </c>
      <c r="J81" s="70">
        <v>0</v>
      </c>
      <c r="K81" s="71">
        <v>7</v>
      </c>
      <c r="L81" s="140">
        <v>0</v>
      </c>
      <c r="M81" s="141">
        <v>6</v>
      </c>
      <c r="N81" s="70"/>
      <c r="O81" s="71"/>
      <c r="P81" s="86"/>
      <c r="Q81" s="87"/>
      <c r="R81" s="27"/>
      <c r="S81" s="28"/>
      <c r="T81" s="98"/>
      <c r="U81" s="99"/>
      <c r="V81" s="70"/>
      <c r="W81" s="71"/>
      <c r="X81" s="98"/>
      <c r="Y81" s="99"/>
      <c r="Z81" s="112">
        <f t="shared" si="1"/>
        <v>0</v>
      </c>
    </row>
    <row r="82" spans="1:26" ht="15.75" thickBot="1" x14ac:dyDescent="0.3">
      <c r="A82" s="11" t="s">
        <v>64</v>
      </c>
      <c r="B82" s="23">
        <f>VLOOKUP(A82,[2]List2!$B$1:$D$136,3,FALSE)</f>
        <v>5</v>
      </c>
      <c r="C82" s="28">
        <v>5</v>
      </c>
      <c r="D82" s="54">
        <f>VLOOKUP(A82,[1]List4!$A$1:$C$142,2,FALSE)</f>
        <v>5</v>
      </c>
      <c r="E82" s="55">
        <f>VLOOKUP(A82,[1]List4!$A$1:$C$142,3,FALSE)</f>
        <v>4</v>
      </c>
      <c r="F82" s="27">
        <v>5</v>
      </c>
      <c r="G82" s="28">
        <v>5</v>
      </c>
      <c r="H82" s="60">
        <v>5</v>
      </c>
      <c r="I82" s="61">
        <v>5</v>
      </c>
      <c r="J82" s="70">
        <v>5</v>
      </c>
      <c r="K82" s="71">
        <v>6</v>
      </c>
      <c r="L82" s="140">
        <v>5</v>
      </c>
      <c r="M82" s="141">
        <v>6</v>
      </c>
      <c r="N82" s="70"/>
      <c r="O82" s="71"/>
      <c r="P82" s="86"/>
      <c r="Q82" s="87"/>
      <c r="R82" s="27"/>
      <c r="S82" s="28"/>
      <c r="T82" s="98"/>
      <c r="U82" s="99"/>
      <c r="V82" s="70"/>
      <c r="W82" s="71"/>
      <c r="X82" s="98"/>
      <c r="Y82" s="99"/>
      <c r="Z82" s="112">
        <f t="shared" si="1"/>
        <v>0</v>
      </c>
    </row>
    <row r="83" spans="1:26" ht="15.75" thickBot="1" x14ac:dyDescent="0.3">
      <c r="A83" s="11" t="s">
        <v>163</v>
      </c>
      <c r="B83" s="23">
        <f>VLOOKUP(A83,[2]List2!$B$1:$D$136,3,FALSE)</f>
        <v>1</v>
      </c>
      <c r="C83" s="28">
        <v>1</v>
      </c>
      <c r="D83" s="54">
        <f>VLOOKUP(A83,[1]List4!$A$1:$C$142,2,FALSE)</f>
        <v>1</v>
      </c>
      <c r="E83" s="55">
        <f>VLOOKUP(A83,[1]List4!$A$1:$C$142,3,FALSE)</f>
        <v>1</v>
      </c>
      <c r="F83" s="27">
        <v>1</v>
      </c>
      <c r="G83" s="28">
        <v>1</v>
      </c>
      <c r="H83" s="60">
        <v>1</v>
      </c>
      <c r="I83" s="61">
        <v>1</v>
      </c>
      <c r="J83" s="70">
        <v>1</v>
      </c>
      <c r="K83" s="71">
        <v>1</v>
      </c>
      <c r="L83" s="140">
        <v>1</v>
      </c>
      <c r="M83" s="141">
        <v>1</v>
      </c>
      <c r="N83" s="70"/>
      <c r="O83" s="71"/>
      <c r="P83" s="86"/>
      <c r="Q83" s="87"/>
      <c r="R83" s="27"/>
      <c r="S83" s="28"/>
      <c r="T83" s="98"/>
      <c r="U83" s="99"/>
      <c r="V83" s="70"/>
      <c r="W83" s="71"/>
      <c r="X83" s="98"/>
      <c r="Y83" s="99"/>
      <c r="Z83" s="112">
        <f t="shared" si="1"/>
        <v>0</v>
      </c>
    </row>
    <row r="84" spans="1:26" ht="15.75" thickBot="1" x14ac:dyDescent="0.3">
      <c r="A84" s="11" t="s">
        <v>65</v>
      </c>
      <c r="B84" s="23">
        <v>25</v>
      </c>
      <c r="C84" s="28">
        <v>16</v>
      </c>
      <c r="D84" s="54">
        <f>VLOOKUP(A84,[1]List4!$A$1:$C$142,2,FALSE)</f>
        <v>25</v>
      </c>
      <c r="E84" s="55">
        <f>VLOOKUP(A84,[1]List4!$A$1:$C$142,3,FALSE)</f>
        <v>17</v>
      </c>
      <c r="F84" s="27">
        <v>25</v>
      </c>
      <c r="G84" s="28">
        <v>18</v>
      </c>
      <c r="H84" s="60">
        <v>25</v>
      </c>
      <c r="I84" s="61">
        <v>19</v>
      </c>
      <c r="J84" s="70">
        <v>25</v>
      </c>
      <c r="K84" s="71">
        <v>19</v>
      </c>
      <c r="L84" s="140">
        <v>25</v>
      </c>
      <c r="M84" s="141">
        <v>19</v>
      </c>
      <c r="N84" s="70"/>
      <c r="O84" s="71"/>
      <c r="P84" s="86"/>
      <c r="Q84" s="87"/>
      <c r="R84" s="27"/>
      <c r="S84" s="28"/>
      <c r="T84" s="98"/>
      <c r="U84" s="99"/>
      <c r="V84" s="70"/>
      <c r="W84" s="71"/>
      <c r="X84" s="98"/>
      <c r="Y84" s="99"/>
      <c r="Z84" s="112">
        <f t="shared" si="1"/>
        <v>0</v>
      </c>
    </row>
    <row r="85" spans="1:26" ht="15.75" thickBot="1" x14ac:dyDescent="0.3">
      <c r="A85" s="11" t="s">
        <v>66</v>
      </c>
      <c r="B85" s="23">
        <v>6</v>
      </c>
      <c r="C85" s="28">
        <v>2</v>
      </c>
      <c r="D85" s="54">
        <f>VLOOKUP(A85,[1]List4!$A$1:$C$142,2,FALSE)</f>
        <v>6</v>
      </c>
      <c r="E85" s="55">
        <f>VLOOKUP(A85,[1]List4!$A$1:$C$142,3,FALSE)</f>
        <v>2</v>
      </c>
      <c r="F85" s="27">
        <v>6</v>
      </c>
      <c r="G85" s="28">
        <v>2</v>
      </c>
      <c r="H85" s="60">
        <v>6</v>
      </c>
      <c r="I85" s="61">
        <v>2</v>
      </c>
      <c r="J85" s="70">
        <v>6</v>
      </c>
      <c r="K85" s="71">
        <v>2</v>
      </c>
      <c r="L85" s="140">
        <v>6</v>
      </c>
      <c r="M85" s="141">
        <v>2</v>
      </c>
      <c r="N85" s="70"/>
      <c r="O85" s="71"/>
      <c r="P85" s="86"/>
      <c r="Q85" s="87"/>
      <c r="R85" s="27"/>
      <c r="S85" s="28"/>
      <c r="T85" s="98"/>
      <c r="U85" s="99"/>
      <c r="V85" s="70"/>
      <c r="W85" s="71"/>
      <c r="X85" s="98"/>
      <c r="Y85" s="99"/>
      <c r="Z85" s="112">
        <f t="shared" si="1"/>
        <v>0</v>
      </c>
    </row>
    <row r="86" spans="1:26" ht="15.75" thickBot="1" x14ac:dyDescent="0.3">
      <c r="A86" s="11" t="s">
        <v>67</v>
      </c>
      <c r="B86" s="23">
        <v>42</v>
      </c>
      <c r="C86" s="28">
        <v>57</v>
      </c>
      <c r="D86" s="54">
        <f>VLOOKUP(A86,[1]List4!$A$1:$C$142,2,FALSE)</f>
        <v>42</v>
      </c>
      <c r="E86" s="55">
        <f>VLOOKUP(A86,[1]List4!$A$1:$C$142,3,FALSE)</f>
        <v>59</v>
      </c>
      <c r="F86" s="27">
        <v>44</v>
      </c>
      <c r="G86" s="28">
        <v>59</v>
      </c>
      <c r="H86" s="60">
        <v>44</v>
      </c>
      <c r="I86" s="61">
        <v>59</v>
      </c>
      <c r="J86" s="70">
        <v>45</v>
      </c>
      <c r="K86" s="71">
        <v>62</v>
      </c>
      <c r="L86" s="140">
        <v>45</v>
      </c>
      <c r="M86" s="141">
        <v>67</v>
      </c>
      <c r="N86" s="70"/>
      <c r="O86" s="71"/>
      <c r="P86" s="86"/>
      <c r="Q86" s="87"/>
      <c r="R86" s="27"/>
      <c r="S86" s="28"/>
      <c r="T86" s="98"/>
      <c r="U86" s="99"/>
      <c r="V86" s="70"/>
      <c r="W86" s="71"/>
      <c r="X86" s="98"/>
      <c r="Y86" s="99"/>
      <c r="Z86" s="112">
        <f t="shared" si="1"/>
        <v>0</v>
      </c>
    </row>
    <row r="87" spans="1:26" ht="15.75" thickBot="1" x14ac:dyDescent="0.3">
      <c r="A87" s="11" t="s">
        <v>160</v>
      </c>
      <c r="B87" s="23">
        <v>0</v>
      </c>
      <c r="C87" s="28">
        <v>0</v>
      </c>
      <c r="D87" s="54">
        <v>0</v>
      </c>
      <c r="E87" s="55">
        <v>0</v>
      </c>
      <c r="F87" s="27">
        <v>0</v>
      </c>
      <c r="G87" s="28">
        <v>0</v>
      </c>
      <c r="H87" s="60">
        <v>0</v>
      </c>
      <c r="I87" s="61">
        <v>0</v>
      </c>
      <c r="J87" s="70">
        <v>0</v>
      </c>
      <c r="K87" s="71">
        <v>0</v>
      </c>
      <c r="L87" s="140">
        <v>0</v>
      </c>
      <c r="M87" s="141">
        <v>0</v>
      </c>
      <c r="N87" s="70"/>
      <c r="O87" s="71"/>
      <c r="P87" s="86"/>
      <c r="Q87" s="87"/>
      <c r="R87" s="27"/>
      <c r="S87" s="28"/>
      <c r="T87" s="98"/>
      <c r="U87" s="99"/>
      <c r="V87" s="70"/>
      <c r="W87" s="71"/>
      <c r="X87" s="98"/>
      <c r="Y87" s="99"/>
      <c r="Z87" s="112">
        <f t="shared" si="1"/>
        <v>0</v>
      </c>
    </row>
    <row r="88" spans="1:26" ht="15.75" thickBot="1" x14ac:dyDescent="0.3">
      <c r="A88" s="11" t="s">
        <v>68</v>
      </c>
      <c r="B88" s="23">
        <v>216</v>
      </c>
      <c r="C88" s="28">
        <v>43</v>
      </c>
      <c r="D88" s="54">
        <v>216</v>
      </c>
      <c r="E88" s="55">
        <v>45</v>
      </c>
      <c r="F88" s="27">
        <v>216</v>
      </c>
      <c r="G88" s="28">
        <v>45</v>
      </c>
      <c r="H88" s="60">
        <v>216</v>
      </c>
      <c r="I88" s="61">
        <v>47</v>
      </c>
      <c r="J88" s="70">
        <v>216</v>
      </c>
      <c r="K88" s="71">
        <v>54</v>
      </c>
      <c r="L88" s="140">
        <v>212</v>
      </c>
      <c r="M88" s="141">
        <v>55</v>
      </c>
      <c r="N88" s="70"/>
      <c r="O88" s="71"/>
      <c r="P88" s="86"/>
      <c r="Q88" s="87"/>
      <c r="R88" s="27"/>
      <c r="S88" s="28"/>
      <c r="T88" s="98"/>
      <c r="U88" s="99"/>
      <c r="V88" s="70"/>
      <c r="W88" s="71"/>
      <c r="X88" s="98"/>
      <c r="Y88" s="99"/>
      <c r="Z88" s="112">
        <f t="shared" si="1"/>
        <v>0</v>
      </c>
    </row>
    <row r="89" spans="1:26" ht="15.75" thickBot="1" x14ac:dyDescent="0.3">
      <c r="A89" s="11" t="s">
        <v>175</v>
      </c>
      <c r="B89" s="23">
        <v>0</v>
      </c>
      <c r="C89" s="28">
        <v>0</v>
      </c>
      <c r="D89" s="54">
        <v>0</v>
      </c>
      <c r="E89" s="55">
        <v>0</v>
      </c>
      <c r="F89" s="27">
        <v>0</v>
      </c>
      <c r="G89" s="28">
        <v>0</v>
      </c>
      <c r="H89" s="60">
        <v>0</v>
      </c>
      <c r="I89" s="61">
        <v>0</v>
      </c>
      <c r="J89" s="70">
        <v>0</v>
      </c>
      <c r="K89" s="71">
        <v>0</v>
      </c>
      <c r="L89" s="140">
        <v>0</v>
      </c>
      <c r="M89" s="141">
        <v>0</v>
      </c>
      <c r="N89" s="70"/>
      <c r="O89" s="71"/>
      <c r="P89" s="86"/>
      <c r="Q89" s="87"/>
      <c r="R89" s="27"/>
      <c r="S89" s="28"/>
      <c r="T89" s="98"/>
      <c r="U89" s="99"/>
      <c r="V89" s="70"/>
      <c r="W89" s="71"/>
      <c r="X89" s="98"/>
      <c r="Y89" s="99"/>
      <c r="Z89" s="112">
        <f t="shared" si="1"/>
        <v>0</v>
      </c>
    </row>
    <row r="90" spans="1:26" ht="15.75" thickBot="1" x14ac:dyDescent="0.3">
      <c r="A90" s="11" t="s">
        <v>69</v>
      </c>
      <c r="B90" s="23">
        <v>1</v>
      </c>
      <c r="C90" s="28">
        <v>0</v>
      </c>
      <c r="D90" s="54">
        <f>VLOOKUP(A90,[1]List4!$A$1:$C$142,2,FALSE)</f>
        <v>1</v>
      </c>
      <c r="E90" s="55">
        <f>VLOOKUP(A90,[1]List4!$A$1:$C$142,3,FALSE)</f>
        <v>0</v>
      </c>
      <c r="F90" s="27">
        <v>1</v>
      </c>
      <c r="G90" s="28">
        <v>0</v>
      </c>
      <c r="H90" s="60">
        <v>1</v>
      </c>
      <c r="I90" s="61">
        <v>0</v>
      </c>
      <c r="J90" s="70">
        <v>1</v>
      </c>
      <c r="K90" s="71">
        <v>0</v>
      </c>
      <c r="L90" s="140">
        <v>1</v>
      </c>
      <c r="M90" s="141">
        <v>0</v>
      </c>
      <c r="N90" s="70"/>
      <c r="O90" s="71"/>
      <c r="P90" s="86"/>
      <c r="Q90" s="87"/>
      <c r="R90" s="27"/>
      <c r="S90" s="28"/>
      <c r="T90" s="98"/>
      <c r="U90" s="99"/>
      <c r="V90" s="70"/>
      <c r="W90" s="71"/>
      <c r="X90" s="98"/>
      <c r="Y90" s="99"/>
      <c r="Z90" s="112">
        <f t="shared" si="1"/>
        <v>0</v>
      </c>
    </row>
    <row r="91" spans="1:26" ht="15.75" thickBot="1" x14ac:dyDescent="0.3">
      <c r="A91" s="11" t="s">
        <v>70</v>
      </c>
      <c r="B91" s="23">
        <v>3</v>
      </c>
      <c r="C91" s="28">
        <v>0</v>
      </c>
      <c r="D91" s="54">
        <f>VLOOKUP(A91,[1]List4!$A$1:$C$142,2,FALSE)</f>
        <v>3</v>
      </c>
      <c r="E91" s="55">
        <f>VLOOKUP(A91,[1]List4!$A$1:$C$142,3,FALSE)</f>
        <v>0</v>
      </c>
      <c r="F91" s="27">
        <v>3</v>
      </c>
      <c r="G91" s="28">
        <v>0</v>
      </c>
      <c r="H91" s="60">
        <v>3</v>
      </c>
      <c r="I91" s="61">
        <v>0</v>
      </c>
      <c r="J91" s="70">
        <v>3</v>
      </c>
      <c r="K91" s="71">
        <v>0</v>
      </c>
      <c r="L91" s="140">
        <v>3</v>
      </c>
      <c r="M91" s="141">
        <v>0</v>
      </c>
      <c r="N91" s="70"/>
      <c r="O91" s="71"/>
      <c r="P91" s="86"/>
      <c r="Q91" s="87"/>
      <c r="R91" s="27"/>
      <c r="S91" s="28"/>
      <c r="T91" s="98"/>
      <c r="U91" s="99"/>
      <c r="V91" s="70"/>
      <c r="W91" s="71"/>
      <c r="X91" s="98"/>
      <c r="Y91" s="99"/>
      <c r="Z91" s="112">
        <f t="shared" si="1"/>
        <v>0</v>
      </c>
    </row>
    <row r="92" spans="1:26" ht="15.75" thickBot="1" x14ac:dyDescent="0.3">
      <c r="A92" s="11" t="s">
        <v>147</v>
      </c>
      <c r="B92" s="23">
        <v>0</v>
      </c>
      <c r="C92" s="28">
        <v>1</v>
      </c>
      <c r="D92" s="54">
        <f>VLOOKUP(A92,[1]List4!$A$1:$C$142,2,FALSE)</f>
        <v>0</v>
      </c>
      <c r="E92" s="55">
        <f>VLOOKUP(A92,[1]List4!$A$1:$C$142,3,FALSE)</f>
        <v>1</v>
      </c>
      <c r="F92" s="27">
        <v>0</v>
      </c>
      <c r="G92" s="28">
        <v>1</v>
      </c>
      <c r="H92" s="60">
        <v>0</v>
      </c>
      <c r="I92" s="61">
        <v>1</v>
      </c>
      <c r="J92" s="70">
        <v>0</v>
      </c>
      <c r="K92" s="71">
        <v>1</v>
      </c>
      <c r="L92" s="140">
        <v>0</v>
      </c>
      <c r="M92" s="141">
        <v>1</v>
      </c>
      <c r="N92" s="70"/>
      <c r="O92" s="71"/>
      <c r="P92" s="86"/>
      <c r="Q92" s="87"/>
      <c r="R92" s="27"/>
      <c r="S92" s="28"/>
      <c r="T92" s="98"/>
      <c r="U92" s="99"/>
      <c r="V92" s="70"/>
      <c r="W92" s="71"/>
      <c r="X92" s="98"/>
      <c r="Y92" s="99"/>
      <c r="Z92" s="112">
        <f t="shared" si="1"/>
        <v>0</v>
      </c>
    </row>
    <row r="93" spans="1:26" ht="15.75" thickBot="1" x14ac:dyDescent="0.3">
      <c r="A93" s="11" t="s">
        <v>71</v>
      </c>
      <c r="B93" s="23">
        <v>7</v>
      </c>
      <c r="C93" s="28">
        <v>24</v>
      </c>
      <c r="D93" s="54">
        <f>VLOOKUP(A93,[1]List4!$A$1:$C$142,2,FALSE)</f>
        <v>7</v>
      </c>
      <c r="E93" s="55">
        <f>VLOOKUP(A93,[1]List4!$A$1:$C$142,3,FALSE)</f>
        <v>27</v>
      </c>
      <c r="F93" s="27">
        <v>7</v>
      </c>
      <c r="G93" s="28">
        <v>28</v>
      </c>
      <c r="H93" s="60">
        <v>8</v>
      </c>
      <c r="I93" s="61">
        <v>25</v>
      </c>
      <c r="J93" s="70">
        <v>8</v>
      </c>
      <c r="K93" s="71">
        <v>28</v>
      </c>
      <c r="L93" s="140">
        <v>8</v>
      </c>
      <c r="M93" s="141">
        <v>30</v>
      </c>
      <c r="N93" s="70"/>
      <c r="O93" s="71"/>
      <c r="P93" s="86"/>
      <c r="Q93" s="87"/>
      <c r="R93" s="27"/>
      <c r="S93" s="28"/>
      <c r="T93" s="98"/>
      <c r="U93" s="99"/>
      <c r="V93" s="70"/>
      <c r="W93" s="71"/>
      <c r="X93" s="98"/>
      <c r="Y93" s="99"/>
      <c r="Z93" s="112">
        <f t="shared" si="1"/>
        <v>0</v>
      </c>
    </row>
    <row r="94" spans="1:26" ht="15.75" thickBot="1" x14ac:dyDescent="0.3">
      <c r="A94" s="11" t="s">
        <v>169</v>
      </c>
      <c r="B94" s="23">
        <v>0</v>
      </c>
      <c r="C94" s="28">
        <v>0</v>
      </c>
      <c r="D94" s="54">
        <v>0</v>
      </c>
      <c r="E94" s="55">
        <v>0</v>
      </c>
      <c r="F94" s="27">
        <v>0</v>
      </c>
      <c r="G94" s="28">
        <v>0</v>
      </c>
      <c r="H94" s="60">
        <v>0</v>
      </c>
      <c r="I94" s="61">
        <v>0</v>
      </c>
      <c r="J94" s="70">
        <v>0</v>
      </c>
      <c r="K94" s="71">
        <v>0</v>
      </c>
      <c r="L94" s="140">
        <v>0</v>
      </c>
      <c r="M94" s="141">
        <v>0</v>
      </c>
      <c r="N94" s="70"/>
      <c r="O94" s="71"/>
      <c r="P94" s="86"/>
      <c r="Q94" s="87"/>
      <c r="R94" s="27"/>
      <c r="S94" s="28"/>
      <c r="T94" s="98"/>
      <c r="U94" s="99"/>
      <c r="V94" s="70"/>
      <c r="W94" s="71"/>
      <c r="X94" s="98"/>
      <c r="Y94" s="99"/>
      <c r="Z94" s="112">
        <f t="shared" si="1"/>
        <v>0</v>
      </c>
    </row>
    <row r="95" spans="1:26" ht="15.75" thickBot="1" x14ac:dyDescent="0.3">
      <c r="A95" s="11" t="s">
        <v>72</v>
      </c>
      <c r="B95" s="23">
        <v>61</v>
      </c>
      <c r="C95" s="28">
        <v>29</v>
      </c>
      <c r="D95" s="54">
        <f>VLOOKUP(A95,[1]List4!$A$1:$C$142,2,FALSE)</f>
        <v>61</v>
      </c>
      <c r="E95" s="55">
        <f>VLOOKUP(A95,[1]List4!$A$1:$C$142,3,FALSE)</f>
        <v>25</v>
      </c>
      <c r="F95" s="27">
        <v>62</v>
      </c>
      <c r="G95" s="28">
        <v>25</v>
      </c>
      <c r="H95" s="60">
        <v>63</v>
      </c>
      <c r="I95" s="61">
        <v>26</v>
      </c>
      <c r="J95" s="70">
        <v>63</v>
      </c>
      <c r="K95" s="71">
        <v>26</v>
      </c>
      <c r="L95" s="140">
        <v>63</v>
      </c>
      <c r="M95" s="141">
        <v>30</v>
      </c>
      <c r="N95" s="70"/>
      <c r="O95" s="71"/>
      <c r="P95" s="86"/>
      <c r="Q95" s="87"/>
      <c r="R95" s="27"/>
      <c r="S95" s="28"/>
      <c r="T95" s="98"/>
      <c r="U95" s="99"/>
      <c r="V95" s="70"/>
      <c r="W95" s="71"/>
      <c r="X95" s="98"/>
      <c r="Y95" s="99"/>
      <c r="Z95" s="112">
        <f t="shared" si="1"/>
        <v>0</v>
      </c>
    </row>
    <row r="96" spans="1:26" ht="15.75" thickBot="1" x14ac:dyDescent="0.3">
      <c r="A96" s="11" t="s">
        <v>73</v>
      </c>
      <c r="B96" s="23">
        <v>1</v>
      </c>
      <c r="C96" s="28">
        <v>6</v>
      </c>
      <c r="D96" s="54">
        <f>VLOOKUP(A96,[1]List4!$A$1:$C$142,2,FALSE)</f>
        <v>1</v>
      </c>
      <c r="E96" s="55">
        <f>VLOOKUP(A96,[1]List4!$A$1:$C$142,3,FALSE)</f>
        <v>6</v>
      </c>
      <c r="F96" s="27">
        <v>1</v>
      </c>
      <c r="G96" s="28">
        <v>6</v>
      </c>
      <c r="H96" s="60">
        <v>1</v>
      </c>
      <c r="I96" s="61">
        <v>6</v>
      </c>
      <c r="J96" s="70">
        <v>1</v>
      </c>
      <c r="K96" s="71">
        <v>6</v>
      </c>
      <c r="L96" s="140">
        <v>1</v>
      </c>
      <c r="M96" s="141">
        <v>5</v>
      </c>
      <c r="N96" s="70"/>
      <c r="O96" s="71"/>
      <c r="P96" s="86"/>
      <c r="Q96" s="87"/>
      <c r="R96" s="27"/>
      <c r="S96" s="28"/>
      <c r="T96" s="98"/>
      <c r="U96" s="99"/>
      <c r="V96" s="70"/>
      <c r="W96" s="71"/>
      <c r="X96" s="98"/>
      <c r="Y96" s="99"/>
      <c r="Z96" s="112">
        <f t="shared" si="1"/>
        <v>0</v>
      </c>
    </row>
    <row r="97" spans="1:29" ht="15.75" thickBot="1" x14ac:dyDescent="0.3">
      <c r="A97" s="11" t="s">
        <v>74</v>
      </c>
      <c r="B97" s="23">
        <v>11</v>
      </c>
      <c r="C97" s="28">
        <v>8</v>
      </c>
      <c r="D97" s="54">
        <f>VLOOKUP(A97,[1]List4!$A$1:$C$142,2,FALSE)</f>
        <v>11</v>
      </c>
      <c r="E97" s="55">
        <f>VLOOKUP(A97,[1]List4!$A$1:$C$142,3,FALSE)</f>
        <v>8</v>
      </c>
      <c r="F97" s="27">
        <v>11</v>
      </c>
      <c r="G97" s="28">
        <v>8</v>
      </c>
      <c r="H97" s="60">
        <v>11</v>
      </c>
      <c r="I97" s="61">
        <v>8</v>
      </c>
      <c r="J97" s="70">
        <v>11</v>
      </c>
      <c r="K97" s="71">
        <v>8</v>
      </c>
      <c r="L97" s="140">
        <v>11</v>
      </c>
      <c r="M97" s="141">
        <v>11</v>
      </c>
      <c r="N97" s="70"/>
      <c r="O97" s="71"/>
      <c r="P97" s="86"/>
      <c r="Q97" s="87"/>
      <c r="R97" s="27"/>
      <c r="S97" s="28"/>
      <c r="T97" s="98"/>
      <c r="U97" s="99"/>
      <c r="V97" s="70"/>
      <c r="W97" s="71"/>
      <c r="X97" s="98"/>
      <c r="Y97" s="99"/>
      <c r="Z97" s="112">
        <f t="shared" si="1"/>
        <v>0</v>
      </c>
    </row>
    <row r="98" spans="1:29" ht="15.75" thickBot="1" x14ac:dyDescent="0.3">
      <c r="A98" s="11" t="s">
        <v>75</v>
      </c>
      <c r="B98" s="23">
        <v>1</v>
      </c>
      <c r="C98" s="28">
        <v>0</v>
      </c>
      <c r="D98" s="54">
        <f>VLOOKUP(A98,[1]List4!$A$1:$C$142,2,FALSE)</f>
        <v>1</v>
      </c>
      <c r="E98" s="55">
        <f>VLOOKUP(A98,[1]List4!$A$1:$C$142,3,FALSE)</f>
        <v>0</v>
      </c>
      <c r="F98" s="27">
        <v>1</v>
      </c>
      <c r="G98" s="28">
        <v>0</v>
      </c>
      <c r="H98" s="60">
        <v>1</v>
      </c>
      <c r="I98" s="61">
        <v>0</v>
      </c>
      <c r="J98" s="70">
        <v>1</v>
      </c>
      <c r="K98" s="71">
        <v>0</v>
      </c>
      <c r="L98" s="140">
        <v>1</v>
      </c>
      <c r="M98" s="141">
        <v>0</v>
      </c>
      <c r="N98" s="70"/>
      <c r="O98" s="71"/>
      <c r="P98" s="86"/>
      <c r="Q98" s="87"/>
      <c r="R98" s="27"/>
      <c r="S98" s="28"/>
      <c r="T98" s="98"/>
      <c r="U98" s="99"/>
      <c r="V98" s="70"/>
      <c r="W98" s="71"/>
      <c r="X98" s="98"/>
      <c r="Y98" s="99"/>
      <c r="Z98" s="112">
        <f t="shared" si="1"/>
        <v>0</v>
      </c>
    </row>
    <row r="99" spans="1:29" ht="15.75" thickBot="1" x14ac:dyDescent="0.3">
      <c r="A99" s="11" t="s">
        <v>76</v>
      </c>
      <c r="B99" s="23">
        <v>18</v>
      </c>
      <c r="C99" s="28">
        <v>20</v>
      </c>
      <c r="D99" s="54">
        <f>VLOOKUP(A99,[1]List4!$A$1:$C$142,2,FALSE)</f>
        <v>18</v>
      </c>
      <c r="E99" s="55">
        <f>VLOOKUP(A99,[1]List4!$A$1:$C$142,3,FALSE)</f>
        <v>22</v>
      </c>
      <c r="F99" s="27">
        <v>18</v>
      </c>
      <c r="G99" s="28">
        <v>28</v>
      </c>
      <c r="H99" s="60">
        <v>18</v>
      </c>
      <c r="I99" s="61">
        <v>31</v>
      </c>
      <c r="J99" s="70">
        <v>21</v>
      </c>
      <c r="K99" s="71">
        <v>31</v>
      </c>
      <c r="L99" s="140">
        <v>23</v>
      </c>
      <c r="M99" s="141">
        <v>31</v>
      </c>
      <c r="N99" s="70"/>
      <c r="O99" s="71"/>
      <c r="P99" s="86"/>
      <c r="Q99" s="87"/>
      <c r="R99" s="27"/>
      <c r="S99" s="28"/>
      <c r="T99" s="98"/>
      <c r="U99" s="99"/>
      <c r="V99" s="70"/>
      <c r="W99" s="71"/>
      <c r="X99" s="98"/>
      <c r="Y99" s="99"/>
      <c r="Z99" s="112">
        <f t="shared" si="1"/>
        <v>0</v>
      </c>
    </row>
    <row r="100" spans="1:29" ht="15.75" thickBot="1" x14ac:dyDescent="0.3">
      <c r="A100" s="11" t="s">
        <v>77</v>
      </c>
      <c r="B100" s="23">
        <v>32</v>
      </c>
      <c r="C100" s="28">
        <v>7</v>
      </c>
      <c r="D100" s="54">
        <v>32</v>
      </c>
      <c r="E100" s="55">
        <v>8</v>
      </c>
      <c r="F100" s="27">
        <v>32</v>
      </c>
      <c r="G100" s="28">
        <v>9</v>
      </c>
      <c r="H100" s="60">
        <v>32</v>
      </c>
      <c r="I100" s="61">
        <v>9</v>
      </c>
      <c r="J100" s="70">
        <v>32</v>
      </c>
      <c r="K100" s="71">
        <v>9</v>
      </c>
      <c r="L100" s="140">
        <v>1</v>
      </c>
      <c r="M100" s="141">
        <v>0</v>
      </c>
      <c r="N100" s="70"/>
      <c r="O100" s="71"/>
      <c r="P100" s="86"/>
      <c r="Q100" s="87"/>
      <c r="R100" s="27"/>
      <c r="S100" s="28"/>
      <c r="T100" s="98"/>
      <c r="U100" s="99"/>
      <c r="V100" s="70"/>
      <c r="W100" s="71"/>
      <c r="X100" s="98"/>
      <c r="Y100" s="99"/>
      <c r="Z100" s="112">
        <f t="shared" si="1"/>
        <v>0</v>
      </c>
    </row>
    <row r="101" spans="1:29" ht="15.75" thickBot="1" x14ac:dyDescent="0.3">
      <c r="A101" s="11" t="s">
        <v>78</v>
      </c>
      <c r="B101" s="23">
        <v>2</v>
      </c>
      <c r="C101" s="28">
        <v>3</v>
      </c>
      <c r="D101" s="54">
        <f>VLOOKUP(A101,[1]List4!$A$1:$C$142,2,FALSE)</f>
        <v>2</v>
      </c>
      <c r="E101" s="55">
        <f>VLOOKUP(A101,[1]List4!$A$1:$C$142,3,FALSE)</f>
        <v>3</v>
      </c>
      <c r="F101" s="27">
        <v>2</v>
      </c>
      <c r="G101" s="28">
        <v>3</v>
      </c>
      <c r="H101" s="60">
        <v>2</v>
      </c>
      <c r="I101" s="61">
        <v>3</v>
      </c>
      <c r="J101" s="70">
        <v>2</v>
      </c>
      <c r="K101" s="71">
        <v>3</v>
      </c>
      <c r="L101" s="140">
        <v>2</v>
      </c>
      <c r="M101" s="141">
        <v>3</v>
      </c>
      <c r="N101" s="70"/>
      <c r="O101" s="71"/>
      <c r="P101" s="86"/>
      <c r="Q101" s="87"/>
      <c r="R101" s="27"/>
      <c r="S101" s="28"/>
      <c r="T101" s="98"/>
      <c r="U101" s="99"/>
      <c r="V101" s="70"/>
      <c r="W101" s="71"/>
      <c r="X101" s="98"/>
      <c r="Y101" s="99"/>
      <c r="Z101" s="112">
        <f t="shared" si="1"/>
        <v>0</v>
      </c>
    </row>
    <row r="102" spans="1:29" ht="15.75" thickBot="1" x14ac:dyDescent="0.3">
      <c r="A102" s="11" t="s">
        <v>79</v>
      </c>
      <c r="B102" s="23">
        <v>2</v>
      </c>
      <c r="C102" s="28">
        <v>0</v>
      </c>
      <c r="D102" s="54">
        <f>VLOOKUP(A102,[1]List4!$A$1:$C$142,2,FALSE)</f>
        <v>2</v>
      </c>
      <c r="E102" s="55">
        <f>VLOOKUP(A102,[1]List4!$A$1:$C$142,3,FALSE)</f>
        <v>0</v>
      </c>
      <c r="F102" s="27">
        <v>2</v>
      </c>
      <c r="G102" s="28">
        <v>0</v>
      </c>
      <c r="H102" s="60">
        <v>2</v>
      </c>
      <c r="I102" s="61">
        <v>0</v>
      </c>
      <c r="J102" s="70">
        <v>2</v>
      </c>
      <c r="K102" s="71">
        <v>0</v>
      </c>
      <c r="L102" s="140">
        <v>2</v>
      </c>
      <c r="M102" s="141">
        <v>0</v>
      </c>
      <c r="N102" s="70"/>
      <c r="O102" s="71"/>
      <c r="P102" s="86"/>
      <c r="Q102" s="87"/>
      <c r="R102" s="27"/>
      <c r="S102" s="28"/>
      <c r="T102" s="98"/>
      <c r="U102" s="99"/>
      <c r="V102" s="70"/>
      <c r="W102" s="71"/>
      <c r="X102" s="98"/>
      <c r="Y102" s="99"/>
      <c r="Z102" s="112">
        <f t="shared" si="1"/>
        <v>0</v>
      </c>
    </row>
    <row r="103" spans="1:29" ht="15.75" thickBot="1" x14ac:dyDescent="0.3">
      <c r="A103" s="11" t="s">
        <v>80</v>
      </c>
      <c r="B103" s="23">
        <v>4</v>
      </c>
      <c r="C103" s="28">
        <v>1</v>
      </c>
      <c r="D103" s="54">
        <f>VLOOKUP(A103,[1]List4!$A$1:$C$142,2,FALSE)</f>
        <v>4</v>
      </c>
      <c r="E103" s="55">
        <f>VLOOKUP(A103,[1]List4!$A$1:$C$142,3,FALSE)</f>
        <v>1</v>
      </c>
      <c r="F103" s="27">
        <v>4</v>
      </c>
      <c r="G103" s="28">
        <v>1</v>
      </c>
      <c r="H103" s="60">
        <v>4</v>
      </c>
      <c r="I103" s="61">
        <v>1</v>
      </c>
      <c r="J103" s="70">
        <v>4</v>
      </c>
      <c r="K103" s="71">
        <v>1</v>
      </c>
      <c r="L103" s="140">
        <v>4</v>
      </c>
      <c r="M103" s="141">
        <v>1</v>
      </c>
      <c r="N103" s="70"/>
      <c r="O103" s="71"/>
      <c r="P103" s="86"/>
      <c r="Q103" s="87"/>
      <c r="R103" s="27"/>
      <c r="S103" s="28"/>
      <c r="T103" s="98"/>
      <c r="U103" s="99"/>
      <c r="V103" s="70"/>
      <c r="W103" s="71"/>
      <c r="X103" s="98"/>
      <c r="Y103" s="99"/>
      <c r="Z103" s="112">
        <f t="shared" si="1"/>
        <v>0</v>
      </c>
    </row>
    <row r="104" spans="1:29" ht="15.75" thickBot="1" x14ac:dyDescent="0.3">
      <c r="A104" s="11" t="s">
        <v>81</v>
      </c>
      <c r="B104" s="23">
        <v>32</v>
      </c>
      <c r="C104" s="28">
        <v>18</v>
      </c>
      <c r="D104" s="54">
        <f>VLOOKUP(A104,[1]List4!$A$1:$C$142,2,FALSE)</f>
        <v>32</v>
      </c>
      <c r="E104" s="55">
        <f>VLOOKUP(A104,[1]List4!$A$1:$C$142,3,FALSE)</f>
        <v>18</v>
      </c>
      <c r="F104" s="27">
        <v>32</v>
      </c>
      <c r="G104" s="28">
        <v>18</v>
      </c>
      <c r="H104" s="60">
        <v>32</v>
      </c>
      <c r="I104" s="61">
        <v>18</v>
      </c>
      <c r="J104" s="70">
        <v>32</v>
      </c>
      <c r="K104" s="71">
        <v>19</v>
      </c>
      <c r="L104" s="140">
        <v>32</v>
      </c>
      <c r="M104" s="141">
        <v>23</v>
      </c>
      <c r="N104" s="70"/>
      <c r="O104" s="71"/>
      <c r="P104" s="86"/>
      <c r="Q104" s="87"/>
      <c r="R104" s="27"/>
      <c r="S104" s="28"/>
      <c r="T104" s="98"/>
      <c r="U104" s="99"/>
      <c r="V104" s="70"/>
      <c r="W104" s="71"/>
      <c r="X104" s="98"/>
      <c r="Y104" s="99"/>
      <c r="Z104" s="112">
        <f t="shared" si="1"/>
        <v>0</v>
      </c>
    </row>
    <row r="105" spans="1:29" ht="15.75" thickBot="1" x14ac:dyDescent="0.3">
      <c r="A105" s="11" t="s">
        <v>177</v>
      </c>
      <c r="B105" s="23">
        <v>0</v>
      </c>
      <c r="C105" s="28">
        <v>0</v>
      </c>
      <c r="D105" s="54">
        <v>0</v>
      </c>
      <c r="E105" s="55">
        <v>0</v>
      </c>
      <c r="F105" s="27">
        <v>0</v>
      </c>
      <c r="G105" s="28">
        <v>0</v>
      </c>
      <c r="H105" s="60">
        <v>0</v>
      </c>
      <c r="I105" s="61">
        <v>0</v>
      </c>
      <c r="J105" s="70">
        <v>0</v>
      </c>
      <c r="K105" s="71">
        <v>0</v>
      </c>
      <c r="L105" s="140">
        <v>0</v>
      </c>
      <c r="M105" s="141">
        <v>0</v>
      </c>
      <c r="N105" s="70"/>
      <c r="O105" s="71"/>
      <c r="P105" s="86"/>
      <c r="Q105" s="87"/>
      <c r="R105" s="27"/>
      <c r="S105" s="28"/>
      <c r="T105" s="98"/>
      <c r="U105" s="99"/>
      <c r="V105" s="70"/>
      <c r="W105" s="71"/>
      <c r="X105" s="98"/>
      <c r="Y105" s="99"/>
      <c r="Z105" s="112">
        <f t="shared" si="1"/>
        <v>0</v>
      </c>
    </row>
    <row r="106" spans="1:29" ht="15.75" thickBot="1" x14ac:dyDescent="0.3">
      <c r="A106" s="11" t="s">
        <v>152</v>
      </c>
      <c r="B106" s="23">
        <v>3</v>
      </c>
      <c r="C106" s="28">
        <v>0</v>
      </c>
      <c r="D106" s="54">
        <f>VLOOKUP(A106,[1]List4!$A$1:$C$142,2,FALSE)</f>
        <v>3</v>
      </c>
      <c r="E106" s="55">
        <f>VLOOKUP(A106,[1]List4!$A$1:$C$142,3,FALSE)</f>
        <v>0</v>
      </c>
      <c r="F106" s="27">
        <v>3</v>
      </c>
      <c r="G106" s="28">
        <v>0</v>
      </c>
      <c r="H106" s="60">
        <v>3</v>
      </c>
      <c r="I106" s="61">
        <v>0</v>
      </c>
      <c r="J106" s="70">
        <v>3</v>
      </c>
      <c r="K106" s="71">
        <v>0</v>
      </c>
      <c r="L106" s="140">
        <v>3</v>
      </c>
      <c r="M106" s="141">
        <v>0</v>
      </c>
      <c r="N106" s="70"/>
      <c r="O106" s="71"/>
      <c r="P106" s="86"/>
      <c r="Q106" s="87"/>
      <c r="R106" s="27"/>
      <c r="S106" s="28"/>
      <c r="T106" s="98"/>
      <c r="U106" s="99"/>
      <c r="V106" s="70"/>
      <c r="W106" s="71"/>
      <c r="X106" s="98"/>
      <c r="Y106" s="99"/>
      <c r="Z106" s="112">
        <f t="shared" si="1"/>
        <v>0</v>
      </c>
      <c r="AB106" s="104"/>
      <c r="AC106" s="104"/>
    </row>
    <row r="107" spans="1:29" ht="15.75" thickBot="1" x14ac:dyDescent="0.3">
      <c r="A107" s="11" t="s">
        <v>82</v>
      </c>
      <c r="B107" s="23">
        <v>2229</v>
      </c>
      <c r="C107" s="28">
        <v>1881</v>
      </c>
      <c r="D107" s="54">
        <f>VLOOKUP(A107,[1]List4!$A$1:$C$142,2,FALSE)</f>
        <v>2238</v>
      </c>
      <c r="E107" s="55">
        <f>VLOOKUP(A107,[1]List4!$A$1:$C$142,3,FALSE)</f>
        <v>1853</v>
      </c>
      <c r="F107" s="27">
        <v>2275</v>
      </c>
      <c r="G107" s="28">
        <v>1857</v>
      </c>
      <c r="H107" s="60">
        <v>2304</v>
      </c>
      <c r="I107" s="61">
        <v>1860</v>
      </c>
      <c r="J107" s="70">
        <v>2320</v>
      </c>
      <c r="K107" s="71">
        <v>1890</v>
      </c>
      <c r="L107" s="140">
        <v>2336</v>
      </c>
      <c r="M107" s="141">
        <v>1932</v>
      </c>
      <c r="N107" s="70"/>
      <c r="O107" s="71"/>
      <c r="P107" s="86"/>
      <c r="Q107" s="87"/>
      <c r="R107" s="27"/>
      <c r="S107" s="28"/>
      <c r="T107" s="98"/>
      <c r="U107" s="99"/>
      <c r="V107" s="70"/>
      <c r="W107" s="71"/>
      <c r="X107" s="98"/>
      <c r="Y107" s="99"/>
      <c r="Z107" s="112">
        <f t="shared" si="1"/>
        <v>0</v>
      </c>
    </row>
    <row r="108" spans="1:29" ht="15.75" thickBot="1" x14ac:dyDescent="0.3">
      <c r="A108" s="12" t="s">
        <v>171</v>
      </c>
      <c r="B108" s="23">
        <v>0</v>
      </c>
      <c r="C108" s="28">
        <v>2</v>
      </c>
      <c r="D108" s="54">
        <v>0</v>
      </c>
      <c r="E108" s="55">
        <v>2</v>
      </c>
      <c r="F108" s="27">
        <v>0</v>
      </c>
      <c r="G108" s="28">
        <v>2</v>
      </c>
      <c r="H108" s="60">
        <v>0</v>
      </c>
      <c r="I108" s="61">
        <v>2</v>
      </c>
      <c r="J108" s="70">
        <v>0</v>
      </c>
      <c r="K108" s="71">
        <v>2</v>
      </c>
      <c r="L108" s="140">
        <v>0</v>
      </c>
      <c r="M108" s="141">
        <v>0</v>
      </c>
      <c r="N108" s="70"/>
      <c r="O108" s="71"/>
      <c r="P108" s="86"/>
      <c r="Q108" s="87"/>
      <c r="R108" s="27"/>
      <c r="S108" s="28"/>
      <c r="T108" s="98"/>
      <c r="U108" s="99"/>
      <c r="V108" s="70"/>
      <c r="W108" s="71"/>
      <c r="X108" s="98"/>
      <c r="Y108" s="99"/>
      <c r="Z108" s="112">
        <f t="shared" si="1"/>
        <v>0</v>
      </c>
    </row>
    <row r="109" spans="1:29" ht="15.75" thickBot="1" x14ac:dyDescent="0.3">
      <c r="A109" s="13" t="s">
        <v>178</v>
      </c>
      <c r="B109" s="23">
        <v>0</v>
      </c>
      <c r="C109" s="28">
        <v>2</v>
      </c>
      <c r="D109" s="54">
        <f>VLOOKUP(A109,[1]List4!$A$1:$C$142,2,FALSE)</f>
        <v>0</v>
      </c>
      <c r="E109" s="55">
        <f>VLOOKUP(A109,[1]List4!$A$1:$C$142,3,FALSE)</f>
        <v>2</v>
      </c>
      <c r="F109" s="27">
        <v>0</v>
      </c>
      <c r="G109" s="28">
        <v>2</v>
      </c>
      <c r="H109" s="60">
        <v>0</v>
      </c>
      <c r="I109" s="61">
        <v>2</v>
      </c>
      <c r="J109" s="70">
        <v>0</v>
      </c>
      <c r="K109" s="71">
        <v>2</v>
      </c>
      <c r="L109" s="140">
        <v>0</v>
      </c>
      <c r="M109" s="141">
        <v>2</v>
      </c>
      <c r="N109" s="70"/>
      <c r="O109" s="71"/>
      <c r="P109" s="86"/>
      <c r="Q109" s="87"/>
      <c r="R109" s="27"/>
      <c r="S109" s="28"/>
      <c r="T109" s="98"/>
      <c r="U109" s="99"/>
      <c r="V109" s="70"/>
      <c r="W109" s="71"/>
      <c r="X109" s="98"/>
      <c r="Y109" s="99"/>
      <c r="Z109" s="112">
        <f t="shared" si="1"/>
        <v>0</v>
      </c>
    </row>
    <row r="110" spans="1:29" ht="15.75" thickBot="1" x14ac:dyDescent="0.3">
      <c r="A110" s="13" t="s">
        <v>168</v>
      </c>
      <c r="B110" s="23">
        <v>0</v>
      </c>
      <c r="C110" s="28">
        <v>0</v>
      </c>
      <c r="D110" s="54">
        <v>0</v>
      </c>
      <c r="E110" s="55">
        <v>0</v>
      </c>
      <c r="F110" s="27">
        <v>0</v>
      </c>
      <c r="G110" s="28">
        <v>0</v>
      </c>
      <c r="H110" s="60">
        <v>0</v>
      </c>
      <c r="I110" s="61">
        <v>0</v>
      </c>
      <c r="J110" s="70">
        <v>0</v>
      </c>
      <c r="K110" s="71">
        <v>0</v>
      </c>
      <c r="L110" s="140">
        <v>0</v>
      </c>
      <c r="M110" s="141">
        <v>0</v>
      </c>
      <c r="N110" s="70"/>
      <c r="O110" s="71"/>
      <c r="P110" s="86"/>
      <c r="Q110" s="87"/>
      <c r="R110" s="27"/>
      <c r="S110" s="28"/>
      <c r="T110" s="98"/>
      <c r="U110" s="99"/>
      <c r="V110" s="70"/>
      <c r="W110" s="71"/>
      <c r="X110" s="98"/>
      <c r="Y110" s="99"/>
      <c r="Z110" s="112">
        <f t="shared" si="1"/>
        <v>0</v>
      </c>
    </row>
    <row r="111" spans="1:29" ht="15.75" thickBot="1" x14ac:dyDescent="0.3">
      <c r="A111" s="13" t="s">
        <v>192</v>
      </c>
      <c r="B111" s="23">
        <v>1</v>
      </c>
      <c r="C111" s="28">
        <v>0</v>
      </c>
      <c r="D111" s="54">
        <f>VLOOKUP(A111,[1]List4!$A$1:$C$142,2,FALSE)</f>
        <v>1</v>
      </c>
      <c r="E111" s="55">
        <f>VLOOKUP(A111,[1]List4!$A$1:$C$142,3,FALSE)</f>
        <v>0</v>
      </c>
      <c r="F111" s="27">
        <v>1</v>
      </c>
      <c r="G111" s="28">
        <v>0</v>
      </c>
      <c r="H111" s="60">
        <v>1</v>
      </c>
      <c r="I111" s="61">
        <v>0</v>
      </c>
      <c r="J111" s="70">
        <v>1</v>
      </c>
      <c r="K111" s="71">
        <v>0</v>
      </c>
      <c r="L111" s="140">
        <v>1</v>
      </c>
      <c r="M111" s="141">
        <v>0</v>
      </c>
      <c r="N111" s="70"/>
      <c r="O111" s="71"/>
      <c r="P111" s="86"/>
      <c r="Q111" s="87"/>
      <c r="R111" s="27"/>
      <c r="S111" s="28"/>
      <c r="T111" s="98"/>
      <c r="U111" s="99"/>
      <c r="V111" s="70"/>
      <c r="W111" s="71"/>
      <c r="X111" s="98"/>
      <c r="Y111" s="99"/>
      <c r="Z111" s="112"/>
    </row>
    <row r="112" spans="1:29" ht="15.75" thickBot="1" x14ac:dyDescent="0.3">
      <c r="A112" s="11" t="s">
        <v>83</v>
      </c>
      <c r="B112" s="23">
        <f>VLOOKUP(A112,[2]List2!$B$1:$D$136,3,FALSE)</f>
        <v>2</v>
      </c>
      <c r="C112" s="28">
        <v>2</v>
      </c>
      <c r="D112" s="54">
        <f>VLOOKUP(A112,[1]List4!$A$1:$C$142,2,FALSE)</f>
        <v>2</v>
      </c>
      <c r="E112" s="55">
        <f>VLOOKUP(A112,[1]List4!$A$1:$C$142,3,FALSE)</f>
        <v>2</v>
      </c>
      <c r="F112" s="27">
        <v>2</v>
      </c>
      <c r="G112" s="28">
        <v>2</v>
      </c>
      <c r="H112" s="60">
        <v>2</v>
      </c>
      <c r="I112" s="61">
        <v>2</v>
      </c>
      <c r="J112" s="70">
        <v>2</v>
      </c>
      <c r="K112" s="71">
        <v>2</v>
      </c>
      <c r="L112" s="140">
        <v>2</v>
      </c>
      <c r="M112" s="141">
        <v>2</v>
      </c>
      <c r="N112" s="70"/>
      <c r="O112" s="71"/>
      <c r="P112" s="86"/>
      <c r="Q112" s="87"/>
      <c r="R112" s="27"/>
      <c r="S112" s="28"/>
      <c r="T112" s="98"/>
      <c r="U112" s="99"/>
      <c r="V112" s="70"/>
      <c r="W112" s="71"/>
      <c r="X112" s="98"/>
      <c r="Y112" s="99"/>
      <c r="Z112" s="112">
        <f t="shared" si="1"/>
        <v>0</v>
      </c>
    </row>
    <row r="113" spans="1:26" ht="15.75" thickBot="1" x14ac:dyDescent="0.3">
      <c r="A113" s="13" t="s">
        <v>153</v>
      </c>
      <c r="B113" s="23">
        <v>1</v>
      </c>
      <c r="C113" s="28">
        <v>0</v>
      </c>
      <c r="D113" s="54">
        <f>VLOOKUP(A113,[1]List4!$A$1:$C$142,2,FALSE)</f>
        <v>1</v>
      </c>
      <c r="E113" s="55">
        <f>VLOOKUP(A113,[1]List4!$A$1:$C$142,3,FALSE)</f>
        <v>0</v>
      </c>
      <c r="F113" s="27">
        <v>1</v>
      </c>
      <c r="G113" s="28">
        <v>0</v>
      </c>
      <c r="H113" s="60">
        <v>1</v>
      </c>
      <c r="I113" s="61">
        <v>0</v>
      </c>
      <c r="J113" s="70">
        <v>1</v>
      </c>
      <c r="K113" s="71">
        <v>0</v>
      </c>
      <c r="L113" s="140">
        <v>1</v>
      </c>
      <c r="M113" s="141">
        <v>0</v>
      </c>
      <c r="N113" s="70"/>
      <c r="O113" s="71"/>
      <c r="P113" s="86"/>
      <c r="Q113" s="87"/>
      <c r="R113" s="27"/>
      <c r="S113" s="28"/>
      <c r="T113" s="98"/>
      <c r="U113" s="99"/>
      <c r="V113" s="70"/>
      <c r="W113" s="71"/>
      <c r="X113" s="98"/>
      <c r="Y113" s="99"/>
      <c r="Z113" s="112">
        <f t="shared" si="1"/>
        <v>0</v>
      </c>
    </row>
    <row r="114" spans="1:26" ht="15.75" thickBot="1" x14ac:dyDescent="0.3">
      <c r="A114" s="14" t="s">
        <v>84</v>
      </c>
      <c r="B114" s="23">
        <v>1</v>
      </c>
      <c r="C114" s="28">
        <v>5</v>
      </c>
      <c r="D114" s="54">
        <v>1</v>
      </c>
      <c r="E114" s="55">
        <v>5</v>
      </c>
      <c r="F114" s="27">
        <v>3</v>
      </c>
      <c r="G114" s="28">
        <v>3</v>
      </c>
      <c r="H114" s="60">
        <v>3</v>
      </c>
      <c r="I114" s="61">
        <v>3</v>
      </c>
      <c r="J114" s="70">
        <v>3</v>
      </c>
      <c r="K114" s="71">
        <v>3</v>
      </c>
      <c r="L114" s="140">
        <v>3</v>
      </c>
      <c r="M114" s="141">
        <v>3</v>
      </c>
      <c r="N114" s="70"/>
      <c r="O114" s="71"/>
      <c r="P114" s="86"/>
      <c r="Q114" s="87"/>
      <c r="R114" s="27"/>
      <c r="S114" s="28"/>
      <c r="T114" s="98"/>
      <c r="U114" s="99"/>
      <c r="V114" s="70"/>
      <c r="W114" s="71"/>
      <c r="X114" s="98"/>
      <c r="Y114" s="99"/>
      <c r="Z114" s="112">
        <f t="shared" si="1"/>
        <v>0</v>
      </c>
    </row>
    <row r="115" spans="1:26" ht="15.75" thickBot="1" x14ac:dyDescent="0.3">
      <c r="A115" s="14" t="s">
        <v>184</v>
      </c>
      <c r="B115" s="23">
        <v>0</v>
      </c>
      <c r="C115" s="28">
        <v>0</v>
      </c>
      <c r="D115" s="54">
        <v>0</v>
      </c>
      <c r="E115" s="55">
        <v>0</v>
      </c>
      <c r="F115" s="27">
        <v>0</v>
      </c>
      <c r="G115" s="28">
        <v>0</v>
      </c>
      <c r="H115" s="60">
        <v>0</v>
      </c>
      <c r="I115" s="61">
        <v>0</v>
      </c>
      <c r="J115" s="70">
        <v>0</v>
      </c>
      <c r="K115" s="71">
        <v>0</v>
      </c>
      <c r="L115" s="140">
        <v>0</v>
      </c>
      <c r="M115" s="141">
        <v>0</v>
      </c>
      <c r="N115" s="70"/>
      <c r="O115" s="71"/>
      <c r="P115" s="86"/>
      <c r="Q115" s="87"/>
      <c r="R115" s="27"/>
      <c r="S115" s="28"/>
      <c r="T115" s="98"/>
      <c r="U115" s="99"/>
      <c r="V115" s="70"/>
      <c r="W115" s="71"/>
      <c r="X115" s="98"/>
      <c r="Y115" s="99"/>
      <c r="Z115" s="112">
        <f t="shared" si="1"/>
        <v>0</v>
      </c>
    </row>
    <row r="116" spans="1:26" ht="15.75" thickBot="1" x14ac:dyDescent="0.3">
      <c r="A116" s="11" t="s">
        <v>85</v>
      </c>
      <c r="B116" s="23">
        <v>2</v>
      </c>
      <c r="C116" s="28">
        <v>1</v>
      </c>
      <c r="D116" s="54">
        <f>VLOOKUP(A116,[1]List4!$A$1:$C$142,2,FALSE)</f>
        <v>2</v>
      </c>
      <c r="E116" s="55">
        <f>VLOOKUP(A116,[1]List4!$A$1:$C$142,3,FALSE)</f>
        <v>1</v>
      </c>
      <c r="F116" s="27">
        <v>2</v>
      </c>
      <c r="G116" s="28">
        <v>1</v>
      </c>
      <c r="H116" s="60">
        <v>2</v>
      </c>
      <c r="I116" s="61">
        <v>1</v>
      </c>
      <c r="J116" s="70">
        <v>2</v>
      </c>
      <c r="K116" s="71">
        <v>0</v>
      </c>
      <c r="L116" s="140">
        <v>2</v>
      </c>
      <c r="M116" s="141">
        <v>2</v>
      </c>
      <c r="N116" s="70"/>
      <c r="O116" s="71"/>
      <c r="P116" s="86"/>
      <c r="Q116" s="87"/>
      <c r="R116" s="27"/>
      <c r="S116" s="28"/>
      <c r="T116" s="98"/>
      <c r="U116" s="99"/>
      <c r="V116" s="70"/>
      <c r="W116" s="71"/>
      <c r="X116" s="98"/>
      <c r="Y116" s="99"/>
      <c r="Z116" s="112">
        <f t="shared" si="1"/>
        <v>0</v>
      </c>
    </row>
    <row r="117" spans="1:26" ht="15.75" thickBot="1" x14ac:dyDescent="0.3">
      <c r="A117" s="11" t="s">
        <v>174</v>
      </c>
      <c r="B117" s="23">
        <v>10796</v>
      </c>
      <c r="C117" s="28">
        <v>5617</v>
      </c>
      <c r="D117" s="54">
        <f>VLOOKUP(A117,[1]List4!$A$1:$C$142,2,FALSE)</f>
        <v>10826</v>
      </c>
      <c r="E117" s="55">
        <f>VLOOKUP(A117,[1]List4!$A$1:$C$142,3,FALSE)</f>
        <v>5679</v>
      </c>
      <c r="F117" s="27">
        <v>10867</v>
      </c>
      <c r="G117" s="28">
        <v>5774</v>
      </c>
      <c r="H117" s="60">
        <v>10902</v>
      </c>
      <c r="I117" s="61">
        <v>5813</v>
      </c>
      <c r="J117" s="70">
        <v>10958</v>
      </c>
      <c r="K117" s="71">
        <v>5946</v>
      </c>
      <c r="L117" s="140">
        <v>11005</v>
      </c>
      <c r="M117" s="141">
        <v>6126</v>
      </c>
      <c r="N117" s="70"/>
      <c r="O117" s="71"/>
      <c r="P117" s="86"/>
      <c r="Q117" s="87"/>
      <c r="R117" s="27"/>
      <c r="S117" s="28"/>
      <c r="T117" s="98"/>
      <c r="U117" s="99"/>
      <c r="V117" s="70"/>
      <c r="W117" s="71"/>
      <c r="X117" s="98"/>
      <c r="Y117" s="99"/>
      <c r="Z117" s="112">
        <f t="shared" si="1"/>
        <v>0</v>
      </c>
    </row>
    <row r="118" spans="1:26" ht="15.75" thickBot="1" x14ac:dyDescent="0.3">
      <c r="A118" s="11" t="s">
        <v>176</v>
      </c>
      <c r="B118" s="23">
        <v>0</v>
      </c>
      <c r="C118" s="28">
        <v>1</v>
      </c>
      <c r="D118" s="54">
        <v>0</v>
      </c>
      <c r="E118" s="55">
        <v>1</v>
      </c>
      <c r="F118" s="27">
        <v>0</v>
      </c>
      <c r="G118" s="28">
        <v>1</v>
      </c>
      <c r="H118" s="60">
        <v>0</v>
      </c>
      <c r="I118" s="61">
        <v>1</v>
      </c>
      <c r="J118" s="70">
        <v>0</v>
      </c>
      <c r="K118" s="71">
        <v>1</v>
      </c>
      <c r="L118" s="140">
        <v>0</v>
      </c>
      <c r="M118" s="141">
        <v>1</v>
      </c>
      <c r="N118" s="70"/>
      <c r="O118" s="71"/>
      <c r="P118" s="86"/>
      <c r="Q118" s="87"/>
      <c r="R118" s="27"/>
      <c r="S118" s="28"/>
      <c r="T118" s="98"/>
      <c r="U118" s="99"/>
      <c r="V118" s="70"/>
      <c r="W118" s="71"/>
      <c r="X118" s="98"/>
      <c r="Y118" s="99"/>
      <c r="Z118" s="112">
        <f t="shared" si="1"/>
        <v>0</v>
      </c>
    </row>
    <row r="119" spans="1:26" ht="15.75" thickBot="1" x14ac:dyDescent="0.3">
      <c r="A119" s="11" t="s">
        <v>86</v>
      </c>
      <c r="B119" s="23">
        <v>1</v>
      </c>
      <c r="C119" s="28">
        <v>6</v>
      </c>
      <c r="D119" s="54">
        <f>VLOOKUP(A119,[1]List4!$A$1:$C$142,2,FALSE)</f>
        <v>1</v>
      </c>
      <c r="E119" s="55">
        <f>VLOOKUP(A119,[1]List4!$A$1:$C$142,3,FALSE)</f>
        <v>7</v>
      </c>
      <c r="F119" s="27">
        <v>1</v>
      </c>
      <c r="G119" s="28">
        <v>7</v>
      </c>
      <c r="H119" s="60">
        <v>1</v>
      </c>
      <c r="I119" s="61">
        <v>7</v>
      </c>
      <c r="J119" s="70">
        <v>2</v>
      </c>
      <c r="K119" s="71">
        <v>7</v>
      </c>
      <c r="L119" s="140">
        <v>2</v>
      </c>
      <c r="M119" s="141">
        <v>7</v>
      </c>
      <c r="N119" s="70"/>
      <c r="O119" s="71"/>
      <c r="P119" s="86"/>
      <c r="Q119" s="87"/>
      <c r="R119" s="27"/>
      <c r="S119" s="28"/>
      <c r="T119" s="98"/>
      <c r="U119" s="99"/>
      <c r="V119" s="70"/>
      <c r="W119" s="71"/>
      <c r="X119" s="98"/>
      <c r="Y119" s="99"/>
      <c r="Z119" s="112">
        <f t="shared" si="1"/>
        <v>0</v>
      </c>
    </row>
    <row r="120" spans="1:26" ht="15.75" thickBot="1" x14ac:dyDescent="0.3">
      <c r="A120" s="11" t="s">
        <v>87</v>
      </c>
      <c r="B120" s="23">
        <v>47</v>
      </c>
      <c r="C120" s="28">
        <v>8</v>
      </c>
      <c r="D120" s="54">
        <f>VLOOKUP(A120,[1]List4!$A$1:$C$142,2,FALSE)</f>
        <v>47</v>
      </c>
      <c r="E120" s="55">
        <f>VLOOKUP(A120,[1]List4!$A$1:$C$142,3,FALSE)</f>
        <v>9</v>
      </c>
      <c r="F120" s="27">
        <v>47</v>
      </c>
      <c r="G120" s="28">
        <v>11</v>
      </c>
      <c r="H120" s="60">
        <v>47</v>
      </c>
      <c r="I120" s="61">
        <v>11</v>
      </c>
      <c r="J120" s="70">
        <v>47</v>
      </c>
      <c r="K120" s="71">
        <v>12</v>
      </c>
      <c r="L120" s="140">
        <v>47</v>
      </c>
      <c r="M120" s="141">
        <v>12</v>
      </c>
      <c r="N120" s="70"/>
      <c r="O120" s="71"/>
      <c r="P120" s="86"/>
      <c r="Q120" s="87"/>
      <c r="R120" s="27"/>
      <c r="S120" s="28"/>
      <c r="T120" s="98"/>
      <c r="U120" s="99"/>
      <c r="V120" s="70"/>
      <c r="W120" s="71"/>
      <c r="X120" s="98"/>
      <c r="Y120" s="99"/>
      <c r="Z120" s="112">
        <f t="shared" si="1"/>
        <v>0</v>
      </c>
    </row>
    <row r="121" spans="1:26" ht="15.75" thickBot="1" x14ac:dyDescent="0.3">
      <c r="A121" s="11" t="s">
        <v>88</v>
      </c>
      <c r="B121" s="23">
        <v>0</v>
      </c>
      <c r="C121" s="28">
        <v>2</v>
      </c>
      <c r="D121" s="54">
        <f>VLOOKUP(A121,[1]List4!$A$1:$C$142,2,FALSE)</f>
        <v>0</v>
      </c>
      <c r="E121" s="55">
        <f>VLOOKUP(A121,[1]List4!$A$1:$C$142,3,FALSE)</f>
        <v>2</v>
      </c>
      <c r="F121" s="27">
        <v>0</v>
      </c>
      <c r="G121" s="28">
        <v>2</v>
      </c>
      <c r="H121" s="60">
        <v>0</v>
      </c>
      <c r="I121" s="61">
        <v>2</v>
      </c>
      <c r="J121" s="70">
        <v>0</v>
      </c>
      <c r="K121" s="71">
        <v>3</v>
      </c>
      <c r="L121" s="140">
        <v>0</v>
      </c>
      <c r="M121" s="141">
        <v>3</v>
      </c>
      <c r="N121" s="70"/>
      <c r="O121" s="71"/>
      <c r="P121" s="86"/>
      <c r="Q121" s="87"/>
      <c r="R121" s="27"/>
      <c r="S121" s="28"/>
      <c r="T121" s="98"/>
      <c r="U121" s="99"/>
      <c r="V121" s="70"/>
      <c r="W121" s="71"/>
      <c r="X121" s="98"/>
      <c r="Y121" s="99"/>
      <c r="Z121" s="112">
        <f t="shared" si="1"/>
        <v>0</v>
      </c>
    </row>
    <row r="122" spans="1:26" ht="15.75" thickBot="1" x14ac:dyDescent="0.3">
      <c r="A122" s="11" t="s">
        <v>150</v>
      </c>
      <c r="B122" s="23">
        <v>0</v>
      </c>
      <c r="C122" s="28">
        <v>0</v>
      </c>
      <c r="D122" s="54">
        <f>VLOOKUP(A122,[1]List4!$A$1:$C$142,2,FALSE)</f>
        <v>3</v>
      </c>
      <c r="E122" s="55">
        <f>VLOOKUP(A122,[1]List4!$A$1:$C$142,3,FALSE)</f>
        <v>0</v>
      </c>
      <c r="F122" s="27">
        <v>3</v>
      </c>
      <c r="G122" s="28">
        <v>0</v>
      </c>
      <c r="H122" s="60">
        <v>3</v>
      </c>
      <c r="I122" s="61">
        <v>0</v>
      </c>
      <c r="J122" s="70">
        <v>3</v>
      </c>
      <c r="K122" s="71">
        <v>0</v>
      </c>
      <c r="L122" s="140">
        <v>3</v>
      </c>
      <c r="M122" s="141">
        <v>0</v>
      </c>
      <c r="N122" s="70"/>
      <c r="O122" s="71"/>
      <c r="P122" s="86"/>
      <c r="Q122" s="87"/>
      <c r="R122" s="27"/>
      <c r="S122" s="28"/>
      <c r="T122" s="98"/>
      <c r="U122" s="99"/>
      <c r="V122" s="70"/>
      <c r="W122" s="71"/>
      <c r="X122" s="98"/>
      <c r="Y122" s="99"/>
      <c r="Z122" s="112">
        <f t="shared" si="1"/>
        <v>0</v>
      </c>
    </row>
    <row r="123" spans="1:26" ht="15.75" thickBot="1" x14ac:dyDescent="0.3">
      <c r="A123" s="11" t="s">
        <v>89</v>
      </c>
      <c r="B123" s="23">
        <v>9352</v>
      </c>
      <c r="C123" s="28">
        <v>12422</v>
      </c>
      <c r="D123" s="54">
        <f>VLOOKUP(A123,[1]List4!$A$1:$C$142,2,FALSE)</f>
        <v>9416</v>
      </c>
      <c r="E123" s="55">
        <f>VLOOKUP(A123,[1]List4!$A$1:$C$142,3,FALSE)</f>
        <v>12383</v>
      </c>
      <c r="F123" s="27">
        <v>9479</v>
      </c>
      <c r="G123" s="28">
        <v>12459</v>
      </c>
      <c r="H123" s="60">
        <v>9557</v>
      </c>
      <c r="I123" s="61">
        <v>12444</v>
      </c>
      <c r="J123" s="70">
        <v>9654</v>
      </c>
      <c r="K123" s="71">
        <v>12517</v>
      </c>
      <c r="L123" s="140">
        <v>9764</v>
      </c>
      <c r="M123" s="141">
        <v>12584</v>
      </c>
      <c r="N123" s="70"/>
      <c r="O123" s="71"/>
      <c r="P123" s="86"/>
      <c r="Q123" s="87"/>
      <c r="R123" s="27"/>
      <c r="S123" s="28"/>
      <c r="T123" s="98"/>
      <c r="U123" s="99"/>
      <c r="V123" s="70"/>
      <c r="W123" s="71"/>
      <c r="X123" s="98"/>
      <c r="Y123" s="99"/>
      <c r="Z123" s="112">
        <f t="shared" si="1"/>
        <v>0</v>
      </c>
    </row>
    <row r="124" spans="1:26" ht="15.75" thickBot="1" x14ac:dyDescent="0.3">
      <c r="A124" s="11" t="s">
        <v>180</v>
      </c>
      <c r="B124" s="23">
        <v>18</v>
      </c>
      <c r="C124" s="115">
        <v>1</v>
      </c>
      <c r="D124" s="54">
        <f>VLOOKUP(A124,[1]List4!$A$1:$C$142,2,FALSE)</f>
        <v>18</v>
      </c>
      <c r="E124" s="55">
        <f>VLOOKUP(A124,[1]List4!$A$1:$C$142,3,FALSE)</f>
        <v>1</v>
      </c>
      <c r="F124" s="114">
        <v>18</v>
      </c>
      <c r="G124" s="115">
        <v>1</v>
      </c>
      <c r="H124" s="116">
        <v>18</v>
      </c>
      <c r="I124" s="117">
        <v>1</v>
      </c>
      <c r="J124" s="118">
        <v>18</v>
      </c>
      <c r="K124" s="119">
        <v>1</v>
      </c>
      <c r="L124" s="144">
        <v>18</v>
      </c>
      <c r="M124" s="145">
        <v>0</v>
      </c>
      <c r="N124" s="118"/>
      <c r="O124" s="119"/>
      <c r="P124" s="120"/>
      <c r="Q124" s="121"/>
      <c r="R124" s="114"/>
      <c r="S124" s="115"/>
      <c r="T124" s="122"/>
      <c r="U124" s="123"/>
      <c r="V124" s="118"/>
      <c r="W124" s="119"/>
      <c r="X124" s="122"/>
      <c r="Y124" s="123"/>
      <c r="Z124" s="112">
        <f t="shared" si="1"/>
        <v>0</v>
      </c>
    </row>
    <row r="125" spans="1:26" ht="15.75" thickBot="1" x14ac:dyDescent="0.3">
      <c r="A125" s="11" t="s">
        <v>90</v>
      </c>
      <c r="B125" s="23">
        <v>3</v>
      </c>
      <c r="C125" s="28">
        <v>0</v>
      </c>
      <c r="D125" s="54">
        <f>VLOOKUP(A125,[1]List4!$A$1:$C$142,2,FALSE)</f>
        <v>3</v>
      </c>
      <c r="E125" s="55">
        <f>VLOOKUP(A125,[1]List4!$A$1:$C$142,3,FALSE)</f>
        <v>0</v>
      </c>
      <c r="F125" s="27">
        <v>6</v>
      </c>
      <c r="G125" s="28">
        <v>0</v>
      </c>
      <c r="H125" s="60">
        <v>6</v>
      </c>
      <c r="I125" s="61">
        <v>0</v>
      </c>
      <c r="J125" s="70">
        <v>6</v>
      </c>
      <c r="K125" s="71">
        <v>0</v>
      </c>
      <c r="L125" s="140">
        <v>5</v>
      </c>
      <c r="M125" s="141">
        <v>0</v>
      </c>
      <c r="N125" s="70"/>
      <c r="O125" s="71"/>
      <c r="P125" s="86"/>
      <c r="Q125" s="87"/>
      <c r="R125" s="27"/>
      <c r="S125" s="28"/>
      <c r="T125" s="98"/>
      <c r="U125" s="99"/>
      <c r="V125" s="70"/>
      <c r="W125" s="71"/>
      <c r="X125" s="98"/>
      <c r="Y125" s="99"/>
      <c r="Z125" s="112">
        <f t="shared" si="1"/>
        <v>0</v>
      </c>
    </row>
    <row r="126" spans="1:26" ht="15.75" thickBot="1" x14ac:dyDescent="0.3">
      <c r="A126" s="11" t="s">
        <v>91</v>
      </c>
      <c r="B126" s="23">
        <v>7</v>
      </c>
      <c r="C126" s="28">
        <v>10</v>
      </c>
      <c r="D126" s="54">
        <v>7</v>
      </c>
      <c r="E126" s="55">
        <v>10</v>
      </c>
      <c r="F126" s="27">
        <v>7</v>
      </c>
      <c r="G126" s="28">
        <v>10</v>
      </c>
      <c r="H126" s="60">
        <v>7</v>
      </c>
      <c r="I126" s="61">
        <v>10</v>
      </c>
      <c r="J126" s="70">
        <v>7</v>
      </c>
      <c r="K126" s="71">
        <v>10</v>
      </c>
      <c r="L126" s="140">
        <v>7</v>
      </c>
      <c r="M126" s="141">
        <v>10</v>
      </c>
      <c r="N126" s="70"/>
      <c r="O126" s="71"/>
      <c r="P126" s="86"/>
      <c r="Q126" s="87"/>
      <c r="R126" s="27"/>
      <c r="S126" s="28"/>
      <c r="T126" s="98"/>
      <c r="U126" s="99"/>
      <c r="V126" s="70"/>
      <c r="W126" s="71"/>
      <c r="X126" s="98"/>
      <c r="Y126" s="99"/>
      <c r="Z126" s="112">
        <f t="shared" si="1"/>
        <v>0</v>
      </c>
    </row>
    <row r="127" spans="1:26" ht="15.75" thickBot="1" x14ac:dyDescent="0.3">
      <c r="A127" s="11" t="s">
        <v>92</v>
      </c>
      <c r="B127" s="23">
        <v>1</v>
      </c>
      <c r="C127" s="28">
        <v>3</v>
      </c>
      <c r="D127" s="54">
        <f>VLOOKUP(A127,[1]List4!$A$1:$C$142,2,FALSE)</f>
        <v>1</v>
      </c>
      <c r="E127" s="55">
        <f>VLOOKUP(A127,[1]List4!$A$1:$C$142,3,FALSE)</f>
        <v>3</v>
      </c>
      <c r="F127" s="27">
        <v>1</v>
      </c>
      <c r="G127" s="28">
        <v>3</v>
      </c>
      <c r="H127" s="60">
        <v>1</v>
      </c>
      <c r="I127" s="61">
        <v>3</v>
      </c>
      <c r="J127" s="70">
        <v>1</v>
      </c>
      <c r="K127" s="71">
        <v>3</v>
      </c>
      <c r="L127" s="140">
        <v>1</v>
      </c>
      <c r="M127" s="141">
        <v>3</v>
      </c>
      <c r="N127" s="70"/>
      <c r="O127" s="71"/>
      <c r="P127" s="86"/>
      <c r="Q127" s="87"/>
      <c r="R127" s="27"/>
      <c r="S127" s="28"/>
      <c r="T127" s="98"/>
      <c r="U127" s="99"/>
      <c r="V127" s="70"/>
      <c r="W127" s="71"/>
      <c r="X127" s="98"/>
      <c r="Y127" s="99"/>
      <c r="Z127" s="112">
        <f t="shared" si="1"/>
        <v>0</v>
      </c>
    </row>
    <row r="128" spans="1:26" ht="15.75" thickBot="1" x14ac:dyDescent="0.3">
      <c r="A128" s="11" t="s">
        <v>93</v>
      </c>
      <c r="B128" s="23">
        <v>254</v>
      </c>
      <c r="C128" s="28">
        <v>137</v>
      </c>
      <c r="D128" s="54">
        <f>VLOOKUP(A128,[1]List4!$A$1:$C$142,2,FALSE)</f>
        <v>254</v>
      </c>
      <c r="E128" s="55">
        <f>VLOOKUP(A128,[1]List4!$A$1:$C$142,3,FALSE)</f>
        <v>135</v>
      </c>
      <c r="F128" s="27">
        <v>256</v>
      </c>
      <c r="G128" s="28">
        <v>138</v>
      </c>
      <c r="H128" s="60">
        <v>256</v>
      </c>
      <c r="I128" s="61">
        <v>139</v>
      </c>
      <c r="J128" s="70">
        <v>256</v>
      </c>
      <c r="K128" s="71">
        <v>139</v>
      </c>
      <c r="L128" s="140">
        <v>261</v>
      </c>
      <c r="M128" s="141">
        <v>139</v>
      </c>
      <c r="N128" s="70"/>
      <c r="O128" s="71"/>
      <c r="P128" s="86"/>
      <c r="Q128" s="87"/>
      <c r="R128" s="27"/>
      <c r="S128" s="28"/>
      <c r="T128" s="98"/>
      <c r="U128" s="99"/>
      <c r="V128" s="70"/>
      <c r="W128" s="71"/>
      <c r="X128" s="98"/>
      <c r="Y128" s="99"/>
      <c r="Z128" s="112">
        <f t="shared" si="1"/>
        <v>0</v>
      </c>
    </row>
    <row r="129" spans="1:26" ht="15.75" thickBot="1" x14ac:dyDescent="0.3">
      <c r="A129" s="11" t="s">
        <v>94</v>
      </c>
      <c r="B129" s="23">
        <v>18</v>
      </c>
      <c r="C129" s="28">
        <v>13</v>
      </c>
      <c r="D129" s="54">
        <v>18</v>
      </c>
      <c r="E129" s="55">
        <v>13</v>
      </c>
      <c r="F129" s="27">
        <v>18</v>
      </c>
      <c r="G129" s="28">
        <v>13</v>
      </c>
      <c r="H129" s="60">
        <v>18</v>
      </c>
      <c r="I129" s="61">
        <v>11</v>
      </c>
      <c r="J129" s="70">
        <v>18</v>
      </c>
      <c r="K129" s="71">
        <v>14</v>
      </c>
      <c r="L129" s="140">
        <v>18</v>
      </c>
      <c r="M129" s="141">
        <v>14</v>
      </c>
      <c r="N129" s="70"/>
      <c r="O129" s="71"/>
      <c r="P129" s="86"/>
      <c r="Q129" s="87"/>
      <c r="R129" s="27"/>
      <c r="S129" s="28"/>
      <c r="T129" s="98"/>
      <c r="U129" s="99"/>
      <c r="V129" s="70"/>
      <c r="W129" s="71"/>
      <c r="X129" s="98"/>
      <c r="Y129" s="99"/>
      <c r="Z129" s="112">
        <f t="shared" si="1"/>
        <v>0</v>
      </c>
    </row>
    <row r="130" spans="1:26" ht="15.75" thickBot="1" x14ac:dyDescent="0.3">
      <c r="A130" s="11" t="s">
        <v>95</v>
      </c>
      <c r="B130" s="23">
        <v>1</v>
      </c>
      <c r="C130" s="28">
        <v>2</v>
      </c>
      <c r="D130" s="54">
        <v>1</v>
      </c>
      <c r="E130" s="55">
        <v>2</v>
      </c>
      <c r="F130" s="27">
        <v>1</v>
      </c>
      <c r="G130" s="28">
        <v>2</v>
      </c>
      <c r="H130" s="60">
        <v>1</v>
      </c>
      <c r="I130" s="61">
        <v>2</v>
      </c>
      <c r="J130" s="70">
        <v>1</v>
      </c>
      <c r="K130" s="71">
        <v>2</v>
      </c>
      <c r="L130" s="140">
        <v>1</v>
      </c>
      <c r="M130" s="141">
        <v>3</v>
      </c>
      <c r="N130" s="70"/>
      <c r="O130" s="71"/>
      <c r="P130" s="86"/>
      <c r="Q130" s="87"/>
      <c r="R130" s="27"/>
      <c r="S130" s="28"/>
      <c r="T130" s="98"/>
      <c r="U130" s="99"/>
      <c r="V130" s="70"/>
      <c r="W130" s="71"/>
      <c r="X130" s="98"/>
      <c r="Y130" s="99"/>
      <c r="Z130" s="112">
        <f t="shared" si="1"/>
        <v>0</v>
      </c>
    </row>
    <row r="131" spans="1:26" ht="15.75" thickBot="1" x14ac:dyDescent="0.3">
      <c r="A131" s="11" t="s">
        <v>170</v>
      </c>
      <c r="B131" s="23">
        <v>0</v>
      </c>
      <c r="C131" s="28">
        <v>1</v>
      </c>
      <c r="D131" s="54">
        <f>VLOOKUP(A131,[1]List4!$A$1:$C$142,2,FALSE)</f>
        <v>0</v>
      </c>
      <c r="E131" s="55">
        <f>VLOOKUP(A131,[1]List4!$A$1:$C$142,3,FALSE)</f>
        <v>1</v>
      </c>
      <c r="F131" s="27">
        <v>0</v>
      </c>
      <c r="G131" s="28">
        <v>1</v>
      </c>
      <c r="H131" s="60">
        <v>0</v>
      </c>
      <c r="I131" s="61">
        <v>1</v>
      </c>
      <c r="J131" s="70">
        <v>0</v>
      </c>
      <c r="K131" s="71">
        <v>0</v>
      </c>
      <c r="L131" s="140">
        <v>0</v>
      </c>
      <c r="M131" s="141">
        <v>1</v>
      </c>
      <c r="N131" s="70"/>
      <c r="O131" s="71"/>
      <c r="P131" s="86"/>
      <c r="Q131" s="87"/>
      <c r="R131" s="27"/>
      <c r="S131" s="28"/>
      <c r="T131" s="98"/>
      <c r="U131" s="99"/>
      <c r="V131" s="70"/>
      <c r="W131" s="71"/>
      <c r="X131" s="98"/>
      <c r="Y131" s="99"/>
      <c r="Z131" s="112">
        <f t="shared" si="1"/>
        <v>0</v>
      </c>
    </row>
    <row r="132" spans="1:26" ht="15.75" thickBot="1" x14ac:dyDescent="0.3">
      <c r="A132" s="11" t="s">
        <v>96</v>
      </c>
      <c r="B132" s="23">
        <v>4</v>
      </c>
      <c r="C132" s="28">
        <v>1</v>
      </c>
      <c r="D132" s="54">
        <f>VLOOKUP(A132,[1]List4!$A$1:$C$142,2,FALSE)</f>
        <v>4</v>
      </c>
      <c r="E132" s="55">
        <f>VLOOKUP(A132,[1]List4!$A$1:$C$142,3,FALSE)</f>
        <v>1</v>
      </c>
      <c r="F132" s="27">
        <v>4</v>
      </c>
      <c r="G132" s="28">
        <v>1</v>
      </c>
      <c r="H132" s="60">
        <v>4</v>
      </c>
      <c r="I132" s="61">
        <v>1</v>
      </c>
      <c r="J132" s="70">
        <v>4</v>
      </c>
      <c r="K132" s="71">
        <v>1</v>
      </c>
      <c r="L132" s="140">
        <v>4</v>
      </c>
      <c r="M132" s="141">
        <v>1</v>
      </c>
      <c r="N132" s="70"/>
      <c r="O132" s="71"/>
      <c r="P132" s="86"/>
      <c r="Q132" s="87"/>
      <c r="R132" s="27"/>
      <c r="S132" s="28"/>
      <c r="T132" s="98"/>
      <c r="U132" s="99"/>
      <c r="V132" s="70"/>
      <c r="W132" s="71"/>
      <c r="X132" s="98"/>
      <c r="Y132" s="99"/>
      <c r="Z132" s="112">
        <f t="shared" si="1"/>
        <v>0</v>
      </c>
    </row>
    <row r="133" spans="1:26" ht="15.75" thickBot="1" x14ac:dyDescent="0.3">
      <c r="A133" s="11" t="s">
        <v>97</v>
      </c>
      <c r="B133" s="23">
        <v>58</v>
      </c>
      <c r="C133" s="28">
        <v>36</v>
      </c>
      <c r="D133" s="54">
        <f>VLOOKUP(A133,[1]List4!$A$1:$C$142,2,FALSE)</f>
        <v>58</v>
      </c>
      <c r="E133" s="55">
        <f>VLOOKUP(A133,[1]List4!$A$1:$C$142,3,FALSE)</f>
        <v>37</v>
      </c>
      <c r="F133" s="27">
        <v>59</v>
      </c>
      <c r="G133" s="28">
        <v>37</v>
      </c>
      <c r="H133" s="60">
        <v>59</v>
      </c>
      <c r="I133" s="61">
        <v>38</v>
      </c>
      <c r="J133" s="70">
        <v>59</v>
      </c>
      <c r="K133" s="71">
        <v>39</v>
      </c>
      <c r="L133" s="140">
        <v>59</v>
      </c>
      <c r="M133" s="141">
        <v>40</v>
      </c>
      <c r="N133" s="70"/>
      <c r="O133" s="71"/>
      <c r="P133" s="86"/>
      <c r="Q133" s="87"/>
      <c r="R133" s="27"/>
      <c r="S133" s="28"/>
      <c r="T133" s="98"/>
      <c r="U133" s="99"/>
      <c r="V133" s="70"/>
      <c r="W133" s="71"/>
      <c r="X133" s="98"/>
      <c r="Y133" s="99"/>
      <c r="Z133" s="112">
        <f t="shared" si="1"/>
        <v>0</v>
      </c>
    </row>
    <row r="134" spans="1:26" ht="15.75" thickBot="1" x14ac:dyDescent="0.3">
      <c r="A134" s="11" t="s">
        <v>98</v>
      </c>
      <c r="B134" s="23">
        <v>129</v>
      </c>
      <c r="C134" s="28">
        <v>623</v>
      </c>
      <c r="D134" s="54">
        <f>VLOOKUP(A134,[1]List4!$A$1:$C$142,2,FALSE)</f>
        <v>129</v>
      </c>
      <c r="E134" s="55">
        <f>VLOOKUP(A134,[1]List4!$A$1:$C$142,3,FALSE)</f>
        <v>668</v>
      </c>
      <c r="F134" s="27">
        <v>130</v>
      </c>
      <c r="G134" s="28">
        <v>687</v>
      </c>
      <c r="H134" s="60">
        <v>132</v>
      </c>
      <c r="I134" s="61">
        <v>770</v>
      </c>
      <c r="J134" s="70">
        <v>135</v>
      </c>
      <c r="K134" s="71">
        <v>866</v>
      </c>
      <c r="L134" s="140">
        <v>138</v>
      </c>
      <c r="M134" s="141">
        <v>896</v>
      </c>
      <c r="N134" s="70"/>
      <c r="O134" s="71"/>
      <c r="P134" s="86"/>
      <c r="Q134" s="87"/>
      <c r="R134" s="27"/>
      <c r="S134" s="28"/>
      <c r="T134" s="98"/>
      <c r="U134" s="99"/>
      <c r="V134" s="70"/>
      <c r="W134" s="71"/>
      <c r="X134" s="98"/>
      <c r="Y134" s="99"/>
      <c r="Z134" s="112">
        <f t="shared" si="1"/>
        <v>0</v>
      </c>
    </row>
    <row r="135" spans="1:26" ht="15.75" thickBot="1" x14ac:dyDescent="0.3">
      <c r="A135" s="11" t="s">
        <v>99</v>
      </c>
      <c r="B135" s="23">
        <f>VLOOKUP(A135,[2]List2!$B$1:$D$136,3,FALSE)</f>
        <v>1</v>
      </c>
      <c r="C135" s="28">
        <v>1</v>
      </c>
      <c r="D135" s="54">
        <f>VLOOKUP(A135,[1]List4!$A$1:$C$142,2,FALSE)</f>
        <v>1</v>
      </c>
      <c r="E135" s="55">
        <f>VLOOKUP(A135,[1]List4!$A$1:$C$142,3,FALSE)</f>
        <v>1</v>
      </c>
      <c r="F135" s="27">
        <v>1</v>
      </c>
      <c r="G135" s="28">
        <v>1</v>
      </c>
      <c r="H135" s="60">
        <v>1</v>
      </c>
      <c r="I135" s="61">
        <v>1</v>
      </c>
      <c r="J135" s="70">
        <v>1</v>
      </c>
      <c r="K135" s="71">
        <v>1</v>
      </c>
      <c r="L135" s="140">
        <v>1</v>
      </c>
      <c r="M135" s="141">
        <v>1</v>
      </c>
      <c r="N135" s="70"/>
      <c r="O135" s="71"/>
      <c r="P135" s="86"/>
      <c r="Q135" s="87"/>
      <c r="R135" s="27"/>
      <c r="S135" s="28"/>
      <c r="T135" s="98"/>
      <c r="U135" s="99"/>
      <c r="V135" s="70"/>
      <c r="W135" s="71"/>
      <c r="X135" s="98"/>
      <c r="Y135" s="99"/>
      <c r="Z135" s="112">
        <f t="shared" si="1"/>
        <v>0</v>
      </c>
    </row>
    <row r="136" spans="1:26" ht="15.75" thickBot="1" x14ac:dyDescent="0.3">
      <c r="A136" s="11" t="s">
        <v>100</v>
      </c>
      <c r="B136" s="23">
        <v>3</v>
      </c>
      <c r="C136" s="28">
        <v>4</v>
      </c>
      <c r="D136" s="54">
        <f>VLOOKUP(A136,[1]List4!$A$1:$C$142,2,FALSE)</f>
        <v>3</v>
      </c>
      <c r="E136" s="55">
        <f>VLOOKUP(A136,[1]List4!$A$1:$C$142,3,FALSE)</f>
        <v>4</v>
      </c>
      <c r="F136" s="27">
        <v>3</v>
      </c>
      <c r="G136" s="28">
        <v>4</v>
      </c>
      <c r="H136" s="60">
        <v>3</v>
      </c>
      <c r="I136" s="61">
        <v>4</v>
      </c>
      <c r="J136" s="70">
        <v>3</v>
      </c>
      <c r="K136" s="71">
        <v>4</v>
      </c>
      <c r="L136" s="140">
        <v>3</v>
      </c>
      <c r="M136" s="141">
        <v>5</v>
      </c>
      <c r="N136" s="70"/>
      <c r="O136" s="71"/>
      <c r="P136" s="86"/>
      <c r="Q136" s="87"/>
      <c r="R136" s="27"/>
      <c r="S136" s="28"/>
      <c r="T136" s="98"/>
      <c r="U136" s="99"/>
      <c r="V136" s="70"/>
      <c r="W136" s="71"/>
      <c r="X136" s="98"/>
      <c r="Y136" s="99"/>
      <c r="Z136" s="112">
        <f t="shared" si="1"/>
        <v>0</v>
      </c>
    </row>
    <row r="137" spans="1:26" ht="15.75" thickBot="1" x14ac:dyDescent="0.3">
      <c r="A137" s="11" t="s">
        <v>101</v>
      </c>
      <c r="B137" s="23">
        <v>1763</v>
      </c>
      <c r="C137" s="28">
        <v>966</v>
      </c>
      <c r="D137" s="54">
        <f>VLOOKUP(A137,[1]List4!$A$1:$C$142,2,FALSE)</f>
        <v>1769</v>
      </c>
      <c r="E137" s="55">
        <f>VLOOKUP(A137,[1]List4!$A$1:$C$142,3,FALSE)</f>
        <v>994</v>
      </c>
      <c r="F137" s="27">
        <v>1781</v>
      </c>
      <c r="G137" s="28">
        <v>993</v>
      </c>
      <c r="H137" s="60">
        <v>1787</v>
      </c>
      <c r="I137" s="61">
        <v>1010</v>
      </c>
      <c r="J137" s="70">
        <v>1800</v>
      </c>
      <c r="K137" s="71">
        <v>1017</v>
      </c>
      <c r="L137" s="140">
        <v>1808</v>
      </c>
      <c r="M137" s="141">
        <v>1018</v>
      </c>
      <c r="N137" s="70"/>
      <c r="O137" s="71"/>
      <c r="P137" s="86"/>
      <c r="Q137" s="87"/>
      <c r="R137" s="27"/>
      <c r="S137" s="28"/>
      <c r="T137" s="98"/>
      <c r="U137" s="99"/>
      <c r="V137" s="70"/>
      <c r="W137" s="71"/>
      <c r="X137" s="98"/>
      <c r="Y137" s="99"/>
      <c r="Z137" s="112">
        <f t="shared" ref="Z137:Z151" si="2">X137+Y137</f>
        <v>0</v>
      </c>
    </row>
    <row r="138" spans="1:26" ht="15.75" thickBot="1" x14ac:dyDescent="0.3">
      <c r="A138" s="11" t="s">
        <v>102</v>
      </c>
      <c r="B138" s="23">
        <v>2</v>
      </c>
      <c r="C138" s="28">
        <v>0</v>
      </c>
      <c r="D138" s="54">
        <f>VLOOKUP(A138,[1]List4!$A$1:$C$142,2,FALSE)</f>
        <v>2</v>
      </c>
      <c r="E138" s="55">
        <f>VLOOKUP(A138,[1]List4!$A$1:$C$142,3,FALSE)</f>
        <v>0</v>
      </c>
      <c r="F138" s="27">
        <v>2</v>
      </c>
      <c r="G138" s="28">
        <v>0</v>
      </c>
      <c r="H138" s="60">
        <v>2</v>
      </c>
      <c r="I138" s="61">
        <v>0</v>
      </c>
      <c r="J138" s="70">
        <v>2</v>
      </c>
      <c r="K138" s="71">
        <v>0</v>
      </c>
      <c r="L138" s="140">
        <v>2</v>
      </c>
      <c r="M138" s="141">
        <v>0</v>
      </c>
      <c r="N138" s="70"/>
      <c r="O138" s="71"/>
      <c r="P138" s="86"/>
      <c r="Q138" s="87"/>
      <c r="R138" s="27"/>
      <c r="S138" s="28"/>
      <c r="T138" s="98"/>
      <c r="U138" s="99"/>
      <c r="V138" s="70"/>
      <c r="W138" s="71"/>
      <c r="X138" s="98"/>
      <c r="Y138" s="99"/>
      <c r="Z138" s="112">
        <f t="shared" si="2"/>
        <v>0</v>
      </c>
    </row>
    <row r="139" spans="1:26" ht="15.75" thickBot="1" x14ac:dyDescent="0.3">
      <c r="A139" s="11" t="s">
        <v>103</v>
      </c>
      <c r="B139" s="23">
        <v>17</v>
      </c>
      <c r="C139" s="28">
        <v>12</v>
      </c>
      <c r="D139" s="54">
        <f>VLOOKUP(A139,[1]List4!$A$1:$C$142,2,FALSE)</f>
        <v>17</v>
      </c>
      <c r="E139" s="55">
        <f>VLOOKUP(A139,[1]List4!$A$1:$C$142,3,FALSE)</f>
        <v>13</v>
      </c>
      <c r="F139" s="27">
        <v>17</v>
      </c>
      <c r="G139" s="28">
        <v>14</v>
      </c>
      <c r="H139" s="60">
        <v>17</v>
      </c>
      <c r="I139" s="61">
        <v>13</v>
      </c>
      <c r="J139" s="70">
        <v>17</v>
      </c>
      <c r="K139" s="71">
        <v>17</v>
      </c>
      <c r="L139" s="140">
        <v>17</v>
      </c>
      <c r="M139" s="141">
        <v>17</v>
      </c>
      <c r="N139" s="70"/>
      <c r="O139" s="71"/>
      <c r="P139" s="86"/>
      <c r="Q139" s="87"/>
      <c r="R139" s="27"/>
      <c r="S139" s="28"/>
      <c r="T139" s="98"/>
      <c r="U139" s="99"/>
      <c r="V139" s="70"/>
      <c r="W139" s="71"/>
      <c r="X139" s="98"/>
      <c r="Y139" s="99"/>
      <c r="Z139" s="112">
        <f t="shared" si="2"/>
        <v>0</v>
      </c>
    </row>
    <row r="140" spans="1:26" ht="15.75" thickBot="1" x14ac:dyDescent="0.3">
      <c r="A140" s="11" t="s">
        <v>185</v>
      </c>
      <c r="B140" s="23">
        <v>0</v>
      </c>
      <c r="C140" s="28">
        <v>1</v>
      </c>
      <c r="D140" s="54">
        <f>VLOOKUP(A140,[1]List4!$A$1:$C$142,2,FALSE)</f>
        <v>0</v>
      </c>
      <c r="E140" s="55">
        <f>VLOOKUP(A140,[1]List4!$A$1:$C$142,3,FALSE)</f>
        <v>1</v>
      </c>
      <c r="F140" s="27">
        <v>0</v>
      </c>
      <c r="G140" s="28">
        <v>1</v>
      </c>
      <c r="H140" s="60">
        <v>0</v>
      </c>
      <c r="I140" s="61">
        <v>1</v>
      </c>
      <c r="J140" s="70">
        <v>0</v>
      </c>
      <c r="K140" s="71">
        <v>1</v>
      </c>
      <c r="L140" s="140">
        <v>0</v>
      </c>
      <c r="M140" s="141">
        <v>1</v>
      </c>
      <c r="N140" s="70"/>
      <c r="O140" s="71"/>
      <c r="P140" s="86"/>
      <c r="Q140" s="87"/>
      <c r="R140" s="27"/>
      <c r="S140" s="28"/>
      <c r="T140" s="98"/>
      <c r="U140" s="99"/>
      <c r="V140" s="70"/>
      <c r="W140" s="71"/>
      <c r="X140" s="98"/>
      <c r="Y140" s="99"/>
      <c r="Z140" s="112">
        <f t="shared" si="2"/>
        <v>0</v>
      </c>
    </row>
    <row r="141" spans="1:26" ht="15.75" thickBot="1" x14ac:dyDescent="0.3">
      <c r="A141" s="11" t="s">
        <v>104</v>
      </c>
      <c r="B141" s="23">
        <v>20</v>
      </c>
      <c r="C141" s="28">
        <v>39</v>
      </c>
      <c r="D141" s="54">
        <f>VLOOKUP(A141,[1]List4!$A$1:$C$142,2,FALSE)</f>
        <v>20</v>
      </c>
      <c r="E141" s="55">
        <f>VLOOKUP(A141,[1]List4!$A$1:$C$142,3,FALSE)</f>
        <v>39</v>
      </c>
      <c r="F141" s="27">
        <v>20</v>
      </c>
      <c r="G141" s="28">
        <v>40</v>
      </c>
      <c r="H141" s="60">
        <v>20</v>
      </c>
      <c r="I141" s="61">
        <v>40</v>
      </c>
      <c r="J141" s="70">
        <v>22</v>
      </c>
      <c r="K141" s="71">
        <v>38</v>
      </c>
      <c r="L141" s="140">
        <v>22</v>
      </c>
      <c r="M141" s="141">
        <v>39</v>
      </c>
      <c r="N141" s="70"/>
      <c r="O141" s="71"/>
      <c r="P141" s="86"/>
      <c r="Q141" s="87"/>
      <c r="R141" s="27"/>
      <c r="S141" s="28"/>
      <c r="T141" s="98"/>
      <c r="U141" s="99"/>
      <c r="V141" s="70"/>
      <c r="W141" s="71"/>
      <c r="X141" s="98"/>
      <c r="Y141" s="99"/>
      <c r="Z141" s="112">
        <f t="shared" si="2"/>
        <v>0</v>
      </c>
    </row>
    <row r="142" spans="1:26" ht="15.75" thickBot="1" x14ac:dyDescent="0.3">
      <c r="A142" s="11" t="s">
        <v>105</v>
      </c>
      <c r="B142" s="23">
        <v>14</v>
      </c>
      <c r="C142" s="28">
        <v>17</v>
      </c>
      <c r="D142" s="54">
        <v>14</v>
      </c>
      <c r="E142" s="55">
        <v>16</v>
      </c>
      <c r="F142" s="27">
        <v>14</v>
      </c>
      <c r="G142" s="28">
        <v>16</v>
      </c>
      <c r="H142" s="60">
        <v>14</v>
      </c>
      <c r="I142" s="61">
        <v>18</v>
      </c>
      <c r="J142" s="70">
        <v>14</v>
      </c>
      <c r="K142" s="71">
        <v>14</v>
      </c>
      <c r="L142" s="140">
        <v>14</v>
      </c>
      <c r="M142" s="141">
        <v>17</v>
      </c>
      <c r="N142" s="70"/>
      <c r="O142" s="71"/>
      <c r="P142" s="86"/>
      <c r="Q142" s="87"/>
      <c r="R142" s="27"/>
      <c r="S142" s="28"/>
      <c r="T142" s="98"/>
      <c r="U142" s="99"/>
      <c r="V142" s="70"/>
      <c r="W142" s="71"/>
      <c r="X142" s="98"/>
      <c r="Y142" s="99"/>
      <c r="Z142" s="112">
        <f t="shared" si="2"/>
        <v>0</v>
      </c>
    </row>
    <row r="143" spans="1:26" ht="15.75" thickBot="1" x14ac:dyDescent="0.3">
      <c r="A143" s="11" t="s">
        <v>106</v>
      </c>
      <c r="B143" s="23">
        <v>2</v>
      </c>
      <c r="C143" s="28">
        <v>1</v>
      </c>
      <c r="D143" s="54">
        <f>VLOOKUP(A143,[1]List4!$A$1:$C$142,2,FALSE)</f>
        <v>2</v>
      </c>
      <c r="E143" s="55">
        <f>VLOOKUP(A143,[1]List4!$A$1:$C$142,3,FALSE)</f>
        <v>1</v>
      </c>
      <c r="F143" s="27">
        <v>2</v>
      </c>
      <c r="G143" s="28">
        <v>2</v>
      </c>
      <c r="H143" s="60">
        <v>2</v>
      </c>
      <c r="I143" s="61">
        <v>3</v>
      </c>
      <c r="J143" s="70">
        <v>2</v>
      </c>
      <c r="K143" s="71">
        <v>3</v>
      </c>
      <c r="L143" s="140">
        <v>2</v>
      </c>
      <c r="M143" s="141">
        <v>3</v>
      </c>
      <c r="N143" s="70"/>
      <c r="O143" s="71"/>
      <c r="P143" s="86"/>
      <c r="Q143" s="87"/>
      <c r="R143" s="27"/>
      <c r="S143" s="28"/>
      <c r="T143" s="98"/>
      <c r="U143" s="99"/>
      <c r="V143" s="70"/>
      <c r="W143" s="71"/>
      <c r="X143" s="98"/>
      <c r="Y143" s="99"/>
      <c r="Z143" s="112">
        <f t="shared" si="2"/>
        <v>0</v>
      </c>
    </row>
    <row r="144" spans="1:26" ht="15.75" thickBot="1" x14ac:dyDescent="0.3">
      <c r="A144" s="11" t="s">
        <v>107</v>
      </c>
      <c r="B144" s="23">
        <v>258</v>
      </c>
      <c r="C144" s="28">
        <v>286</v>
      </c>
      <c r="D144" s="54">
        <f>VLOOKUP(A144,[1]List4!$A$1:$C$142,2,FALSE)</f>
        <v>258</v>
      </c>
      <c r="E144" s="55">
        <f>VLOOKUP(A144,[1]List4!$A$1:$C$142,3,FALSE)</f>
        <v>291</v>
      </c>
      <c r="F144" s="27">
        <v>258</v>
      </c>
      <c r="G144" s="28">
        <v>298</v>
      </c>
      <c r="H144" s="60">
        <v>261</v>
      </c>
      <c r="I144" s="61">
        <v>306</v>
      </c>
      <c r="J144" s="70">
        <v>266</v>
      </c>
      <c r="K144" s="71">
        <v>300</v>
      </c>
      <c r="L144" s="140">
        <v>270</v>
      </c>
      <c r="M144" s="141">
        <v>318</v>
      </c>
      <c r="N144" s="70"/>
      <c r="O144" s="71"/>
      <c r="P144" s="86"/>
      <c r="Q144" s="87"/>
      <c r="R144" s="27"/>
      <c r="S144" s="28"/>
      <c r="T144" s="98"/>
      <c r="U144" s="99"/>
      <c r="V144" s="70"/>
      <c r="W144" s="71"/>
      <c r="X144" s="98"/>
      <c r="Y144" s="99"/>
      <c r="Z144" s="112">
        <f t="shared" si="2"/>
        <v>0</v>
      </c>
    </row>
    <row r="145" spans="1:26" ht="15.75" thickBot="1" x14ac:dyDescent="0.3">
      <c r="A145" s="12" t="s">
        <v>186</v>
      </c>
      <c r="B145" s="23">
        <v>0</v>
      </c>
      <c r="C145" s="28">
        <v>0</v>
      </c>
      <c r="D145" s="54">
        <v>0</v>
      </c>
      <c r="E145" s="55">
        <v>0</v>
      </c>
      <c r="F145" s="27">
        <v>0</v>
      </c>
      <c r="G145" s="28">
        <v>0</v>
      </c>
      <c r="H145" s="60">
        <v>0</v>
      </c>
      <c r="I145" s="61">
        <v>0</v>
      </c>
      <c r="J145" s="70">
        <v>0</v>
      </c>
      <c r="K145" s="138">
        <v>0</v>
      </c>
      <c r="L145" s="142">
        <v>0</v>
      </c>
      <c r="M145" s="142">
        <v>0</v>
      </c>
      <c r="N145" s="139"/>
      <c r="O145" s="71"/>
      <c r="P145" s="86"/>
      <c r="Q145" s="87"/>
      <c r="R145" s="27"/>
      <c r="S145" s="28"/>
      <c r="T145" s="98"/>
      <c r="U145" s="99"/>
      <c r="V145" s="70"/>
      <c r="W145" s="71"/>
      <c r="X145" s="98"/>
      <c r="Y145" s="99"/>
      <c r="Z145" s="112">
        <v>0</v>
      </c>
    </row>
    <row r="146" spans="1:26" ht="15.75" thickBot="1" x14ac:dyDescent="0.3">
      <c r="A146" s="11" t="s">
        <v>183</v>
      </c>
      <c r="B146" s="23">
        <v>316</v>
      </c>
      <c r="C146" s="28">
        <v>644</v>
      </c>
      <c r="D146" s="54">
        <f>VLOOKUP(A146,[1]List4!$A$1:$C$142,2,FALSE)</f>
        <v>324</v>
      </c>
      <c r="E146" s="55">
        <f>VLOOKUP(A146,[1]List4!$A$1:$C$142,3,FALSE)</f>
        <v>661</v>
      </c>
      <c r="F146" s="27">
        <v>327</v>
      </c>
      <c r="G146" s="28">
        <v>669</v>
      </c>
      <c r="H146" s="60">
        <v>327</v>
      </c>
      <c r="I146" s="61">
        <v>668</v>
      </c>
      <c r="J146" s="70">
        <v>328</v>
      </c>
      <c r="K146" s="71">
        <v>570</v>
      </c>
      <c r="L146" s="140">
        <v>329</v>
      </c>
      <c r="M146" s="141">
        <v>672</v>
      </c>
      <c r="N146" s="70"/>
      <c r="O146" s="71"/>
      <c r="P146" s="86"/>
      <c r="Q146" s="87"/>
      <c r="R146" s="27"/>
      <c r="S146" s="28"/>
      <c r="T146" s="98"/>
      <c r="U146" s="99"/>
      <c r="V146" s="70"/>
      <c r="W146" s="71"/>
      <c r="X146" s="98"/>
      <c r="Y146" s="99"/>
      <c r="Z146" s="112">
        <v>0</v>
      </c>
    </row>
    <row r="147" spans="1:26" ht="15.75" thickBot="1" x14ac:dyDescent="0.3">
      <c r="A147" s="11" t="s">
        <v>108</v>
      </c>
      <c r="B147" s="23">
        <v>2</v>
      </c>
      <c r="C147" s="28">
        <v>1</v>
      </c>
      <c r="D147" s="54">
        <f>VLOOKUP(A147,[1]List4!$A$1:$C$142,2,FALSE)</f>
        <v>2</v>
      </c>
      <c r="E147" s="55">
        <f>VLOOKUP(A147,[1]List4!$A$1:$C$142,3,FALSE)</f>
        <v>1</v>
      </c>
      <c r="F147" s="27">
        <v>2</v>
      </c>
      <c r="G147" s="28">
        <v>1</v>
      </c>
      <c r="H147" s="60">
        <v>2</v>
      </c>
      <c r="I147" s="61">
        <v>1</v>
      </c>
      <c r="J147" s="70">
        <v>2</v>
      </c>
      <c r="K147" s="71">
        <v>1</v>
      </c>
      <c r="L147" s="140">
        <v>2</v>
      </c>
      <c r="M147" s="141">
        <v>1</v>
      </c>
      <c r="N147" s="70"/>
      <c r="O147" s="71"/>
      <c r="P147" s="86"/>
      <c r="Q147" s="87"/>
      <c r="R147" s="27"/>
      <c r="S147" s="28"/>
      <c r="T147" s="98"/>
      <c r="U147" s="99"/>
      <c r="V147" s="70"/>
      <c r="W147" s="71"/>
      <c r="X147" s="98"/>
      <c r="Y147" s="99"/>
      <c r="Z147" s="112">
        <f t="shared" si="2"/>
        <v>0</v>
      </c>
    </row>
    <row r="148" spans="1:26" ht="15.75" thickBot="1" x14ac:dyDescent="0.3">
      <c r="A148" s="113" t="s">
        <v>109</v>
      </c>
      <c r="B148" s="23">
        <v>5</v>
      </c>
      <c r="C148" s="115">
        <v>1</v>
      </c>
      <c r="D148" s="54">
        <f>VLOOKUP(A148,[1]List4!$A$1:$C$142,2,FALSE)</f>
        <v>5</v>
      </c>
      <c r="E148" s="55">
        <f>VLOOKUP(A148,[1]List4!$A$1:$C$142,3,FALSE)</f>
        <v>1</v>
      </c>
      <c r="F148" s="114">
        <v>5</v>
      </c>
      <c r="G148" s="115">
        <v>1</v>
      </c>
      <c r="H148" s="116">
        <v>5</v>
      </c>
      <c r="I148" s="117">
        <v>1</v>
      </c>
      <c r="J148" s="118">
        <v>5</v>
      </c>
      <c r="K148" s="119">
        <v>1</v>
      </c>
      <c r="L148" s="144">
        <v>5</v>
      </c>
      <c r="M148" s="145">
        <v>1</v>
      </c>
      <c r="N148" s="118"/>
      <c r="O148" s="119"/>
      <c r="P148" s="120"/>
      <c r="Q148" s="121"/>
      <c r="R148" s="114"/>
      <c r="S148" s="115"/>
      <c r="T148" s="122"/>
      <c r="U148" s="123"/>
      <c r="V148" s="118"/>
      <c r="W148" s="119"/>
      <c r="X148" s="122"/>
      <c r="Y148" s="123"/>
      <c r="Z148" s="112">
        <f t="shared" si="2"/>
        <v>0</v>
      </c>
    </row>
    <row r="149" spans="1:26" ht="15.75" thickBot="1" x14ac:dyDescent="0.3">
      <c r="A149" s="11"/>
      <c r="B149" s="23"/>
      <c r="C149" s="28"/>
      <c r="D149" s="54"/>
      <c r="E149" s="55"/>
      <c r="F149" s="27"/>
      <c r="G149" s="28"/>
      <c r="H149" s="60"/>
      <c r="I149" s="61"/>
      <c r="J149" s="70"/>
      <c r="K149" s="71"/>
      <c r="L149" s="140"/>
      <c r="M149" s="141"/>
      <c r="N149" s="70"/>
      <c r="O149" s="71"/>
      <c r="P149" s="86"/>
      <c r="Q149" s="87"/>
      <c r="R149" s="27"/>
      <c r="S149" s="28"/>
      <c r="T149" s="98"/>
      <c r="U149" s="99"/>
      <c r="V149" s="70"/>
      <c r="W149" s="71"/>
      <c r="X149" s="98"/>
      <c r="Y149" s="99"/>
      <c r="Z149" s="112">
        <f t="shared" si="2"/>
        <v>0</v>
      </c>
    </row>
    <row r="150" spans="1:26" ht="15.75" thickBot="1" x14ac:dyDescent="0.3">
      <c r="A150" s="10" t="s">
        <v>181</v>
      </c>
      <c r="B150" s="23">
        <v>3</v>
      </c>
      <c r="C150" s="28">
        <v>1</v>
      </c>
      <c r="D150" s="54">
        <f>VLOOKUP(A150,[1]List4!$A$1:$C$142,2,FALSE)</f>
        <v>3</v>
      </c>
      <c r="E150" s="55">
        <f>VLOOKUP(A150,[1]List4!$A$1:$C$142,3,FALSE)</f>
        <v>1</v>
      </c>
      <c r="F150" s="27">
        <v>3</v>
      </c>
      <c r="G150" s="28">
        <v>1</v>
      </c>
      <c r="H150" s="60">
        <v>3</v>
      </c>
      <c r="I150" s="61">
        <v>1</v>
      </c>
      <c r="J150" s="70">
        <v>4</v>
      </c>
      <c r="K150" s="71">
        <v>2</v>
      </c>
      <c r="L150" s="140">
        <v>3</v>
      </c>
      <c r="M150" s="141">
        <v>2</v>
      </c>
      <c r="N150" s="70"/>
      <c r="O150" s="71"/>
      <c r="P150" s="86"/>
      <c r="Q150" s="87"/>
      <c r="R150" s="27"/>
      <c r="S150" s="28"/>
      <c r="T150" s="98"/>
      <c r="U150" s="99"/>
      <c r="V150" s="70"/>
      <c r="W150" s="71"/>
      <c r="X150" s="98"/>
      <c r="Y150" s="99"/>
      <c r="Z150" s="112">
        <f t="shared" si="2"/>
        <v>0</v>
      </c>
    </row>
    <row r="151" spans="1:26" ht="15.75" thickBot="1" x14ac:dyDescent="0.3">
      <c r="A151" s="124" t="s">
        <v>182</v>
      </c>
      <c r="B151" s="23">
        <v>939</v>
      </c>
      <c r="C151" s="29">
        <v>268</v>
      </c>
      <c r="D151" s="54">
        <v>966</v>
      </c>
      <c r="E151" s="55">
        <v>287</v>
      </c>
      <c r="F151" s="125">
        <v>992</v>
      </c>
      <c r="G151" s="126">
        <v>314</v>
      </c>
      <c r="H151" s="127">
        <v>1025</v>
      </c>
      <c r="I151" s="128">
        <v>349</v>
      </c>
      <c r="J151" s="129">
        <v>1043</v>
      </c>
      <c r="K151" s="130">
        <v>356</v>
      </c>
      <c r="L151" s="146">
        <v>1044</v>
      </c>
      <c r="M151" s="147">
        <v>370</v>
      </c>
      <c r="N151" s="129"/>
      <c r="O151" s="130"/>
      <c r="P151" s="131"/>
      <c r="Q151" s="132"/>
      <c r="R151" s="125"/>
      <c r="S151" s="126"/>
      <c r="T151" s="133"/>
      <c r="U151" s="134"/>
      <c r="V151" s="129"/>
      <c r="W151" s="130"/>
      <c r="X151" s="133"/>
      <c r="Y151" s="134"/>
      <c r="Z151" s="112">
        <f t="shared" si="2"/>
        <v>0</v>
      </c>
    </row>
    <row r="152" spans="1:26" x14ac:dyDescent="0.25">
      <c r="A152" s="190" t="s">
        <v>110</v>
      </c>
      <c r="B152" s="30">
        <f t="shared" ref="B152:I152" si="3">SUM(B5:B151)</f>
        <v>98914</v>
      </c>
      <c r="C152" s="31">
        <f t="shared" si="3"/>
        <v>88604</v>
      </c>
      <c r="D152" s="135">
        <f t="shared" si="3"/>
        <v>99394</v>
      </c>
      <c r="E152" s="136">
        <f t="shared" si="3"/>
        <v>89050</v>
      </c>
      <c r="F152" s="30">
        <f t="shared" si="3"/>
        <v>100109</v>
      </c>
      <c r="G152" s="31">
        <f t="shared" si="3"/>
        <v>89583</v>
      </c>
      <c r="H152" s="62">
        <f t="shared" si="3"/>
        <v>100736</v>
      </c>
      <c r="I152" s="63">
        <f t="shared" si="3"/>
        <v>90164</v>
      </c>
      <c r="J152" s="72">
        <f>SUM(J5:J151)</f>
        <v>101441</v>
      </c>
      <c r="K152" s="73">
        <f>SUM(K5:K151)</f>
        <v>91649</v>
      </c>
      <c r="L152" s="62">
        <v>102150</v>
      </c>
      <c r="M152" s="63">
        <v>93643</v>
      </c>
      <c r="N152" s="72"/>
      <c r="O152" s="73"/>
      <c r="P152" s="78"/>
      <c r="Q152" s="79"/>
      <c r="R152" s="30"/>
      <c r="S152" s="31"/>
      <c r="T152" s="100"/>
      <c r="U152" s="101"/>
      <c r="V152" s="72"/>
      <c r="W152" s="73"/>
      <c r="X152" s="100"/>
      <c r="Y152" s="101"/>
      <c r="Z152" s="112">
        <f>SUM(Z5:Z151)</f>
        <v>0</v>
      </c>
    </row>
    <row r="153" spans="1:26" ht="15.75" thickBot="1" x14ac:dyDescent="0.3">
      <c r="A153" s="191"/>
      <c r="B153" s="192">
        <v>187518</v>
      </c>
      <c r="C153" s="193"/>
      <c r="D153" s="194">
        <v>188444</v>
      </c>
      <c r="E153" s="195"/>
      <c r="F153" s="192">
        <v>189692</v>
      </c>
      <c r="G153" s="193"/>
      <c r="H153" s="196">
        <v>190900</v>
      </c>
      <c r="I153" s="197"/>
      <c r="J153" s="198">
        <v>193090</v>
      </c>
      <c r="K153" s="199"/>
      <c r="L153" s="200">
        <f>SUM(L152,M152)</f>
        <v>195793</v>
      </c>
      <c r="M153" s="201"/>
      <c r="N153" s="198"/>
      <c r="O153" s="199"/>
      <c r="P153" s="202"/>
      <c r="Q153" s="201"/>
      <c r="R153" s="192"/>
      <c r="S153" s="193"/>
      <c r="T153" s="203"/>
      <c r="U153" s="204"/>
      <c r="V153" s="198"/>
      <c r="W153" s="199"/>
      <c r="X153" s="203"/>
      <c r="Y153" s="204"/>
      <c r="Z153" s="8"/>
    </row>
    <row r="154" spans="1:26" x14ac:dyDescent="0.25">
      <c r="P154" s="81"/>
      <c r="Q154" s="81"/>
    </row>
    <row r="155" spans="1:26" x14ac:dyDescent="0.25">
      <c r="P155" s="81"/>
      <c r="Q155" s="81"/>
    </row>
    <row r="156" spans="1:26" x14ac:dyDescent="0.25">
      <c r="A156" s="3" t="s">
        <v>146</v>
      </c>
      <c r="P156" s="81"/>
      <c r="Q156" s="81"/>
    </row>
    <row r="157" spans="1:26" x14ac:dyDescent="0.25">
      <c r="P157" s="81"/>
      <c r="Q157" s="81"/>
    </row>
    <row r="158" spans="1:26" x14ac:dyDescent="0.25">
      <c r="A158" s="3" t="s">
        <v>154</v>
      </c>
      <c r="P158" s="81"/>
      <c r="Q158" s="81"/>
    </row>
    <row r="159" spans="1:26" x14ac:dyDescent="0.25">
      <c r="P159" s="81"/>
      <c r="Q159" s="81"/>
    </row>
    <row r="160" spans="1:26" ht="17.25" customHeight="1" x14ac:dyDescent="0.25">
      <c r="P160" s="81"/>
      <c r="Q160" s="81"/>
    </row>
    <row r="161" spans="1:26" ht="114.75" customHeight="1" x14ac:dyDescent="0.25">
      <c r="A161" s="172" t="s">
        <v>187</v>
      </c>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row>
    <row r="162" spans="1:26" x14ac:dyDescent="0.25">
      <c r="P162" s="81"/>
      <c r="Q162" s="81"/>
    </row>
    <row r="163" spans="1:26" x14ac:dyDescent="0.25">
      <c r="P163" s="81"/>
      <c r="Q163" s="81"/>
    </row>
    <row r="164" spans="1:26" x14ac:dyDescent="0.25">
      <c r="P164" s="81"/>
      <c r="Q164" s="81"/>
    </row>
    <row r="165" spans="1:26" x14ac:dyDescent="0.25">
      <c r="P165" s="81"/>
      <c r="Q165" s="81"/>
    </row>
    <row r="166" spans="1:26" x14ac:dyDescent="0.25">
      <c r="P166" s="81"/>
      <c r="Q166" s="81"/>
    </row>
    <row r="167" spans="1:26" x14ac:dyDescent="0.25">
      <c r="P167" s="81"/>
      <c r="Q167" s="81"/>
    </row>
    <row r="168" spans="1:26" x14ac:dyDescent="0.25">
      <c r="P168" s="81"/>
      <c r="Q168" s="81"/>
    </row>
    <row r="169" spans="1:26" x14ac:dyDescent="0.25">
      <c r="P169" s="81"/>
      <c r="Q169" s="81"/>
    </row>
    <row r="170" spans="1:26" x14ac:dyDescent="0.25">
      <c r="P170" s="81"/>
      <c r="Q170" s="81"/>
    </row>
    <row r="171" spans="1:26" x14ac:dyDescent="0.25">
      <c r="P171" s="81"/>
      <c r="Q171" s="81"/>
    </row>
    <row r="172" spans="1:26" x14ac:dyDescent="0.25">
      <c r="P172" s="81"/>
      <c r="Q172" s="81"/>
    </row>
    <row r="173" spans="1:26" x14ac:dyDescent="0.25">
      <c r="P173" s="81"/>
      <c r="Q173" s="81"/>
    </row>
    <row r="174" spans="1:26" x14ac:dyDescent="0.25">
      <c r="P174" s="81"/>
      <c r="Q174" s="81"/>
    </row>
    <row r="175" spans="1:26" x14ac:dyDescent="0.25">
      <c r="P175" s="81"/>
      <c r="Q175" s="81"/>
    </row>
    <row r="176" spans="1:26" x14ac:dyDescent="0.25">
      <c r="P176" s="81"/>
      <c r="Q176" s="81"/>
    </row>
    <row r="177" spans="16:17" x14ac:dyDescent="0.25">
      <c r="P177" s="81"/>
      <c r="Q177" s="81"/>
    </row>
    <row r="178" spans="16:17" x14ac:dyDescent="0.25">
      <c r="P178" s="81"/>
      <c r="Q178" s="81"/>
    </row>
    <row r="179" spans="16:17" x14ac:dyDescent="0.25">
      <c r="P179" s="81"/>
      <c r="Q179" s="81"/>
    </row>
    <row r="180" spans="16:17" x14ac:dyDescent="0.25">
      <c r="P180" s="81"/>
      <c r="Q180" s="81"/>
    </row>
    <row r="181" spans="16:17" x14ac:dyDescent="0.25">
      <c r="P181" s="81"/>
      <c r="Q181" s="81"/>
    </row>
    <row r="182" spans="16:17" x14ac:dyDescent="0.25">
      <c r="P182" s="81"/>
      <c r="Q182" s="81"/>
    </row>
    <row r="183" spans="16:17" x14ac:dyDescent="0.25">
      <c r="P183" s="81"/>
      <c r="Q183" s="81"/>
    </row>
    <row r="184" spans="16:17" x14ac:dyDescent="0.25">
      <c r="P184" s="81"/>
      <c r="Q184" s="81"/>
    </row>
    <row r="185" spans="16:17" x14ac:dyDescent="0.25">
      <c r="P185" s="81"/>
      <c r="Q185" s="81"/>
    </row>
    <row r="186" spans="16:17" x14ac:dyDescent="0.25">
      <c r="P186" s="81"/>
      <c r="Q186" s="81"/>
    </row>
    <row r="187" spans="16:17" x14ac:dyDescent="0.25">
      <c r="P187" s="81"/>
      <c r="Q187" s="81"/>
    </row>
    <row r="188" spans="16:17" x14ac:dyDescent="0.25">
      <c r="P188" s="81"/>
      <c r="Q188" s="81"/>
    </row>
    <row r="189" spans="16:17" x14ac:dyDescent="0.25">
      <c r="P189" s="81"/>
      <c r="Q189" s="81"/>
    </row>
    <row r="190" spans="16:17" x14ac:dyDescent="0.25">
      <c r="P190" s="81"/>
      <c r="Q190" s="81"/>
    </row>
    <row r="191" spans="16:17" x14ac:dyDescent="0.25">
      <c r="P191" s="81"/>
      <c r="Q191" s="81"/>
    </row>
    <row r="192" spans="16:17" x14ac:dyDescent="0.25">
      <c r="P192" s="81"/>
      <c r="Q192" s="81"/>
    </row>
    <row r="193" spans="16:17" x14ac:dyDescent="0.25">
      <c r="P193" s="81"/>
      <c r="Q193" s="81"/>
    </row>
    <row r="194" spans="16:17" x14ac:dyDescent="0.25">
      <c r="P194" s="81"/>
      <c r="Q194" s="81"/>
    </row>
    <row r="195" spans="16:17" x14ac:dyDescent="0.25">
      <c r="P195" s="81"/>
      <c r="Q195" s="81"/>
    </row>
    <row r="196" spans="16:17" x14ac:dyDescent="0.25">
      <c r="P196" s="81"/>
      <c r="Q196" s="81"/>
    </row>
    <row r="197" spans="16:17" x14ac:dyDescent="0.25">
      <c r="P197" s="81"/>
      <c r="Q197" s="81"/>
    </row>
    <row r="198" spans="16:17" x14ac:dyDescent="0.25">
      <c r="P198" s="81"/>
      <c r="Q198" s="81"/>
    </row>
    <row r="199" spans="16:17" x14ac:dyDescent="0.25">
      <c r="P199" s="81"/>
      <c r="Q199" s="81"/>
    </row>
    <row r="200" spans="16:17" x14ac:dyDescent="0.25">
      <c r="P200" s="81"/>
      <c r="Q200" s="81"/>
    </row>
    <row r="201" spans="16:17" x14ac:dyDescent="0.25">
      <c r="P201" s="81"/>
      <c r="Q201" s="81"/>
    </row>
    <row r="202" spans="16:17" x14ac:dyDescent="0.25">
      <c r="P202" s="81"/>
      <c r="Q202" s="81"/>
    </row>
    <row r="203" spans="16:17" x14ac:dyDescent="0.25">
      <c r="P203" s="81"/>
      <c r="Q203" s="81"/>
    </row>
    <row r="204" spans="16:17" x14ac:dyDescent="0.25">
      <c r="P204" s="81"/>
      <c r="Q204" s="81"/>
    </row>
    <row r="205" spans="16:17" x14ac:dyDescent="0.25">
      <c r="P205" s="81"/>
      <c r="Q205" s="81"/>
    </row>
    <row r="206" spans="16:17" x14ac:dyDescent="0.25">
      <c r="P206" s="81"/>
      <c r="Q206" s="81"/>
    </row>
    <row r="207" spans="16:17" x14ac:dyDescent="0.25">
      <c r="P207" s="81"/>
      <c r="Q207" s="81"/>
    </row>
    <row r="208" spans="16:17" x14ac:dyDescent="0.25">
      <c r="P208" s="81"/>
      <c r="Q208" s="81"/>
    </row>
    <row r="209" spans="16:17" x14ac:dyDescent="0.25">
      <c r="P209" s="81"/>
      <c r="Q209" s="81"/>
    </row>
    <row r="210" spans="16:17" x14ac:dyDescent="0.25">
      <c r="P210" s="81"/>
      <c r="Q210" s="81"/>
    </row>
    <row r="211" spans="16:17" x14ac:dyDescent="0.25">
      <c r="P211" s="81"/>
      <c r="Q211" s="81"/>
    </row>
    <row r="212" spans="16:17" x14ac:dyDescent="0.25">
      <c r="P212" s="81"/>
      <c r="Q212" s="81"/>
    </row>
    <row r="213" spans="16:17" x14ac:dyDescent="0.25">
      <c r="P213" s="81"/>
      <c r="Q213" s="81"/>
    </row>
    <row r="214" spans="16:17" x14ac:dyDescent="0.25">
      <c r="P214" s="81"/>
      <c r="Q214" s="81"/>
    </row>
    <row r="215" spans="16:17" x14ac:dyDescent="0.25">
      <c r="P215" s="81"/>
      <c r="Q215" s="81"/>
    </row>
    <row r="216" spans="16:17" x14ac:dyDescent="0.25">
      <c r="P216" s="81"/>
      <c r="Q216" s="81"/>
    </row>
    <row r="217" spans="16:17" x14ac:dyDescent="0.25">
      <c r="P217" s="81"/>
      <c r="Q217" s="81"/>
    </row>
    <row r="218" spans="16:17" x14ac:dyDescent="0.25">
      <c r="P218" s="81"/>
      <c r="Q218" s="81"/>
    </row>
    <row r="219" spans="16:17" x14ac:dyDescent="0.25">
      <c r="P219" s="81"/>
      <c r="Q219" s="81"/>
    </row>
    <row r="220" spans="16:17" x14ac:dyDescent="0.25">
      <c r="P220" s="81"/>
      <c r="Q220" s="81"/>
    </row>
    <row r="221" spans="16:17" x14ac:dyDescent="0.25">
      <c r="P221" s="81"/>
      <c r="Q221" s="81"/>
    </row>
    <row r="222" spans="16:17" x14ac:dyDescent="0.25">
      <c r="P222" s="81"/>
      <c r="Q222" s="81"/>
    </row>
  </sheetData>
  <mergeCells count="28">
    <mergeCell ref="X153:Y153"/>
    <mergeCell ref="X3:Y3"/>
    <mergeCell ref="R3:S3"/>
    <mergeCell ref="T3:U3"/>
    <mergeCell ref="V3:W3"/>
    <mergeCell ref="R153:S153"/>
    <mergeCell ref="L153:M153"/>
    <mergeCell ref="N153:O153"/>
    <mergeCell ref="P153:Q153"/>
    <mergeCell ref="T153:U153"/>
    <mergeCell ref="F3:G3"/>
    <mergeCell ref="V153:W153"/>
    <mergeCell ref="A152:A153"/>
    <mergeCell ref="B153:C153"/>
    <mergeCell ref="D153:E153"/>
    <mergeCell ref="F153:G153"/>
    <mergeCell ref="H153:I153"/>
    <mergeCell ref="J153:K153"/>
    <mergeCell ref="A161:Z161"/>
    <mergeCell ref="A1:Z2"/>
    <mergeCell ref="H3:I3"/>
    <mergeCell ref="L3:M3"/>
    <mergeCell ref="N3:O3"/>
    <mergeCell ref="P3:Q3"/>
    <mergeCell ref="J3:K3"/>
    <mergeCell ref="A3:A4"/>
    <mergeCell ref="B3:C3"/>
    <mergeCell ref="D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2022_veljavna_mesečno EGP</vt:lpstr>
      <vt:lpstr>2022_veljavna_mesečno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Leja Jevšnik</cp:lastModifiedBy>
  <dcterms:created xsi:type="dcterms:W3CDTF">2015-02-03T09:33:15Z</dcterms:created>
  <dcterms:modified xsi:type="dcterms:W3CDTF">2022-07-06T12:09:54Z</dcterms:modified>
</cp:coreProperties>
</file>