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4.xml" ContentType="application/vnd.openxmlformats-officedocument.spreadsheetml.comments+xml"/>
  <Override PartName="/xl/tables/table3.xml" ContentType="application/vnd.openxmlformats-officedocument.spreadsheetml.table+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omments8.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RRETS\SIEUP\COVID_ JR OPO\dokumentacija JR\"/>
    </mc:Choice>
  </mc:AlternateContent>
  <bookViews>
    <workbookView xWindow="0" yWindow="0" windowWidth="25125" windowHeight="13200"/>
  </bookViews>
  <sheets>
    <sheet name="Podatki o prijavitelju " sheetId="2" r:id="rId1"/>
    <sheet name="Izjave" sheetId="16" r:id="rId2"/>
    <sheet name="Pooblastilo" sheetId="18" r:id="rId3"/>
    <sheet name="Podatki o projektu" sheetId="1" r:id="rId4"/>
    <sheet name="Opredelitev velikosti podjetja" sheetId="3" r:id="rId5"/>
    <sheet name="Stroški operacije" sheetId="5" r:id="rId6"/>
    <sheet name="Finančni načrt" sheetId="4" r:id="rId7"/>
    <sheet name="tabele za spustne sezname" sheetId="7" state="hidden" r:id="rId8"/>
    <sheet name="občine" sheetId="9" r:id="rId9"/>
    <sheet name="prijavitelj" sheetId="10" state="hidden" r:id="rId10"/>
    <sheet name="dopolnitev vloge" sheetId="11" state="hidden" r:id="rId11"/>
    <sheet name="pojasnitev vloge" sheetId="13" state="hidden" r:id="rId12"/>
    <sheet name="popolnost vloge" sheetId="14" state="hidden" r:id="rId13"/>
    <sheet name="preverjanje vloge" sheetId="15" state="hidden" r:id="rId14"/>
    <sheet name="točkovanje" sheetId="12" state="hidden" r:id="rId15"/>
    <sheet name="Sheet4" sheetId="17" r:id="rId16"/>
  </sheets>
  <definedNames>
    <definedName name="_xlnm._FilterDatabase" localSheetId="8" hidden="1">občine!$A$1:$E$77</definedName>
    <definedName name="_ftn1" localSheetId="5">'Stroški operacije'!#REF!</definedName>
    <definedName name="_ftn2" localSheetId="6">'Finančni načrt'!#REF!</definedName>
    <definedName name="_ftn3" localSheetId="6">'Finančni načrt'!#REF!</definedName>
    <definedName name="_ftnref1" localSheetId="5">'Stroški operacije'!#REF!</definedName>
    <definedName name="_ftnref2" localSheetId="6">'Finančni načrt'!#REF!</definedName>
    <definedName name="_ftnref3" localSheetId="6">'Finančni načrt'!#REF!</definedName>
    <definedName name="Besedilo19" localSheetId="1">Izjave!#REF!</definedName>
    <definedName name="Besedilo19" localSheetId="0">'Podatki o prijavitelju '!#REF!</definedName>
    <definedName name="Besedilo19" localSheetId="2">Pooblastilo!#REF!</definedName>
    <definedName name="Besedilo20" localSheetId="1">Izjave!#REF!</definedName>
    <definedName name="Besedilo20" localSheetId="0">'Podatki o prijavitelju '!#REF!</definedName>
    <definedName name="Besedilo20" localSheetId="2">Pooblastilo!#REF!</definedName>
    <definedName name="občine" localSheetId="1">#REF!</definedName>
    <definedName name="občine" localSheetId="11">#REF!</definedName>
    <definedName name="občine" localSheetId="2">#REF!</definedName>
    <definedName name="občine" localSheetId="12">#REF!</definedName>
    <definedName name="občine" localSheetId="13">#REF!</definedName>
    <definedName name="občine">#REF!</definedName>
    <definedName name="_xlnm.Print_Area" localSheetId="6">'Finančni načrt'!$A$1:$H$36</definedName>
    <definedName name="_xlnm.Print_Area" localSheetId="1">Izjave!$A$4:$B$34</definedName>
    <definedName name="_xlnm.Print_Area" localSheetId="4">'Opredelitev velikosti podjetja'!$A$1:$K$43</definedName>
    <definedName name="_xlnm.Print_Area" localSheetId="0">'Podatki o prijavitelju '!$A$1:$B$40</definedName>
    <definedName name="_xlnm.Print_Area" localSheetId="3">'Podatki o projektu'!$A$1:$B$73</definedName>
    <definedName name="_xlnm.Print_Area" localSheetId="2">Pooblastilo!$A$2:$B$27</definedName>
    <definedName name="_xlnm.Print_Area" localSheetId="5">'Stroški operacije'!$A$1:$J$19</definedName>
    <definedName name="solver_eng" localSheetId="4" hidden="1">1</definedName>
    <definedName name="solver_eng" localSheetId="3" hidden="1">1</definedName>
    <definedName name="solver_neg" localSheetId="4" hidden="1">1</definedName>
    <definedName name="solver_neg" localSheetId="3" hidden="1">1</definedName>
    <definedName name="solver_num" localSheetId="4" hidden="1">0</definedName>
    <definedName name="solver_num" localSheetId="3" hidden="1">0</definedName>
    <definedName name="solver_opt" localSheetId="3" hidden="1">'Podatki o projektu'!$D$16</definedName>
    <definedName name="solver_typ" localSheetId="4" hidden="1">1</definedName>
    <definedName name="solver_typ" localSheetId="3" hidden="1">1</definedName>
    <definedName name="solver_val" localSheetId="4" hidden="1">0</definedName>
    <definedName name="solver_val" localSheetId="3" hidden="1">0</definedName>
    <definedName name="solver_ver" localSheetId="4" hidden="1">3</definedName>
    <definedName name="solver_ver" localSheetId="3" hidden="1">3</definedName>
  </definedNames>
  <calcPr calcId="162913"/>
</workbook>
</file>

<file path=xl/calcChain.xml><?xml version="1.0" encoding="utf-8"?>
<calcChain xmlns="http://schemas.openxmlformats.org/spreadsheetml/2006/main">
  <c r="B6" i="1" l="1"/>
  <c r="C37" i="4" l="1"/>
  <c r="B45" i="3"/>
  <c r="B75" i="1"/>
  <c r="B22" i="5" l="1"/>
  <c r="B34" i="16"/>
  <c r="B27" i="18"/>
  <c r="B1" i="18" l="1"/>
  <c r="B3" i="16"/>
  <c r="C3" i="4" l="1"/>
  <c r="B2" i="18"/>
  <c r="D3" i="5"/>
  <c r="B3" i="3"/>
  <c r="B3" i="1"/>
  <c r="G9" i="5" l="1"/>
  <c r="G12" i="5"/>
  <c r="G7" i="5"/>
  <c r="B16" i="1" l="1"/>
  <c r="B18" i="5" l="1"/>
  <c r="G8" i="5"/>
  <c r="B5" i="18" l="1"/>
  <c r="B4" i="18"/>
  <c r="B3" i="18"/>
  <c r="B21" i="18"/>
  <c r="A21" i="18"/>
  <c r="A28" i="16" l="1"/>
  <c r="B28" i="16"/>
  <c r="A71" i="1"/>
  <c r="C50" i="15"/>
  <c r="B50" i="15"/>
  <c r="C49" i="15"/>
  <c r="B49" i="15"/>
  <c r="C47" i="15"/>
  <c r="B47" i="15"/>
  <c r="C46" i="15"/>
  <c r="A46" i="15"/>
  <c r="B46" i="15"/>
  <c r="A45" i="15"/>
  <c r="C44" i="15"/>
  <c r="C43" i="15"/>
  <c r="B44" i="15"/>
  <c r="A44" i="15"/>
  <c r="C45" i="15"/>
  <c r="B45" i="15"/>
  <c r="B43" i="15"/>
  <c r="C42" i="15"/>
  <c r="C41" i="15"/>
  <c r="B42" i="15"/>
  <c r="B41" i="15"/>
  <c r="B40" i="15"/>
  <c r="C40" i="15"/>
  <c r="C39" i="15"/>
  <c r="B38" i="15"/>
  <c r="A47" i="15"/>
  <c r="A43" i="15"/>
  <c r="A42" i="15"/>
  <c r="C31" i="15"/>
  <c r="C32" i="15"/>
  <c r="C33" i="15"/>
  <c r="C34" i="15"/>
  <c r="C35" i="15"/>
  <c r="C36" i="15"/>
  <c r="C37" i="15"/>
  <c r="C38" i="15"/>
  <c r="C30" i="15"/>
  <c r="B30" i="15"/>
  <c r="B31" i="15"/>
  <c r="B32" i="15"/>
  <c r="B33" i="15"/>
  <c r="B34" i="15"/>
  <c r="B35" i="15"/>
  <c r="B36" i="15"/>
  <c r="B37" i="15"/>
  <c r="B39" i="15"/>
  <c r="C29" i="15"/>
  <c r="C7" i="15"/>
  <c r="C8" i="15"/>
  <c r="C9" i="15"/>
  <c r="C10" i="15"/>
  <c r="C11" i="15"/>
  <c r="C12" i="15"/>
  <c r="C13" i="15"/>
  <c r="C14" i="15"/>
  <c r="C15" i="15"/>
  <c r="C16" i="15"/>
  <c r="C17" i="15"/>
  <c r="C18" i="15"/>
  <c r="C19" i="15"/>
  <c r="C20" i="15"/>
  <c r="C21" i="15"/>
  <c r="C22" i="15"/>
  <c r="C23" i="15"/>
  <c r="C24" i="15"/>
  <c r="C25" i="15"/>
  <c r="C26" i="15"/>
  <c r="C27" i="15"/>
  <c r="C28" i="15"/>
  <c r="C6" i="15"/>
  <c r="B29" i="15"/>
  <c r="B7" i="15"/>
  <c r="B8" i="15"/>
  <c r="B9" i="15"/>
  <c r="B10" i="15"/>
  <c r="B11" i="15"/>
  <c r="B12" i="15"/>
  <c r="B13" i="15"/>
  <c r="B14" i="15"/>
  <c r="B15" i="15"/>
  <c r="B16" i="15"/>
  <c r="B17" i="15"/>
  <c r="B18" i="15"/>
  <c r="B19" i="15"/>
  <c r="B20" i="15"/>
  <c r="B21" i="15"/>
  <c r="B22" i="15"/>
  <c r="B23" i="15"/>
  <c r="B24" i="15"/>
  <c r="B25" i="15"/>
  <c r="B26" i="15"/>
  <c r="B27" i="15"/>
  <c r="B28" i="15"/>
  <c r="B6" i="15"/>
  <c r="A30" i="15"/>
  <c r="A31" i="15"/>
  <c r="A32" i="15"/>
  <c r="A33" i="15"/>
  <c r="A34" i="15"/>
  <c r="A35" i="15"/>
  <c r="A36" i="15"/>
  <c r="A37" i="15"/>
  <c r="A38" i="15"/>
  <c r="A39" i="15"/>
  <c r="A40" i="15"/>
  <c r="A41" i="15"/>
  <c r="A29" i="15"/>
  <c r="A25" i="15"/>
  <c r="A26" i="15"/>
  <c r="A27" i="15"/>
  <c r="A28" i="15"/>
  <c r="A16" i="15"/>
  <c r="A17" i="15"/>
  <c r="A18" i="15"/>
  <c r="A19" i="15"/>
  <c r="A20" i="15"/>
  <c r="A21" i="15"/>
  <c r="A22" i="15"/>
  <c r="A23" i="15"/>
  <c r="A24" i="15"/>
  <c r="A14" i="15"/>
  <c r="A13" i="15"/>
  <c r="A12" i="15"/>
  <c r="A11" i="15"/>
  <c r="A10" i="15"/>
  <c r="A9" i="15"/>
  <c r="A8" i="15"/>
  <c r="A7" i="15"/>
  <c r="A6" i="15"/>
  <c r="A33" i="4" l="1"/>
  <c r="A41" i="3"/>
  <c r="C9" i="12"/>
  <c r="C8" i="12"/>
  <c r="C7" i="12"/>
  <c r="C6" i="12"/>
  <c r="B9" i="12"/>
  <c r="B8" i="12"/>
  <c r="B7" i="12"/>
  <c r="B6" i="12"/>
  <c r="A18" i="13"/>
  <c r="A12" i="13"/>
  <c r="A6" i="13"/>
  <c r="A4" i="13"/>
  <c r="A3" i="13"/>
  <c r="A2" i="13"/>
  <c r="A18" i="11"/>
  <c r="A12" i="11"/>
  <c r="A6" i="11"/>
  <c r="A4" i="11"/>
  <c r="A3" i="11"/>
  <c r="A2" i="11"/>
  <c r="B10" i="12" l="1"/>
  <c r="AH2" i="10"/>
  <c r="AG2" i="10"/>
  <c r="AF2" i="10"/>
  <c r="AE2" i="10"/>
  <c r="AD2" i="10"/>
  <c r="AC2" i="10"/>
  <c r="AB2" i="10"/>
  <c r="AA2" i="10"/>
  <c r="Z2" i="10"/>
  <c r="Y2" i="10"/>
  <c r="H27" i="4" l="1"/>
  <c r="G10" i="5"/>
  <c r="G11" i="5"/>
  <c r="D16" i="4"/>
  <c r="E16" i="4"/>
  <c r="F16" i="4"/>
  <c r="D17" i="4"/>
  <c r="E17" i="4"/>
  <c r="F17" i="4"/>
  <c r="F33" i="4"/>
  <c r="D11" i="5"/>
  <c r="D10" i="5"/>
  <c r="H11" i="5" l="1"/>
  <c r="I11" i="5" s="1"/>
  <c r="F18" i="4"/>
  <c r="D18" i="4"/>
  <c r="E18" i="4"/>
  <c r="H10" i="5"/>
  <c r="I10" i="5" s="1"/>
  <c r="E20" i="3" l="1"/>
  <c r="E21" i="3"/>
  <c r="E22" i="3"/>
  <c r="E23" i="3"/>
  <c r="E24" i="3"/>
  <c r="E25" i="3"/>
  <c r="E26" i="3"/>
  <c r="E27" i="3"/>
  <c r="E28" i="3"/>
  <c r="E19" i="3"/>
  <c r="A2" i="10" l="1"/>
  <c r="D8" i="5" l="1"/>
  <c r="H8" i="5" s="1"/>
  <c r="D9" i="5"/>
  <c r="H9" i="5" s="1"/>
  <c r="I9" i="5" s="1"/>
  <c r="D12" i="5"/>
  <c r="H12" i="5" s="1"/>
  <c r="I12" i="5" s="1"/>
  <c r="D7" i="5"/>
  <c r="H7" i="5" s="1"/>
  <c r="I7" i="5" s="1"/>
  <c r="B17" i="1"/>
  <c r="C11" i="5" l="1"/>
  <c r="C10" i="5"/>
  <c r="C7" i="5"/>
  <c r="AI2" i="10" l="1"/>
  <c r="G9" i="4"/>
  <c r="B71" i="1"/>
  <c r="B38" i="2"/>
  <c r="BM2" i="10" l="1"/>
  <c r="BK2" i="10"/>
  <c r="BL2" i="10"/>
  <c r="BJ2" i="10"/>
  <c r="BH2" i="10"/>
  <c r="BG2" i="10"/>
  <c r="BF2" i="10"/>
  <c r="BE2" i="10"/>
  <c r="BD2" i="10"/>
  <c r="BC2" i="10"/>
  <c r="BB2" i="10"/>
  <c r="BA2" i="10"/>
  <c r="AZ2" i="10"/>
  <c r="AY2" i="10"/>
  <c r="AX2" i="10"/>
  <c r="AW2" i="10"/>
  <c r="AV2" i="10"/>
  <c r="AU2" i="10"/>
  <c r="AT2" i="10"/>
  <c r="AQ2" i="10"/>
  <c r="AP2" i="10"/>
  <c r="AO2" i="10"/>
  <c r="AN2" i="10"/>
  <c r="AK2" i="10"/>
  <c r="AJ2" i="10"/>
  <c r="X2" i="10"/>
  <c r="W2" i="10"/>
  <c r="U2" i="10"/>
  <c r="T2" i="10"/>
  <c r="S2" i="10"/>
  <c r="R2" i="10"/>
  <c r="Q2" i="10"/>
  <c r="P2" i="10"/>
  <c r="O2" i="10"/>
  <c r="N2" i="10"/>
  <c r="M2" i="10"/>
  <c r="L2" i="10"/>
  <c r="K2" i="10"/>
  <c r="J2" i="10"/>
  <c r="I2" i="10"/>
  <c r="H2" i="10"/>
  <c r="G2" i="10"/>
  <c r="F2" i="10"/>
  <c r="E2" i="10"/>
  <c r="D2" i="10"/>
  <c r="C2" i="10"/>
  <c r="B2" i="10"/>
  <c r="G10" i="4" l="1"/>
  <c r="G11" i="4"/>
  <c r="G12" i="4"/>
  <c r="B6" i="3"/>
  <c r="G18" i="5" l="1"/>
  <c r="F13" i="5"/>
  <c r="G13" i="5"/>
  <c r="E13" i="5"/>
  <c r="BO2" i="10" l="1"/>
  <c r="BQ2" i="10"/>
  <c r="BP2" i="10"/>
  <c r="C17" i="4"/>
  <c r="G17" i="4" s="1"/>
  <c r="H17" i="4" s="1"/>
  <c r="C41" i="3"/>
  <c r="D29" i="3"/>
  <c r="C29" i="3"/>
  <c r="B29" i="3"/>
  <c r="E29" i="3" s="1"/>
  <c r="B48" i="15" l="1"/>
  <c r="B27" i="2"/>
  <c r="AR2" i="10"/>
  <c r="AS2" i="10"/>
  <c r="C9" i="5"/>
  <c r="C8" i="5"/>
  <c r="C12" i="5"/>
  <c r="V2" i="10" l="1"/>
  <c r="BN2" i="10" l="1"/>
  <c r="I8" i="5"/>
  <c r="I13" i="5" l="1"/>
  <c r="C8" i="4" s="1"/>
  <c r="H13" i="5"/>
  <c r="BU2" i="10"/>
  <c r="BR2" i="10" l="1"/>
  <c r="C7" i="4"/>
  <c r="C16" i="4" s="1"/>
  <c r="C18" i="4" s="1"/>
  <c r="BT2" i="10"/>
  <c r="G8" i="4"/>
  <c r="B8" i="1" s="1"/>
  <c r="BS2" i="10" l="1"/>
  <c r="G7" i="4"/>
  <c r="G16" i="4" s="1"/>
  <c r="AM2" i="10"/>
  <c r="BI2" i="10"/>
  <c r="H28" i="4" l="1"/>
  <c r="C28" i="4" s="1"/>
  <c r="G18" i="4"/>
  <c r="H18" i="4" s="1"/>
  <c r="H16" i="4"/>
  <c r="B7" i="1"/>
  <c r="AL2" i="10" s="1"/>
</calcChain>
</file>

<file path=xl/comments1.xml><?xml version="1.0" encoding="utf-8"?>
<comments xmlns="http://schemas.openxmlformats.org/spreadsheetml/2006/main">
  <authors>
    <author>SRS</author>
    <author>doma</author>
  </authors>
  <commentList>
    <comment ref="B3" authorId="0" shapeId="0">
      <text>
        <r>
          <rPr>
            <b/>
            <sz val="9"/>
            <color indexed="81"/>
            <rFont val="Tahoma"/>
            <family val="2"/>
            <charset val="238"/>
          </rPr>
          <t>Ne sme biti daljši od 49 znakov, vključno s presledki in ostalimi znaki.</t>
        </r>
      </text>
    </comment>
    <comment ref="B28" authorId="1" shapeId="0">
      <text>
        <r>
          <rPr>
            <b/>
            <sz val="9"/>
            <color indexed="81"/>
            <rFont val="Tahoma"/>
            <family val="2"/>
            <charset val="238"/>
          </rPr>
          <t>doma:</t>
        </r>
        <r>
          <rPr>
            <sz val="9"/>
            <color indexed="81"/>
            <rFont val="Tahoma"/>
            <family val="2"/>
            <charset val="238"/>
          </rPr>
          <t xml:space="preserve">
Na kratko opišite najmanj pregled strokovnega znanja, potrebnega za izvedbo projekta, število zaposlenih s takim strokovnim znanjem, ki so na voljo znotraj organizacije in dodeljeni projektu, navedite informacije o pravnem statusu in finančno sposobnost, da projekt uspešno izpeljete.</t>
        </r>
      </text>
    </comment>
    <comment ref="B41" authorId="0" shapeId="0">
      <text>
        <r>
          <rPr>
            <b/>
            <sz val="9"/>
            <color indexed="81"/>
            <rFont val="Tahoma"/>
            <family val="2"/>
            <charset val="238"/>
          </rPr>
          <t>V kolikor ne poslujete z žigom to navedite v rumenem polju.</t>
        </r>
      </text>
    </comment>
  </commentList>
</comments>
</file>

<file path=xl/comments2.xml><?xml version="1.0" encoding="utf-8"?>
<comments xmlns="http://schemas.openxmlformats.org/spreadsheetml/2006/main">
  <authors>
    <author>SRS</author>
  </authors>
  <commentList>
    <comment ref="B33" authorId="0" shapeId="0">
      <text>
        <r>
          <rPr>
            <b/>
            <sz val="9"/>
            <color indexed="81"/>
            <rFont val="Tahoma"/>
            <family val="2"/>
            <charset val="238"/>
          </rPr>
          <t>V kolikor ne poslujete z žigom to navedite v rumenem polju.</t>
        </r>
      </text>
    </comment>
  </commentList>
</comments>
</file>

<file path=xl/comments3.xml><?xml version="1.0" encoding="utf-8"?>
<comments xmlns="http://schemas.openxmlformats.org/spreadsheetml/2006/main">
  <authors>
    <author>SRS</author>
  </authors>
  <commentList>
    <comment ref="A26" authorId="0" shapeId="0">
      <text>
        <r>
          <rPr>
            <b/>
            <sz val="9"/>
            <color indexed="81"/>
            <rFont val="Tahoma"/>
            <family val="2"/>
            <charset val="238"/>
          </rPr>
          <t>V kolikor ne poslujete z žigom to navedite v rumenem polju.</t>
        </r>
      </text>
    </comment>
  </commentList>
</comments>
</file>

<file path=xl/comments4.xml><?xml version="1.0" encoding="utf-8"?>
<comments xmlns="http://schemas.openxmlformats.org/spreadsheetml/2006/main">
  <authors>
    <author>doma</author>
    <author>SRS</author>
  </authors>
  <commentList>
    <comment ref="B7" authorId="0" shapeId="0">
      <text>
        <r>
          <rPr>
            <b/>
            <sz val="9"/>
            <color indexed="81"/>
            <rFont val="Tahoma"/>
            <family val="2"/>
            <charset val="238"/>
          </rPr>
          <t>doma:</t>
        </r>
        <r>
          <rPr>
            <sz val="9"/>
            <color indexed="81"/>
            <rFont val="Tahoma"/>
            <family val="2"/>
            <charset val="238"/>
          </rPr>
          <t xml:space="preserve">
samodejen prenos iz Finančnega načrta</t>
        </r>
      </text>
    </comment>
    <comment ref="B10" authorId="0" shapeId="0">
      <text>
        <r>
          <rPr>
            <b/>
            <sz val="9"/>
            <color indexed="81"/>
            <rFont val="Tahoma"/>
            <family val="2"/>
            <charset val="238"/>
          </rPr>
          <t>doma:</t>
        </r>
        <r>
          <rPr>
            <sz val="9"/>
            <color indexed="81"/>
            <rFont val="Tahoma"/>
            <family val="2"/>
            <charset val="238"/>
          </rPr>
          <t xml:space="preserve">
povezava na spletno stran projekta, ki je pripravljena v skladu z Navodili organa upravljanja https://www.eu-skladi.si/sl/dokumenti/navodila/navodila-za-komuniciranje-vsebin-2014-2020-1-sprememba.pdf. Na spletni strani naj bo projekt na kratko vsebinsko opisan, vrednost projekta, viri financiranja, cilji projekta, morebitni slikovni material</t>
        </r>
      </text>
    </comment>
    <comment ref="F16" authorId="0" shapeId="0">
      <text>
        <r>
          <rPr>
            <b/>
            <sz val="9"/>
            <color indexed="81"/>
            <rFont val="Tahoma"/>
            <family val="2"/>
            <charset val="238"/>
          </rPr>
          <t>doma:</t>
        </r>
        <r>
          <rPr>
            <sz val="9"/>
            <color indexed="81"/>
            <rFont val="Tahoma"/>
            <family val="2"/>
            <charset val="238"/>
          </rPr>
          <t xml:space="preserve">
</t>
        </r>
      </text>
    </comment>
    <comment ref="B20" authorId="0" shapeId="0">
      <text>
        <r>
          <rPr>
            <b/>
            <sz val="9"/>
            <color indexed="81"/>
            <rFont val="Tahoma"/>
            <family val="2"/>
            <charset val="238"/>
          </rPr>
          <t>doma:</t>
        </r>
        <r>
          <rPr>
            <sz val="9"/>
            <color indexed="81"/>
            <rFont val="Tahoma"/>
            <family val="2"/>
            <charset val="238"/>
          </rPr>
          <t xml:space="preserve">
Predložite kratek in jedrnat opis projekta (predstavite cilj projekta, obstoječe stanje,  itd.); vlogi priložite zemljevid, na katerem je opredeljeno območje izvajanja projekta;</t>
        </r>
      </text>
    </comment>
    <comment ref="B74" authorId="1" shapeId="0">
      <text>
        <r>
          <rPr>
            <b/>
            <sz val="9"/>
            <color indexed="81"/>
            <rFont val="Tahoma"/>
            <family val="2"/>
            <charset val="238"/>
          </rPr>
          <t>V kolikor ne poslujete z žigom to navedite v rumenem polju.</t>
        </r>
      </text>
    </comment>
  </commentList>
</comments>
</file>

<file path=xl/comments5.xml><?xml version="1.0" encoding="utf-8"?>
<comments xmlns="http://schemas.openxmlformats.org/spreadsheetml/2006/main">
  <authors>
    <author>SRS</author>
  </authors>
  <commentList>
    <comment ref="B44" authorId="0" shapeId="0">
      <text>
        <r>
          <rPr>
            <b/>
            <sz val="9"/>
            <color indexed="81"/>
            <rFont val="Tahoma"/>
            <family val="2"/>
            <charset val="238"/>
          </rPr>
          <t>V kolikor ne poslujete z žigom to navedite v rumenem polju.</t>
        </r>
      </text>
    </comment>
  </commentList>
</comments>
</file>

<file path=xl/comments6.xml><?xml version="1.0" encoding="utf-8"?>
<comments xmlns="http://schemas.openxmlformats.org/spreadsheetml/2006/main">
  <authors>
    <author>SRS</author>
  </authors>
  <commentList>
    <comment ref="D21" authorId="0" shapeId="0">
      <text>
        <r>
          <rPr>
            <b/>
            <sz val="9"/>
            <color indexed="81"/>
            <rFont val="Tahoma"/>
            <family val="2"/>
            <charset val="238"/>
          </rPr>
          <t>V kolikor ne poslujete z žigom to navedite v rumenem polju.</t>
        </r>
      </text>
    </comment>
  </commentList>
</comments>
</file>

<file path=xl/comments7.xml><?xml version="1.0" encoding="utf-8"?>
<comments xmlns="http://schemas.openxmlformats.org/spreadsheetml/2006/main">
  <authors>
    <author>SRS</author>
  </authors>
  <commentList>
    <comment ref="C36" authorId="0" shapeId="0">
      <text>
        <r>
          <rPr>
            <b/>
            <sz val="9"/>
            <color indexed="81"/>
            <rFont val="Tahoma"/>
            <family val="2"/>
            <charset val="238"/>
          </rPr>
          <t>V kolikor ne poslujete z žigom to navedite v rumenem polju.</t>
        </r>
      </text>
    </comment>
  </commentList>
</comments>
</file>

<file path=xl/comments8.xml><?xml version="1.0" encoding="utf-8"?>
<comments xmlns="http://schemas.openxmlformats.org/spreadsheetml/2006/main">
  <authors>
    <author>doma</author>
  </authors>
  <commentList>
    <comment ref="W2" authorId="0" shapeId="0">
      <text>
        <r>
          <rPr>
            <b/>
            <sz val="9"/>
            <color indexed="81"/>
            <rFont val="Tahoma"/>
            <family val="2"/>
            <charset val="238"/>
          </rPr>
          <t>doma:</t>
        </r>
        <r>
          <rPr>
            <sz val="9"/>
            <color indexed="81"/>
            <rFont val="Tahoma"/>
            <family val="2"/>
            <charset val="238"/>
          </rPr>
          <t xml:space="preserve">
Na kratko opišite najmanj pregled strokovnega znanja, potrebnega za izvedbo projekta, število zaposlenih s takim strokovnim znanjem, ki so na voljo znotraj organizacije in dodeljeni projektu, navedite informacije o pravnem statusu in finančno sposobnost, da projekt uspešno izpeljete.</t>
        </r>
      </text>
    </comment>
    <comment ref="AL2" authorId="0" shapeId="0">
      <text>
        <r>
          <rPr>
            <b/>
            <sz val="9"/>
            <color indexed="81"/>
            <rFont val="Tahoma"/>
            <family val="2"/>
            <charset val="238"/>
          </rPr>
          <t>doma:</t>
        </r>
        <r>
          <rPr>
            <sz val="9"/>
            <color indexed="81"/>
            <rFont val="Tahoma"/>
            <family val="2"/>
            <charset val="238"/>
          </rPr>
          <t xml:space="preserve">
samodejen prenos iz Finančnega načrta</t>
        </r>
      </text>
    </comment>
    <comment ref="AN2" authorId="0" shapeId="0">
      <text>
        <r>
          <rPr>
            <b/>
            <sz val="9"/>
            <color indexed="81"/>
            <rFont val="Tahoma"/>
            <family val="2"/>
            <charset val="238"/>
          </rPr>
          <t>doma:</t>
        </r>
        <r>
          <rPr>
            <sz val="9"/>
            <color indexed="81"/>
            <rFont val="Tahoma"/>
            <family val="2"/>
            <charset val="238"/>
          </rPr>
          <t xml:space="preserve">
povezava na spletno stran projekta, ki je pripravljena v skladu z Navodili organa upravljanja https://www.eu-skladi.si/sl/dokumenti/navodila/navodila-za-komuniciranje-vsebin-2014-2020-1-sprememba.pdf. Na spletni strani naj bo projekt na kratko vsebinsko opisan, vrednost projekta, viri financiranja, cilji projekta, morebitni slikovni material</t>
        </r>
      </text>
    </comment>
    <comment ref="AU2" authorId="0" shapeId="0">
      <text>
        <r>
          <rPr>
            <b/>
            <sz val="9"/>
            <color indexed="81"/>
            <rFont val="Tahoma"/>
            <family val="2"/>
            <charset val="238"/>
          </rPr>
          <t>doma:</t>
        </r>
        <r>
          <rPr>
            <sz val="9"/>
            <color indexed="81"/>
            <rFont val="Tahoma"/>
            <family val="2"/>
            <charset val="238"/>
          </rPr>
          <t xml:space="preserve">
Predložite kratek in jedrnat opis projekta (predstavite cilj projekta, obstoječe stanje, vprašanja, ki jih bo obravnaval, objekte, ki bodo zgrajeni itd.), zemljevid, na katerem so opredeljeni območje izvajanja projekta in glavne komponente projekta z ocenami skupnih stroškov za te (brez razčlenitve stroškov po dejavnostih</t>
        </r>
      </text>
    </comment>
  </commentList>
</comments>
</file>

<file path=xl/sharedStrings.xml><?xml version="1.0" encoding="utf-8"?>
<sst xmlns="http://schemas.openxmlformats.org/spreadsheetml/2006/main" count="847" uniqueCount="440">
  <si>
    <t>Dolgi naziv prijavitelja</t>
  </si>
  <si>
    <t>Kratki naziv prijavitelja</t>
  </si>
  <si>
    <t>naslov prijavitelja</t>
  </si>
  <si>
    <t>Občina</t>
  </si>
  <si>
    <t>matična številka</t>
  </si>
  <si>
    <t>davčna številka</t>
  </si>
  <si>
    <t>kontaktni telefon</t>
  </si>
  <si>
    <t>kontaktni mobilni telefon</t>
  </si>
  <si>
    <t>kontakt: e pošta</t>
  </si>
  <si>
    <t>šifra glavne dejavnosti</t>
  </si>
  <si>
    <t>upravičena dejavnost SKD 1</t>
  </si>
  <si>
    <t>upravičena dejavnost SKD 2</t>
  </si>
  <si>
    <t>upravičena dejavnost SKD 3</t>
  </si>
  <si>
    <t>upravičena dejavnost SKD 4</t>
  </si>
  <si>
    <t>upravičena dejavnost SKD 5</t>
  </si>
  <si>
    <t>številka transakcijskega računa</t>
  </si>
  <si>
    <t>pri banki</t>
  </si>
  <si>
    <t>velikost podjetja</t>
  </si>
  <si>
    <t>odgovorna oseba prijavitelja</t>
  </si>
  <si>
    <t>kratek opis prijavitelja</t>
  </si>
  <si>
    <t>kontaktna oseba</t>
  </si>
  <si>
    <t>Polni naziv projekta</t>
  </si>
  <si>
    <t>Naslov</t>
  </si>
  <si>
    <t xml:space="preserve">poštna številka in pošta </t>
  </si>
  <si>
    <t>poštna številka in pošta</t>
  </si>
  <si>
    <t xml:space="preserve">občina </t>
  </si>
  <si>
    <t>statistična regija</t>
  </si>
  <si>
    <t>kohezijska regija</t>
  </si>
  <si>
    <t>začetek izvajanja projekta</t>
  </si>
  <si>
    <t>zaključek izvajanja projekta</t>
  </si>
  <si>
    <t>spletna stran prijavitelja z osnovnimi podatki</t>
  </si>
  <si>
    <t>povezava na spletno stran projekta</t>
  </si>
  <si>
    <t>število zaposlenih</t>
  </si>
  <si>
    <t>letni promet in /ali</t>
  </si>
  <si>
    <t>letna bilančna vsota</t>
  </si>
  <si>
    <t>datum ustanovitve podjetja</t>
  </si>
  <si>
    <t>Velikost podjetja in umestitev v mikro, malo ali srednje veliko podjetje se določa skladno s spodnjo tabelo:</t>
  </si>
  <si>
    <t>Podjetje / povezano podjetje</t>
  </si>
  <si>
    <t>letni promet</t>
  </si>
  <si>
    <t>SKUPAJ</t>
  </si>
  <si>
    <t>Neupravičeni stroški</t>
  </si>
  <si>
    <t>Upravičen strošek</t>
  </si>
  <si>
    <t>Vir financiranja</t>
  </si>
  <si>
    <t>Vrsta Stroška</t>
  </si>
  <si>
    <t>Skupaj</t>
  </si>
  <si>
    <t>Podpora Unije</t>
  </si>
  <si>
    <t>Upravičeni stroški</t>
  </si>
  <si>
    <t>Nacionalni javni prispevek iz državnega proračuna</t>
  </si>
  <si>
    <t>Drugi vir zasebni</t>
  </si>
  <si>
    <t>Upravičeni stroški + Neupravičeni stroški</t>
  </si>
  <si>
    <t>investicije v neopredmetena sredstva</t>
  </si>
  <si>
    <t>Column1</t>
  </si>
  <si>
    <t>izberi aktivnost iz spustnega seznama</t>
  </si>
  <si>
    <t>izberi upravičen strošek iz spustnega seznama</t>
  </si>
  <si>
    <t>Vzhodna Slovenija</t>
  </si>
  <si>
    <t>Zaprošena subvencija EU del</t>
  </si>
  <si>
    <t>Zaprošena subvencija slo del</t>
  </si>
  <si>
    <t>AJPES</t>
  </si>
  <si>
    <t>cilji projekta</t>
  </si>
  <si>
    <t>srednje veliko podjetje</t>
  </si>
  <si>
    <t>&lt; 50</t>
  </si>
  <si>
    <t>&lt; 250</t>
  </si>
  <si>
    <t xml:space="preserve">mikro/malo </t>
  </si>
  <si>
    <t xml:space="preserve">veliko </t>
  </si>
  <si>
    <t>Velikost podjetja se določa za vsa povezana/partnerska podjetja, kot da gre za eno podjetje. Za partnerska oziroma povezana podjetja se štejejo  podjetja z lastniškim deležem  nad 25,0%  in tudi  podjetja povezana preko lastništva iste fizične osebe ali povezanih oseb, če so dejavna na istih ali sosednjih trgih) (glej Prilogo 1 k Uredbi Komisije 651 2014 EU).</t>
  </si>
  <si>
    <t>Pomurska</t>
  </si>
  <si>
    <t>Apače</t>
  </si>
  <si>
    <t>Cankova</t>
  </si>
  <si>
    <t>Črenšovci</t>
  </si>
  <si>
    <t>Dobrovnik/Dobronak</t>
  </si>
  <si>
    <t>Gornji Petrovci</t>
  </si>
  <si>
    <t>Grad</t>
  </si>
  <si>
    <t>Lendava/Lendva</t>
  </si>
  <si>
    <t>Moravske Toplice</t>
  </si>
  <si>
    <t>Puconci</t>
  </si>
  <si>
    <t>Rogašovci</t>
  </si>
  <si>
    <t>Šalovci</t>
  </si>
  <si>
    <t>Velika Polana</t>
  </si>
  <si>
    <t>Podravska</t>
  </si>
  <si>
    <t>Cirkulane</t>
  </si>
  <si>
    <t>Lovrenc na Pohorju</t>
  </si>
  <si>
    <t>Majšperk</t>
  </si>
  <si>
    <t>Makole</t>
  </si>
  <si>
    <t>Ormož</t>
  </si>
  <si>
    <t>Pesnica</t>
  </si>
  <si>
    <t>Podlehnik</t>
  </si>
  <si>
    <t>Ruše</t>
  </si>
  <si>
    <t>Selnica ob Dravi</t>
  </si>
  <si>
    <t>Središče ob Dravi</t>
  </si>
  <si>
    <t>Sveta Ana</t>
  </si>
  <si>
    <t>Sveti Tomaž</t>
  </si>
  <si>
    <t>Videm</t>
  </si>
  <si>
    <t>Zavrč</t>
  </si>
  <si>
    <t>Žetale</t>
  </si>
  <si>
    <t>Koroška</t>
  </si>
  <si>
    <t>Črna na Koroškem</t>
  </si>
  <si>
    <t>Dravograd</t>
  </si>
  <si>
    <t>Mežica</t>
  </si>
  <si>
    <t>Muta</t>
  </si>
  <si>
    <t>Podvelka</t>
  </si>
  <si>
    <t>Prevalje</t>
  </si>
  <si>
    <t>Radlje ob Dravi</t>
  </si>
  <si>
    <t>Ravne na Koroškem</t>
  </si>
  <si>
    <t>Ribnica na  Pohorju</t>
  </si>
  <si>
    <t>Slovenj Gradec</t>
  </si>
  <si>
    <t>Vuzenica</t>
  </si>
  <si>
    <t>Savinjska</t>
  </si>
  <si>
    <t>Gornji Grad</t>
  </si>
  <si>
    <t>Luče</t>
  </si>
  <si>
    <t>Podčetrtek</t>
  </si>
  <si>
    <t>Rogatec</t>
  </si>
  <si>
    <t>Solčava</t>
  </si>
  <si>
    <t>Šmarje pri Jelšah</t>
  </si>
  <si>
    <t>Zahodna Slovenija</t>
  </si>
  <si>
    <t>Posavska</t>
  </si>
  <si>
    <t>Bistrica ob Sotli</t>
  </si>
  <si>
    <t>Brežice</t>
  </si>
  <si>
    <t>Jugovzhodna Slovenija</t>
  </si>
  <si>
    <t>Črnomelj</t>
  </si>
  <si>
    <t>Dolenjske Toplice</t>
  </si>
  <si>
    <t>Loški Potok</t>
  </si>
  <si>
    <t>Metlika</t>
  </si>
  <si>
    <t>Osilnica</t>
  </si>
  <si>
    <t>Semič</t>
  </si>
  <si>
    <t>Šentjernej</t>
  </si>
  <si>
    <t>Primorsko-notranjska</t>
  </si>
  <si>
    <t>Loška dolina</t>
  </si>
  <si>
    <t>Pivka</t>
  </si>
  <si>
    <t>Postojna</t>
  </si>
  <si>
    <t>Gorenjska</t>
  </si>
  <si>
    <t>Bohinj</t>
  </si>
  <si>
    <t>Gorje</t>
  </si>
  <si>
    <t>Jezersko</t>
  </si>
  <si>
    <t>Kranjska Gora</t>
  </si>
  <si>
    <t>Preddvor</t>
  </si>
  <si>
    <t>Tržič</t>
  </si>
  <si>
    <t>Goriška</t>
  </si>
  <si>
    <t>Ajdovščina</t>
  </si>
  <si>
    <t>Bovec</t>
  </si>
  <si>
    <t>Brda</t>
  </si>
  <si>
    <t>Cerkno</t>
  </si>
  <si>
    <t>Kanal</t>
  </si>
  <si>
    <t>Kobarid</t>
  </si>
  <si>
    <t>Miren - Kostanjevica</t>
  </si>
  <si>
    <t>Renče - Vogrsko</t>
  </si>
  <si>
    <t>Tolmin</t>
  </si>
  <si>
    <t>Vipava</t>
  </si>
  <si>
    <t>Obalno-kraška</t>
  </si>
  <si>
    <t>Divača</t>
  </si>
  <si>
    <t>Hrpelje - Kozina</t>
  </si>
  <si>
    <t>Komen</t>
  </si>
  <si>
    <t>Sežana</t>
  </si>
  <si>
    <t>izberi občino</t>
  </si>
  <si>
    <t>Slovenija</t>
  </si>
  <si>
    <t>do 45.000.000 €</t>
  </si>
  <si>
    <t>do 50.000.000 €</t>
  </si>
  <si>
    <t>&lt; 10.000.000 €</t>
  </si>
  <si>
    <t>Velikost podjetja</t>
  </si>
  <si>
    <t>velikost podjetja (se samodejno izpolni)</t>
  </si>
  <si>
    <t>Datum:</t>
  </si>
  <si>
    <t>Odgovorna oseba</t>
  </si>
  <si>
    <t>žig</t>
  </si>
  <si>
    <t>podpis</t>
  </si>
  <si>
    <t xml:space="preserve">podpis                      </t>
  </si>
  <si>
    <t xml:space="preserve">podpis     </t>
  </si>
  <si>
    <t>leto3</t>
  </si>
  <si>
    <t>leto4</t>
  </si>
  <si>
    <t>drugi viri iz državnega proračuna</t>
  </si>
  <si>
    <t>nacionalni zasebni prispevek</t>
  </si>
  <si>
    <t>Upravičeni stroški skupaj</t>
  </si>
  <si>
    <t>Neupravičeni stroški skupaj</t>
  </si>
  <si>
    <t>Drugi vir javni iz drugih javnih virov</t>
  </si>
  <si>
    <t>drugi vir javni iz državnega proračuna</t>
  </si>
  <si>
    <t>9. Opredelitev velikosti podjetja kot v Prilogi 1 k Uredbi  Komisije 651 2014-EU</t>
  </si>
  <si>
    <t>11. Opredelitev stroškov operacije</t>
  </si>
  <si>
    <t xml:space="preserve">Prijavitelj: </t>
  </si>
  <si>
    <t>Leto 2020</t>
  </si>
  <si>
    <t>leto 2021</t>
  </si>
  <si>
    <t xml:space="preserve">Kratek opis projekta  </t>
  </si>
  <si>
    <t>Aktivnost 1</t>
  </si>
  <si>
    <t>Aktivnost 2</t>
  </si>
  <si>
    <t>Aktivnost 3</t>
  </si>
  <si>
    <t>Aktivnost 4</t>
  </si>
  <si>
    <t>Aktivnost 5</t>
  </si>
  <si>
    <t>Aktivnost 6</t>
  </si>
  <si>
    <t>Aktivnost 7</t>
  </si>
  <si>
    <t>Aktivnost 8</t>
  </si>
  <si>
    <t>Aktivnost 9</t>
  </si>
  <si>
    <t>Aktivnost 10</t>
  </si>
  <si>
    <t>Aktivnost 11</t>
  </si>
  <si>
    <t>upravičen strošek 1</t>
  </si>
  <si>
    <t>upravičen strošek 2</t>
  </si>
  <si>
    <t>upravičen strošek 3</t>
  </si>
  <si>
    <t>upravičen strošek 4</t>
  </si>
  <si>
    <t>upravičen strošek 5</t>
  </si>
  <si>
    <t>Kratek naziv projekta</t>
  </si>
  <si>
    <t>upravičen delež sofinanciranja</t>
  </si>
  <si>
    <t>celotna vrednost projekta</t>
  </si>
  <si>
    <t>neupravičeni stroški</t>
  </si>
  <si>
    <t>upravičeni stroški</t>
  </si>
  <si>
    <t>upravičeni do sofinanciranja</t>
  </si>
  <si>
    <t>podpora unije leto 1</t>
  </si>
  <si>
    <t>nac prispevek iz proračuna leto 1</t>
  </si>
  <si>
    <t>nac zasebni prispevek leto 1</t>
  </si>
  <si>
    <t xml:space="preserve">Datum: </t>
  </si>
  <si>
    <t>datum vloge</t>
  </si>
  <si>
    <t>Upravičeni stroški do sofinanciranja EU</t>
  </si>
  <si>
    <t>V spodnjo tabelo vpišite vsa povezana podjetja in podatke iz bilančnega poročila za leto 2018</t>
  </si>
  <si>
    <t>Število zaposlenih skladno s predstavitvenim načrtom</t>
  </si>
  <si>
    <t>na dan</t>
  </si>
  <si>
    <t>x</t>
  </si>
  <si>
    <t>Naziv </t>
  </si>
  <si>
    <t>Izjavljam, da so v vlogi navedeni podatki resnični in pravilni.</t>
  </si>
  <si>
    <t>Stroški plač (v kolikor stroški plač uveljavljajo v okviru katerega koli drugega interventnega ukrepa,  niso upravičeni)</t>
  </si>
  <si>
    <t>investicije v opremo in druga opredmetena sredstva</t>
  </si>
  <si>
    <t>stroški obratnega kapitala</t>
  </si>
  <si>
    <t>DDV v primeru, da je nepovračljiv</t>
  </si>
  <si>
    <t xml:space="preserve">izberi </t>
  </si>
  <si>
    <t>posredni stroški</t>
  </si>
  <si>
    <t>Znesek</t>
  </si>
  <si>
    <t>Naziv razpisa</t>
  </si>
  <si>
    <t>Razpisovalec sredstev</t>
  </si>
  <si>
    <t>Za prijavo ostane:</t>
  </si>
  <si>
    <t>aktivnost 1</t>
  </si>
  <si>
    <t>aktivnost 2</t>
  </si>
  <si>
    <t>aktivnost 3</t>
  </si>
  <si>
    <t>aktivnost 4</t>
  </si>
  <si>
    <t>upr. Strošek 1</t>
  </si>
  <si>
    <t>upr. Strošek 2</t>
  </si>
  <si>
    <t>upr. Strošek 3</t>
  </si>
  <si>
    <t>upr. Strošek 4</t>
  </si>
  <si>
    <t>upr. Strošek 5</t>
  </si>
  <si>
    <t>upr. Strošek 6</t>
  </si>
  <si>
    <t>upravičena dejavnost SKD - področje C (od 10.110 do 33.200)</t>
  </si>
  <si>
    <t>Preverjanje vloge</t>
  </si>
  <si>
    <t>Da</t>
  </si>
  <si>
    <t>Ne</t>
  </si>
  <si>
    <t>Nerelevantno</t>
  </si>
  <si>
    <t>potrjevanje</t>
  </si>
  <si>
    <t>Dejavnost ni upravičena, vloga se zavrne</t>
  </si>
  <si>
    <t>Obvezne priloge</t>
  </si>
  <si>
    <t>obrazec 1 v elektronski obliki</t>
  </si>
  <si>
    <t>Natisnjen  Obrazec 1  podpisan in žigosan (Podatki o prijavitelju)</t>
  </si>
  <si>
    <t>Natisnjen  Obrazec 1  podpisan in žigosan (Podatki o projektu)</t>
  </si>
  <si>
    <t>Natisnjen  Obrazec 1  podpisan in žigosan (Opredelitev velikosti podjetja</t>
  </si>
  <si>
    <t>Natisnjen  Obrazec 1  podpisan in žigosan (Stroški operacije)</t>
  </si>
  <si>
    <t>Natisnjen  Obrazec 1  podpisan in žigosan (Finančni načrt)</t>
  </si>
  <si>
    <t>Ali  je podatek točen in sta elektronska in natisnjena vloga identični</t>
  </si>
  <si>
    <t>Pooblastilo za potrebe preverjanja podatkov FURS</t>
  </si>
  <si>
    <t>Potrdilo ZZZS o številu zaposlenih v podjetju na dan 13.3.2020</t>
  </si>
  <si>
    <t>Izjava o izpolnjevanju pogojev</t>
  </si>
  <si>
    <t>priloženo</t>
  </si>
  <si>
    <t>opomba za dopolnitev</t>
  </si>
  <si>
    <t>Opomba za pojasnitev</t>
  </si>
  <si>
    <t>Potrebno je priložiti še Izjavo o izpolnjevanju pogojev</t>
  </si>
  <si>
    <t>Iz letnega poročila za leto 2018 izhaja, da je podatek o številu zaposlenih je napačen (77,41), gre za srednje veliko podjetje in ni upravičenio do sofinanciranja. Vloga se zavrne.</t>
  </si>
  <si>
    <t>Posredni stroški se kot upravičeni štejejo v višini 15 % stroškov dela. V tem primeru posredni stroški niso upravičeni.</t>
  </si>
  <si>
    <t>Prijavitelj lahko po tem razpisu prejme sofinanciranje v višini, s katero ne presega zneska 200.000, ki jih je prejel v zadnjih treh letih na različnih razpisih. V vlogi je ta vrednost presežena, zato se vloga zavrne.</t>
  </si>
  <si>
    <t xml:space="preserve">Številka: </t>
  </si>
  <si>
    <t xml:space="preserve">Zadeva:                                                            Dopolnitev vloge </t>
  </si>
  <si>
    <t>Ugotovili smo, da manjka:</t>
  </si>
  <si>
    <t>Dopolnitev 1</t>
  </si>
  <si>
    <t>dopolnitev 2</t>
  </si>
  <si>
    <t>dopolnitev 3</t>
  </si>
  <si>
    <t>pojasnitev 1</t>
  </si>
  <si>
    <t>pojasnitev 2</t>
  </si>
  <si>
    <t>pojasnitev 3</t>
  </si>
  <si>
    <t>Vzorec pogodbe o sofinanciranju</t>
  </si>
  <si>
    <t>obvestilo posameznikom glede obdelave osebnih podatkov pri javnem razpisu</t>
  </si>
  <si>
    <t>Naziv skupine</t>
  </si>
  <si>
    <t>Število točk</t>
  </si>
  <si>
    <t>1.</t>
  </si>
  <si>
    <t xml:space="preserve">Ohranjanje zaposlitev v proizvodnih dejavnostih v podjetju in dejavnostih, ki so neposredno povezane s proizvodno dejavnostjo (za prvi mejnik do 15.6.2020 in za drugi mejnik do 15.10.2020)  </t>
  </si>
  <si>
    <t>1.0</t>
  </si>
  <si>
    <t>Ni ohranjenih zaposlitev.</t>
  </si>
  <si>
    <t>Ohranjenih je 50% zaposlitev v proizvodnih dejavnostih.</t>
  </si>
  <si>
    <t>Ohranjenih je 75% zaposlitev v proizvodnih dejavnostih.</t>
  </si>
  <si>
    <t>Ohranjenih je 90% zaposlitev ali več v proizvodnih dejavnostih in ostalih poslovnih funkcijah, neposredno povezanih s proizvodno dejavnostjo.</t>
  </si>
  <si>
    <t>2.</t>
  </si>
  <si>
    <t>Strategija ponovnega zagona poslovne dejavnosti in vstopa na trg v času trajanja projekta</t>
  </si>
  <si>
    <t>2.0</t>
  </si>
  <si>
    <t>Prijavitelj ni priložil strategije ponovnega zagona poslovne dejavnosti z oceno učinkov nastale škode zaradi zmanjšanega obsega ali prenehanja poslovanja.</t>
  </si>
  <si>
    <t>Prijavitelj je priložil strategijo ponovnega zagona poslovne dejavnosti z oceno učinkov nastale škode zaradi zmanjšanega obsega ali prenehanja poslovanja, vendar so opisi po poslovnih funkcijah splošni oziroma načrt prihodnjega poslovanja ni povsem jasen.</t>
  </si>
  <si>
    <t>Prijavitelj je priložil strategijo ponovnega zagona poslovne dejavnosti z oceno učinkov nastale škode zaradi zmanjšanega obsega ali prenehanja poslovanja za celotno proizvodno dejavnost v podjetju in ostale pripadajoče poslovne funkcije, ki so neposredno povezane s proizvodno dejavnostjo. Iz opisov poslovnih funkcij je razdvidna jasna usmeritev podjetja za soočanje s posledicami krize, načrt poslovanja v prihodnje je jasnen in razdelan.</t>
  </si>
  <si>
    <t>3.</t>
  </si>
  <si>
    <t>Likvidnostni načrt: utemeljitev potrebe po financiranju delovnega kapitala (glede na notranje in zunanje vzroke omejitev poslovanja, ki izhajaj iz posledic COVID-19) podjetju</t>
  </si>
  <si>
    <t>Prijavitelj ni priložil ocene potreb po likvidnostnih sredstvih (likvidnostnega načrta*).</t>
  </si>
  <si>
    <t>Prijavitelj je priložil oceno potreb po likvidnostnih sredstvih. Opisi potrebenih finančnih sredstev so splošni oziroma jih ni mogoče v celoti povezati z aktivnostmi opredeljeni tudi v Strategiji ponovnega zagona poslovne dejavnosti.</t>
  </si>
  <si>
    <t>Prijavitelj je priložil oceno potreb po likvidnostnih sredstvih za celotno proizvodno dejavnost v podjetju in ostale pripadajoče poslovne funkcije, ki so neposredno povezane s proizvodno dejavnostjo. Opisi potrebnih finančnih sredstev so jasni, razdelani in povezani z aktivnostmi opredeljenimi v Strategiji ponovnega zagona poslovne dejavnosti.</t>
  </si>
  <si>
    <t>Vpliv na okolje</t>
  </si>
  <si>
    <t>4.0</t>
  </si>
  <si>
    <t>Prijavitelj v strategiji sploh ni navedel načina za ravnanje z odpadki.</t>
  </si>
  <si>
    <t>Prijavitelj je v strategiji navedel način ravnanja z odpadki, ki so neposredno povezani s ponovnim zagonom delovanja podjetja, proizvodnjo in produktom, ki ga proizvaja (kot npr. ločevanje odpadnega materiala, recikliranje).</t>
  </si>
  <si>
    <t>Prijavitelj je v strategiji navedel celovit pristop ravnanja z odpadki (tako tistimi, ki so neposredno povezani s ponovnim zagonom delovanja podjetja, proizvodnjo kot odpadno zaščitno opremo, ki jo je uprabil v poslovnem procesu).</t>
  </si>
  <si>
    <t>1.1</t>
  </si>
  <si>
    <t>1.2</t>
  </si>
  <si>
    <t>1.3</t>
  </si>
  <si>
    <t>2.1</t>
  </si>
  <si>
    <t>3.1</t>
  </si>
  <si>
    <t>3.2</t>
  </si>
  <si>
    <t>3.3</t>
  </si>
  <si>
    <t>4.1</t>
  </si>
  <si>
    <t>4.2</t>
  </si>
  <si>
    <t>Zap. št.</t>
  </si>
  <si>
    <t>opombe</t>
  </si>
  <si>
    <t>Prijavitelj bo ohranil vse zaposlitve in zaposlil 3 osebe, zato prejme 40 toćk</t>
  </si>
  <si>
    <t>Likvidnostni načrt ni priložen, zato prejme po tem merilu 0 točk.</t>
  </si>
  <si>
    <t>Prijavitelj je priložil strategijo ponovnega zagona poslovne dejavnosti z oceno učinkov nastale škode zaradi zmanjšanega obsega ali prenehanja poslovanja, vendar so opisi po poslovnih funkcijah splošni oziroma načrt prihodnjega poslovanja ni povsem jasen. Prejme 10 točk.</t>
  </si>
  <si>
    <t>Prijavitelj sploh ni navedel načina ravnanja z odpadki, zato ne prejme točk po tem merilu.</t>
  </si>
  <si>
    <t>Merilo</t>
  </si>
  <si>
    <r>
      <t>1.</t>
    </r>
    <r>
      <rPr>
        <sz val="7"/>
        <color theme="1"/>
        <rFont val="Times New Roman"/>
        <family val="1"/>
        <charset val="238"/>
      </rPr>
      <t xml:space="preserve">    </t>
    </r>
    <r>
      <rPr>
        <sz val="10"/>
        <color theme="1"/>
        <rFont val="Arial"/>
        <family val="2"/>
        <charset val="238"/>
      </rPr>
      <t>ohranjanje zaposlitev v proizvodnih dejavnostih v podjetju in dejavnostih, ki so neposredno povezane s proizvodno dejavnostjo (za prvi mejnik do 15.6.2020 in za drugi do 15.10.2020)</t>
    </r>
  </si>
  <si>
    <r>
      <t>2.</t>
    </r>
    <r>
      <rPr>
        <sz val="7"/>
        <color theme="1"/>
        <rFont val="Times New Roman"/>
        <family val="1"/>
        <charset val="238"/>
      </rPr>
      <t xml:space="preserve">    </t>
    </r>
    <r>
      <rPr>
        <sz val="10"/>
        <color theme="1"/>
        <rFont val="Arial"/>
        <family val="2"/>
        <charset val="238"/>
      </rPr>
      <t xml:space="preserve">strategija ponovnega zagona poslovne dejavnosti in vstopa na trg v času trajanja projekta </t>
    </r>
  </si>
  <si>
    <r>
      <t>3.</t>
    </r>
    <r>
      <rPr>
        <sz val="7"/>
        <color theme="1"/>
        <rFont val="Times New Roman"/>
        <family val="1"/>
        <charset val="238"/>
      </rPr>
      <t xml:space="preserve">    </t>
    </r>
    <r>
      <rPr>
        <sz val="10"/>
        <color theme="1"/>
        <rFont val="Arial"/>
        <family val="2"/>
        <charset val="238"/>
      </rPr>
      <t>likvidnostni načrt: utemeljitev potrebe po financiranju delovnega kapitala (glede na notranje in zunanje vzroke omejitev poslovanja, ki izhajaj iz posledic COVID-19) podjetju</t>
    </r>
  </si>
  <si>
    <r>
      <t>4.</t>
    </r>
    <r>
      <rPr>
        <sz val="7"/>
        <color theme="1"/>
        <rFont val="Times New Roman"/>
        <family val="1"/>
        <charset val="238"/>
      </rPr>
      <t xml:space="preserve">    </t>
    </r>
    <r>
      <rPr>
        <sz val="10"/>
        <color theme="1"/>
        <rFont val="Arial"/>
        <family val="2"/>
        <charset val="238"/>
      </rPr>
      <t>vpliv na okolje</t>
    </r>
  </si>
  <si>
    <t>število točk</t>
  </si>
  <si>
    <t>pravilni podatki</t>
  </si>
  <si>
    <t>preverjanje</t>
  </si>
  <si>
    <t>ni pravilen</t>
  </si>
  <si>
    <t>Aktivnosti so ustrezne</t>
  </si>
  <si>
    <t>1. Projekt</t>
  </si>
  <si>
    <t>2. Lokacija izvajanja projekta</t>
  </si>
  <si>
    <t xml:space="preserve">3.  Kratek opis projekta  in </t>
  </si>
  <si>
    <t>4. Trajanje projekta</t>
  </si>
  <si>
    <t>6. Predvideni upravičeni stroški</t>
  </si>
  <si>
    <t>Stroški operacije</t>
  </si>
  <si>
    <t>Posredni stroški so upravičeni le v višini 15 % stroškov dela. Stroškov dela ne uveljavlja, tudi posredni strošji ne morejo biti upravičeni</t>
  </si>
  <si>
    <t>Finančni načrt</t>
  </si>
  <si>
    <t xml:space="preserve">Pregledovalec: </t>
  </si>
  <si>
    <t>Marija Božeglav</t>
  </si>
  <si>
    <t>Kontrolni list za preverjanje popolnosti vloge</t>
  </si>
  <si>
    <t>Kontrolni list za točkovanje vloge</t>
  </si>
  <si>
    <t>Kontrolni list za preverjanje vloge</t>
  </si>
  <si>
    <t>Podpis:</t>
  </si>
  <si>
    <t>Prijavitelj je prejel 50 točk, prag števila točk, nad katerim bo odobreno sofinanciranje, je 60 ali več točk. Vloga ne dosega navedenega praga točk, zato se s sklepom zavrača.</t>
  </si>
  <si>
    <t>4.</t>
  </si>
  <si>
    <t>5.</t>
  </si>
  <si>
    <t>6.</t>
  </si>
  <si>
    <t>7.</t>
  </si>
  <si>
    <t>8.</t>
  </si>
  <si>
    <t>9.</t>
  </si>
  <si>
    <t>10.</t>
  </si>
  <si>
    <t>Smo malo podjetje (kot je opredeljeno v Prilogi 1 Uredbe 651/2014/EU), z registrirano glavno dejavnostjo na področju C SKD 2008 klasifikacije in smo organizirani kot gospodarska družba ali samostojni podjetnik.</t>
  </si>
  <si>
    <t>Nimamo neporavnanih zapadlih finančnih obveznosti do ministrstva in izvajalskih institucij ministrstva (Slovenski podjetniški sklad, Javna agencija Republike Slovenije za spodbujanje podjetništva, internacionalizacije, tujih investicij in tehnologije, Slovenski regionalno razvojni sklad) (v višini 50 eurov ali več na dan oddaje vloge) iz naslova pogodb o sofinanciranju iz nepovratnih javnih sredstev, pri čemer ni pogoj, da bi bile le-te že ugotovljene s pravnomočnim izvršilnim naslovom.</t>
  </si>
  <si>
    <t>Med našim podjetjem in ministrstvom oz. izvajalskimi institucijami ministrstva niso bile pri že sklenjenih pogodbah o sofinanciranju iz naslova nepovratnih javnih sredstev ugotovljene hujše nepravilnosti pri porabi javnih sredstev in izpolnjevanju ključnih pogodbenih obveznosti, zaradi česar je ministrstvo oz. izvajalska institucija odstopila od pogodbe o sofinanciranju, od odstopa od pogodbe pa še niso pretekla 3 leta. Pri povratnih sredstvih pa med vlagateljem in ministrstvom oz. izvajalskimi institucijami ministrstva pri že sklenjenih pogodbah ni prišlo do hujših kršitev pogodbenih obveznosti iz naslova pogodbe o poravnavi dolga.</t>
  </si>
  <si>
    <t>Naše podjetje ni pridobilo za iste stroške financiranja iz PKP1, 2 itd</t>
  </si>
  <si>
    <t>Za isti namen nismo in ne bomo pridobili sofinanciranja iz drugih javnih virov  (sredstev evropskega, državnega ali lokalnega proračuna) vključno z de minimis pomočjo (prepoved dvojnega sofinanciranja).</t>
  </si>
  <si>
    <t xml:space="preserve">Dejanski lastnik (i) družbe v skladu z Zakonom o preprečevanju pranja denarja in financiranja terorizma (Uradni list RS, št. 68/16) ni(so) vpleten(i) v postopke pranja denarja in financiranja terorizma. </t>
  </si>
  <si>
    <t>11.</t>
  </si>
  <si>
    <t>12.</t>
  </si>
  <si>
    <t>Zagotovili bomo evidentiranje in spremljanje operacije na posebnem stroškovnem mestu ali ustrezni računovodski kodi, skladno s točko 14 tega javnega razpisa, zaradi česar bo možen ločen izpis iz računovodskih evidenc. Oznaka stroškovnega mesta je _______________.</t>
  </si>
  <si>
    <t>13.</t>
  </si>
  <si>
    <t>V skladu z Uredbo Komisije 1407/2013/EU nimamo registrirane glavne dejavnosti in tudi vsebina sofinancirane operacije se ne sme nanašati na sledeče izključene sektorje:                                              – ribištva in akvakulture, kakor jih zajema Uredba (EU) št. 1379/2013 Evropskega parlamenta in Sveta z dne 11. decembra 2013 o skupni ureditvi trgov za ribiške proizvode in proizvode iz ribogojstva in o spremembi uredb Sveta (ES) št. 1184/2006 in (ES) 1224/2009 ter razveljavitvi Uredbe Sveta 104/2000;
– primarne proizvodnje kmetijskih proizvodov;
– predelave in trženja kmetijskih proizvodov, v primerih:
          - kadar je znesek pomoči, določen na podlagi cene oziroma količine takih proizvodov, ki so kupljeni od primarnih proizvajalcev, ali jih je na trg dalo zadevno podjetje;
         - kadar je pomoč pogojena s tem, da se delno ali v celoti prenese na primarne proizvajalce.</t>
  </si>
  <si>
    <t>Zavedamo se, da bo  vlagatelju odobrena največ ena vloga. Pri tem se upošteva ne samo podjetje vlagatelja, temveč tudi vsa njegova partnerska in povezana podjetja, kot jih določa Priloga 1 Uredbe 651/2014/EU. Za povezane družbe se štejejo tudi podjetja, ki          so povezana prek lastniških deležev fizičnih oseb z upoštevanjem določil Priloge I Uredbe Komisije 651/2014/EU.</t>
  </si>
  <si>
    <t xml:space="preserve">          podpis                      </t>
  </si>
  <si>
    <t>Vpiši kratek naziv operacije</t>
  </si>
  <si>
    <t>14.</t>
  </si>
  <si>
    <t>15.</t>
  </si>
  <si>
    <t xml:space="preserve">Zavedamo se, da mora biti projekt izveden v skladu s pravom Unije in Republike Slovenije. Resne napake, nepravilnosti, goljufije ali kršitve obveznosti  v postopkih potrjevanja ali izvedbe operacij vodi v vračilo sredstev skupaj z zamudnimi obrestmi od dneva izplačila. </t>
  </si>
  <si>
    <t>Davčni zavezanec:</t>
  </si>
  <si>
    <t>POOBLAŠČAM</t>
  </si>
  <si>
    <t>kot prijavitelj v okviru Javnega razpisa za financiranje spodbud za ponovni zagon poslovanja podjetij v obmejnih problemskih območij</t>
  </si>
  <si>
    <t xml:space="preserve"> Javni razpis za financiranje spodbud za ponovni zagon poslovanja podjetij v obmejnih problemskih območij - OBRAZEC 1</t>
  </si>
  <si>
    <t xml:space="preserve"> Javni razpis za financiranje spodbud za ponovni zagon poslovanja podjetij v obmejnih problemskih območij</t>
  </si>
  <si>
    <t>Investicije v opremo in druga opredmetena sredstva</t>
  </si>
  <si>
    <t>Investicije v neopredmetena sredstva</t>
  </si>
  <si>
    <t>Stroški plač (v kolikor stroški plač uveljavljajo v okviru katerega koli drugega inventurnega ukrepa, niso upravičeni)</t>
  </si>
  <si>
    <t>Posredni stroški</t>
  </si>
  <si>
    <t>Izberi</t>
  </si>
  <si>
    <t>Imamo predložene vse obračune davčnih odtegljajev za dohodke iz delovnega razmerja za obdobje zadnjega leta do oddaje vloge.</t>
  </si>
  <si>
    <t>Nimamo neporavnanih zapadlih finančnih obveznosti iz naslova obveznih dajatev in drugih denarnih nedavčnih obveznosti v skladu z zakonom, ki ureja finančno upravo, ki jih pobira davčni organ (v višini 50 eurov ali več na dan oddaje vloge); šteje se, da vlagatelj, ki je gospodarski subjekt, ne izpolnjuje obveznosti tudi, če nima predloženih vseh obračunov davčnih odtegljajev za dohodke iz delovnega razmerja za obdobje zadnjega leta do dne oddaje vloge.</t>
  </si>
  <si>
    <t>predvidoma ob zaključku 31.12.2020</t>
  </si>
  <si>
    <t>Zavedamo se, da prenehanje ali premestitev proizvodne dejavnosti iz programskega območja, spremeba lastništva postavke sofinancirane infrastrukture, bistvena sprememba projekta, ki vpliva na značaj, cilje ali pogoje izvajanja s čimer bi se razvrednotili prvotni cilji niso dovoljeni, posledica pa je vračilo prejetih sredstev skupaj z zamudnimi obrestmi od dneva prejema sredstev na TRR.</t>
  </si>
  <si>
    <t>Smo registrirani na obmejnem problemskem območju pred 1.1.2018.</t>
  </si>
  <si>
    <t xml:space="preserve">Ministrstvo za gospodarski razvoj in tehnologijo, ki dodeljuje sredstva v okviru Javnega razpisa Ukrepi za prilagoditev poslovanja za mala  podjetja na obmejnih problemskih območjih, poudarek je na predelovalni dejavnosti C (po SKD klasifikaciji)), da pri Finančni upravi Republike Slovenije pridobi potrdilo oz. preveri naslednje podatke:                                                                                                                             </t>
  </si>
  <si>
    <t>– da nimamo neporavnanih zapadlih finančnih obveznosti iz naslova obveznih dajatev in drugih denarnih nedavčnih obveznosti v skladu z zakonom, ki ureja finančno upravo, ki jih pobira davčni organ (v višini 50 eurov ali več na dan oddaje vloge),
– da je pri operaciji upoštevano pravilo kumulacije državnih pomoči - skupna višina državne pomoči za operacijo v zvezi z istimi upravičenimi stroški ne bo presegla največje intenzivnosti pomoči ali zneska državne pomoči, kot to določa shema de minimis.</t>
  </si>
  <si>
    <t>Ministrstvo za gospodarski razvoj in tehnologijo, ki dodeljuje sredstva v okviru Javnega razpisa Ukrepi za prilagoditev poslovanja za mala  podjetja na obmejnih problemskih območjih, poudarek je na predelovalni dejavnosti C (po SKD klasifikaciji)), da na Zavodu za pokojninsko in invalidsko zavarovanje Slovenije v primeru uveljavljanja stroškov dela preverimo naslednje podatke:</t>
  </si>
  <si>
    <t>16.</t>
  </si>
  <si>
    <t>Ministrstvo za gospodarski razvoj in tehnologijo, ki dodeljuje sredstva v okviru Javnega razpisa Ukrepi za prilagoditev poslovanja za mala  podjetja na obmejnih problemskih območjih, poudarek je na predelovalni dejavnosti C (po SKD klasifikaciji)), da na Zavodu za pokojninsko in invalidsko zavarovanje Slovenije oziroma pri drugih pristojnih institucijah v primeru uveljavljanja stroškov dela preverimo naslednje podatke:
- število zaposlenih pri upravičencu v obdobju, v katerem se uveljavljajo stroški dela
- število delavcev, za katere je prijavitelj prejel nadomestilo za stroške dela po katerem koli Zakonu o interventnih ukrepih za zajezitev epidemije COVID – 19 in omilitev njenih posledic za državljane in gospodarstvo v obdobju, za katere se uveljavljajo stroški plač.</t>
  </si>
  <si>
    <t>Za navedene izjave kazensko in materialno odgovarjamo. Zavedamo se, da bomo v primeru, če bo ugotovljena neresničnost katerekoli izjave kadarkoli, da morali kot izbrani prijavitelj vrniti vsa prejeta sredstva,  od prejema pisnega poziva ministrstva, povečana za zakonske zamudne obresti.</t>
  </si>
  <si>
    <t>"- število zaposlenih pri upravičencu v obdobju, v katerem se uveljavljajo stroški dela
"- število delavcev, za katere je prijavitelj prejel nadomestilo za stroške dela po katerem koli Zakonu o interventnih ukrepih za zajezitev epidemije COVID – 19 in omilitev njenih posledic za državljane in gospodarstvo v obdobju, za katere se uveljavljajo stroški plač.</t>
  </si>
  <si>
    <r>
      <rPr>
        <b/>
        <sz val="12"/>
        <color theme="1"/>
        <rFont val="Arial"/>
        <family val="2"/>
        <charset val="238"/>
      </rPr>
      <t>5. Aktivnosti projekta</t>
    </r>
    <r>
      <rPr>
        <sz val="14"/>
        <color theme="1"/>
        <rFont val="Arial"/>
        <family val="2"/>
        <charset val="238"/>
      </rPr>
      <t xml:space="preserve"> </t>
    </r>
    <r>
      <rPr>
        <sz val="8"/>
        <color theme="1"/>
        <rFont val="Arial"/>
        <family val="2"/>
        <charset val="238"/>
      </rPr>
      <t>(izbriši aktivnosti, ki niso del operacije)</t>
    </r>
  </si>
  <si>
    <r>
      <t xml:space="preserve">1. Prijavitelj </t>
    </r>
    <r>
      <rPr>
        <sz val="11"/>
        <color theme="1"/>
        <rFont val="Arial"/>
        <family val="2"/>
        <charset val="238"/>
      </rPr>
      <t>(Naziv kot v AJPES)</t>
    </r>
  </si>
  <si>
    <r>
      <t>Sedež podjetja , kjer se bo izvajala tudi aktivnost operacije v celoti je na enem od obmejnih problemskih območijih kot so naveden</t>
    </r>
    <r>
      <rPr>
        <sz val="10"/>
        <rFont val="Arial"/>
        <family val="2"/>
        <charset val="238"/>
      </rPr>
      <t>a v točki 2.3 javnega raz</t>
    </r>
    <r>
      <rPr>
        <sz val="10"/>
        <color theme="1"/>
        <rFont val="Arial"/>
        <family val="2"/>
        <charset val="238"/>
      </rPr>
      <t>pisa.</t>
    </r>
  </si>
  <si>
    <r>
      <rPr>
        <b/>
        <sz val="12"/>
        <color theme="1"/>
        <rFont val="Arial"/>
        <family val="2"/>
        <charset val="238"/>
      </rPr>
      <t>9. Predstavitev strategije ohranjanja delovnih mest</t>
    </r>
    <r>
      <rPr>
        <sz val="10"/>
        <color theme="1"/>
        <rFont val="Arial"/>
        <family val="2"/>
        <charset val="238"/>
      </rPr>
      <t xml:space="preserve"> (+ načrt ponovnega vključevanja zaposlenih v poslovni proces) Glej Razpisno dokumentacijo - poglavje Merila</t>
    </r>
  </si>
  <si>
    <r>
      <rPr>
        <b/>
        <sz val="12"/>
        <color theme="1"/>
        <rFont val="Arial"/>
        <family val="2"/>
        <charset val="238"/>
      </rPr>
      <t>7.  Namen projekta -</t>
    </r>
    <r>
      <rPr>
        <sz val="14"/>
        <color theme="1"/>
        <rFont val="Arial"/>
        <family val="2"/>
        <charset val="238"/>
      </rPr>
      <t xml:space="preserve"> </t>
    </r>
    <r>
      <rPr>
        <sz val="10"/>
        <color theme="1"/>
        <rFont val="Arial"/>
        <family val="2"/>
        <charset val="238"/>
      </rPr>
      <t>Glej Razpisno dokumentacijo - poglavje Namen, Cilj in predmet javnega razpisa ter regija izvajanja</t>
    </r>
  </si>
  <si>
    <t>Upravičeni stroški do sofinanciranja SLO</t>
  </si>
  <si>
    <t>Kratek naziv operacije</t>
  </si>
  <si>
    <t>Žig</t>
  </si>
  <si>
    <t>Zaključek izvajanja projekta</t>
  </si>
  <si>
    <t>Povezava na spletno stran projekta</t>
  </si>
  <si>
    <t xml:space="preserve">Poštna številka in pošta </t>
  </si>
  <si>
    <t xml:space="preserve">Občina </t>
  </si>
  <si>
    <t>Statistična regija</t>
  </si>
  <si>
    <t>Kohezijska regija</t>
  </si>
  <si>
    <t>Ponovni zagon proizvodnje</t>
  </si>
  <si>
    <t>Ohranjanje zaposlitev</t>
  </si>
  <si>
    <r>
      <rPr>
        <b/>
        <sz val="12"/>
        <color theme="1"/>
        <rFont val="Arial"/>
        <family val="2"/>
        <charset val="238"/>
      </rPr>
      <t>10. Likvidnostni načrt:</t>
    </r>
    <r>
      <rPr>
        <sz val="14"/>
        <color theme="1"/>
        <rFont val="Arial"/>
        <family val="2"/>
        <charset val="238"/>
      </rPr>
      <t xml:space="preserve"> </t>
    </r>
    <r>
      <rPr>
        <sz val="10"/>
        <color theme="1"/>
        <rFont val="Arial"/>
        <family val="2"/>
        <charset val="238"/>
      </rPr>
      <t>utemeljite potrebo po financiranju delovnega kapitala (glede na notranje in zunanje vzroke omejitev poslovanja, ki izhajaj iz posledic COVID-19) podjetju - Glej Razpisno dokumentacijo - poglavje Merila</t>
    </r>
  </si>
  <si>
    <r>
      <rPr>
        <b/>
        <sz val="12"/>
        <color theme="1"/>
        <rFont val="Arial"/>
        <family val="2"/>
        <charset val="238"/>
      </rPr>
      <t>11. Trajni učinek storitve/izdelka:</t>
    </r>
    <r>
      <rPr>
        <sz val="14"/>
        <color theme="1"/>
        <rFont val="Arial"/>
        <family val="2"/>
        <charset val="238"/>
      </rPr>
      <t xml:space="preserve">
</t>
    </r>
    <r>
      <rPr>
        <sz val="10"/>
        <color theme="1"/>
        <rFont val="Arial"/>
        <family val="2"/>
        <charset val="238"/>
      </rPr>
      <t>Opišite morebiten trajni vpliv vaše storitve/izdelka na razvoj okolja/regije/kraja (storitev/izdelek ima trajne pozitivne učinke na gospodarski razvoj in/ali socialni razvoj in/ali varstvo okolja v okolju/regiji/kraju). Prav tako opišite v kolikšni meri izdelek/storitev zadovoljuje potrebe, ki so/niso trajnega značaja in so/niso podvržene hitri menjavi potreb/želj kupca/ev.  - Glej Razpisno dokumentacijo - poglavje Merila</t>
    </r>
  </si>
  <si>
    <t>Naslov prijavitelja</t>
  </si>
  <si>
    <t>Poštna številka in pošta</t>
  </si>
  <si>
    <t>Odgovorna oseba prijavitelja</t>
  </si>
  <si>
    <t>Matična številka</t>
  </si>
  <si>
    <t>Davčna številka</t>
  </si>
  <si>
    <t>Kontaktna oseba</t>
  </si>
  <si>
    <t>Kontaktni telefon</t>
  </si>
  <si>
    <t>Kontaktni mobilni telefon</t>
  </si>
  <si>
    <t>Kontakt: e-pošta</t>
  </si>
  <si>
    <t>Spletna stran prijavitelja z osnovnimi podatki</t>
  </si>
  <si>
    <t>Upravičena dejavnost SKD - področje C (od 10.110 do 33.200)</t>
  </si>
  <si>
    <t>Številka transakcijskega računa</t>
  </si>
  <si>
    <r>
      <t xml:space="preserve">Velikost podjetja </t>
    </r>
    <r>
      <rPr>
        <sz val="10"/>
        <color theme="1"/>
        <rFont val="Arial"/>
        <family val="2"/>
        <charset val="238"/>
      </rPr>
      <t>(se samodejno pravilno izpolni ko izpolnite zavihek velikost podjetja)</t>
    </r>
  </si>
  <si>
    <t>Kratek opis prijavitelja</t>
  </si>
  <si>
    <r>
      <t xml:space="preserve">Datum ustanovitve podjetja </t>
    </r>
    <r>
      <rPr>
        <sz val="9"/>
        <color theme="1"/>
        <rFont val="Arial"/>
        <family val="2"/>
        <charset val="238"/>
      </rPr>
      <t>(pred 1.1.2018)</t>
    </r>
  </si>
  <si>
    <t>Naziv operacije:</t>
  </si>
  <si>
    <t>Ki ga zastopa:</t>
  </si>
  <si>
    <t>Matična številka:</t>
  </si>
  <si>
    <t xml:space="preserve">Davčna številka: </t>
  </si>
  <si>
    <t>*</t>
  </si>
  <si>
    <t>**</t>
  </si>
  <si>
    <t>obarvana celica rdeče pomeni ohranjanje zaposlitev se je v F10 obarvalo rdeče, pomeni, da je vrednost stroška previsoka.</t>
  </si>
  <si>
    <r>
      <t xml:space="preserve">Občina </t>
    </r>
    <r>
      <rPr>
        <sz val="10"/>
        <color theme="1"/>
        <rFont val="Arial"/>
        <family val="2"/>
        <charset val="238"/>
      </rPr>
      <t>(izberi iz spustnega seznama)</t>
    </r>
  </si>
  <si>
    <r>
      <t>Šifra glavne dejavnosti</t>
    </r>
    <r>
      <rPr>
        <sz val="9"/>
        <color theme="1"/>
        <rFont val="Arial"/>
        <family val="2"/>
        <charset val="238"/>
      </rPr>
      <t xml:space="preserve"> (iz evidence AJPES)</t>
    </r>
  </si>
  <si>
    <t xml:space="preserve">Pri banki </t>
  </si>
  <si>
    <t>Kratek naziv projekta (največ 49 znakov)</t>
  </si>
  <si>
    <t>Naziv stroškovnega mesta, kjer bo omogočeno finančno spremljanje operacije (pri vlagatelju)</t>
  </si>
  <si>
    <t xml:space="preserve">cilji projekta </t>
  </si>
  <si>
    <t xml:space="preserve">Začetek izvajanja projekta </t>
  </si>
  <si>
    <t>Stroški storitev zunanjih izvajalcev</t>
  </si>
  <si>
    <r>
      <t xml:space="preserve">8. Opis delovnih mest, ki bodo zajeta v stroške plač </t>
    </r>
    <r>
      <rPr>
        <sz val="9"/>
        <color theme="1"/>
        <rFont val="Arial"/>
        <family val="2"/>
        <charset val="238"/>
      </rPr>
      <t>(izpolnite v kolikor se uveljaljajo stroški plač)</t>
    </r>
  </si>
  <si>
    <r>
      <rPr>
        <b/>
        <sz val="12"/>
        <color theme="1"/>
        <rFont val="Arial"/>
        <family val="2"/>
        <charset val="238"/>
      </rPr>
      <t>10. Predstavitev strategije ponovnega zagona poslovne dejavnosti v podjetju</t>
    </r>
    <r>
      <rPr>
        <sz val="8"/>
        <color theme="1"/>
        <rFont val="Arial"/>
        <family val="2"/>
        <charset val="238"/>
      </rPr>
      <t xml:space="preserve"> </t>
    </r>
    <r>
      <rPr>
        <sz val="10"/>
        <color theme="1"/>
        <rFont val="Arial"/>
        <family val="2"/>
        <charset val="238"/>
      </rPr>
      <t>(dejavnosti, ki so neposredno povezane s proizvodno dejavnostjo in vstop na trg) - Glej Razpisno dokumentacijo - poglavje Merila</t>
    </r>
  </si>
  <si>
    <t>Delež EU (%)</t>
  </si>
  <si>
    <t>Celotna vrednost stroška</t>
  </si>
  <si>
    <t>4*</t>
  </si>
  <si>
    <r>
      <t xml:space="preserve">12. Finančni načrt </t>
    </r>
    <r>
      <rPr>
        <sz val="9"/>
        <color theme="1"/>
        <rFont val="Arial"/>
        <family val="2"/>
        <charset val="238"/>
      </rPr>
      <t>(izpolnjujejo se zgolj polja obarvana v rumeno)</t>
    </r>
  </si>
  <si>
    <t xml:space="preserve">Dodeljena sredstva za sofinanciranje posamezne operacije ne smejo presegati 800.000 EUR (vključno z de minimis pomočjo). V primeru,da ste  že prejeli sofinanciranje po Začasnem okvirju za ukrepe državne pomoči v podporo gospodarstvu ob izbruhu COVID 19 (UL C
št. 91 I z dne 20. 3. 2020, vključno s spremembami; v nadaljnjem besedilu: Začasni okvir) izpolnite spodnjo tabelo za izračun še prostih sredstev, ki jih lahko prejmete (do 800.000,00 EUR). </t>
  </si>
  <si>
    <t>Za navedene izjave kazensko in materialno odgovarjamo. Zavedamo se, da bo v primeru, če bo ugotovljena neresničnost katerekoli izjave kadarkoli, moral izbrani prijavitelj vrniti vsa prejeta sredstva, skupaj z zamudnimi obrestmi</t>
  </si>
  <si>
    <r>
      <t xml:space="preserve"> Javni razpis za financiranje spodbud za ponovni zagon poslovanja podjetij v obmejnih problemskih območij - OBRAZEC 1 </t>
    </r>
    <r>
      <rPr>
        <b/>
        <sz val="9"/>
        <color theme="1"/>
        <rFont val="Arial"/>
        <family val="2"/>
        <charset val="238"/>
      </rPr>
      <t>(izpolnijo se polja obarvana rumeno)</t>
    </r>
  </si>
  <si>
    <r>
      <t xml:space="preserve"> Javni razpis za financiranje spodbud za ponovni zagon poslovanja podjetij v obmejnih problemskih območjih - OBRAZEC 1 </t>
    </r>
    <r>
      <rPr>
        <b/>
        <sz val="9"/>
        <color theme="1"/>
        <rFont val="Arial"/>
        <family val="2"/>
        <charset val="238"/>
      </rPr>
      <t>(izpolnijo se polja obarvana rumeno)</t>
    </r>
  </si>
  <si>
    <t>SKUPAJ**</t>
  </si>
  <si>
    <t>obarvana celica G13 v rdeče pomeni upravičeni stroški presegajo pogoj sofinanicranja 200.000,00 EUR;potrebno je znižati višino upravičenih stroškov;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</si>
</sst>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0.00\ &quot;€&quot;;\-#,##0.00\ &quot;€&quot;"/>
    <numFmt numFmtId="164" formatCode="_-* #,##0.00\ _€_-;\-* #,##0.00\ _€_-;_-* &quot;-&quot;??\ _€_-;_-@_-"/>
    <numFmt numFmtId="165" formatCode="#,##0.00\ &quot;€&quot;"/>
    <numFmt numFmtId="166" formatCode="_-* #,##0\ _€_-;\-* #,##0\ _€_-;_-* &quot;-&quot;??\ _€_-;_-@_-"/>
  </numFmts>
  <fonts count="41" x14ac:knownFonts="1">
    <font>
      <sz val="11"/>
      <color theme="1"/>
      <name val="Calibri"/>
      <family val="2"/>
      <charset val="238"/>
      <scheme val="minor"/>
    </font>
    <font>
      <sz val="14"/>
      <color theme="1"/>
      <name val="Arial"/>
      <family val="2"/>
      <charset val="238"/>
    </font>
    <font>
      <sz val="9"/>
      <color indexed="81"/>
      <name val="Tahoma"/>
      <family val="2"/>
      <charset val="238"/>
    </font>
    <font>
      <b/>
      <sz val="9"/>
      <color indexed="81"/>
      <name val="Tahoma"/>
      <family val="2"/>
      <charset val="238"/>
    </font>
    <font>
      <u/>
      <sz val="11"/>
      <color theme="10"/>
      <name val="Calibri"/>
      <family val="2"/>
      <charset val="238"/>
      <scheme val="minor"/>
    </font>
    <font>
      <b/>
      <sz val="12"/>
      <color theme="1"/>
      <name val="Calibri"/>
      <family val="2"/>
      <charset val="238"/>
      <scheme val="minor"/>
    </font>
    <font>
      <sz val="11"/>
      <color theme="1"/>
      <name val="Calibri"/>
      <family val="2"/>
      <charset val="238"/>
      <scheme val="minor"/>
    </font>
    <font>
      <sz val="10"/>
      <name val="Arial CE"/>
      <charset val="238"/>
    </font>
    <font>
      <sz val="10"/>
      <name val="Arial"/>
      <family val="2"/>
      <charset val="238"/>
    </font>
    <font>
      <sz val="10"/>
      <name val="Arial CE"/>
      <family val="2"/>
      <charset val="238"/>
    </font>
    <font>
      <b/>
      <sz val="14"/>
      <color theme="1"/>
      <name val="Calibri"/>
      <family val="2"/>
      <charset val="238"/>
      <scheme val="minor"/>
    </font>
    <font>
      <sz val="11"/>
      <color theme="1"/>
      <name val="Arial"/>
      <family val="2"/>
      <charset val="238"/>
    </font>
    <font>
      <sz val="8"/>
      <color theme="1"/>
      <name val="Calibri"/>
      <family val="2"/>
      <charset val="238"/>
      <scheme val="minor"/>
    </font>
    <font>
      <b/>
      <sz val="11"/>
      <color theme="1"/>
      <name val="Calibri"/>
      <family val="2"/>
      <charset val="238"/>
      <scheme val="minor"/>
    </font>
    <font>
      <sz val="8"/>
      <color theme="1"/>
      <name val="Arial"/>
      <family val="2"/>
      <charset val="238"/>
    </font>
    <font>
      <u/>
      <sz val="8"/>
      <color theme="10"/>
      <name val="Calibri"/>
      <family val="2"/>
      <charset val="238"/>
      <scheme val="minor"/>
    </font>
    <font>
      <sz val="12"/>
      <color theme="1"/>
      <name val="Arial"/>
      <family val="2"/>
      <charset val="238"/>
    </font>
    <font>
      <sz val="10"/>
      <color theme="1"/>
      <name val="Arial"/>
      <family val="2"/>
      <charset val="238"/>
    </font>
    <font>
      <sz val="8"/>
      <color rgb="FFFFFFFF"/>
      <name val="Arial"/>
      <family val="2"/>
      <charset val="238"/>
    </font>
    <font>
      <sz val="10"/>
      <color theme="1"/>
      <name val="Tahoma"/>
      <family val="2"/>
      <charset val="238"/>
    </font>
    <font>
      <sz val="7"/>
      <color theme="1"/>
      <name val="Times New Roman"/>
      <family val="1"/>
      <charset val="238"/>
    </font>
    <font>
      <b/>
      <sz val="14"/>
      <color theme="1"/>
      <name val="Arial"/>
      <family val="2"/>
      <charset val="238"/>
    </font>
    <font>
      <b/>
      <sz val="12"/>
      <color theme="1"/>
      <name val="Arial"/>
      <family val="2"/>
      <charset val="238"/>
    </font>
    <font>
      <b/>
      <sz val="11"/>
      <color theme="1"/>
      <name val="Arial"/>
      <family val="2"/>
      <charset val="238"/>
    </font>
    <font>
      <u/>
      <sz val="11"/>
      <color theme="10"/>
      <name val="Arial"/>
      <family val="2"/>
      <charset val="238"/>
    </font>
    <font>
      <sz val="11"/>
      <color rgb="FF000000"/>
      <name val="Arial"/>
      <family val="2"/>
      <charset val="238"/>
    </font>
    <font>
      <b/>
      <sz val="11"/>
      <color rgb="FF3C3C3C"/>
      <name val="Arial"/>
      <family val="2"/>
      <charset val="238"/>
    </font>
    <font>
      <b/>
      <sz val="10"/>
      <color theme="1"/>
      <name val="Arial"/>
      <family val="2"/>
      <charset val="238"/>
    </font>
    <font>
      <sz val="9"/>
      <color theme="1"/>
      <name val="Arial"/>
      <family val="2"/>
      <charset val="238"/>
    </font>
    <font>
      <b/>
      <sz val="10"/>
      <color rgb="FFC00000"/>
      <name val="Arial"/>
      <family val="2"/>
      <charset val="238"/>
    </font>
    <font>
      <b/>
      <sz val="10"/>
      <name val="Arial"/>
      <family val="2"/>
      <charset val="238"/>
    </font>
    <font>
      <sz val="7.5"/>
      <color theme="1"/>
      <name val="Arial"/>
      <family val="2"/>
      <charset val="238"/>
    </font>
    <font>
      <i/>
      <sz val="7.5"/>
      <color rgb="FF000000"/>
      <name val="Arial"/>
      <family val="2"/>
      <charset val="238"/>
    </font>
    <font>
      <sz val="7.5"/>
      <name val="Arial"/>
      <family val="2"/>
      <charset val="238"/>
    </font>
    <font>
      <sz val="7.5"/>
      <color rgb="FFFF0000"/>
      <name val="Arial"/>
      <family val="2"/>
      <charset val="238"/>
    </font>
    <font>
      <b/>
      <sz val="7"/>
      <color theme="1"/>
      <name val="Arial"/>
      <family val="2"/>
      <charset val="238"/>
    </font>
    <font>
      <sz val="7"/>
      <color theme="1"/>
      <name val="Arial"/>
      <family val="2"/>
      <charset val="238"/>
    </font>
    <font>
      <b/>
      <i/>
      <sz val="7"/>
      <color theme="1"/>
      <name val="Arial"/>
      <family val="2"/>
      <charset val="238"/>
    </font>
    <font>
      <sz val="7"/>
      <name val="Arial"/>
      <family val="2"/>
      <charset val="238"/>
    </font>
    <font>
      <sz val="7"/>
      <color rgb="FFFF0000"/>
      <name val="Arial"/>
      <family val="2"/>
      <charset val="238"/>
    </font>
    <font>
      <b/>
      <sz val="9"/>
      <color theme="1"/>
      <name val="Arial"/>
      <family val="2"/>
      <charset val="238"/>
    </font>
  </fonts>
  <fills count="1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D9D9D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4" fillId="0" borderId="0" applyNumberForma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0" fontId="7" fillId="0" borderId="0"/>
    <xf numFmtId="0" fontId="8" fillId="0" borderId="0"/>
  </cellStyleXfs>
  <cellXfs count="353">
    <xf numFmtId="0" fontId="0" fillId="0" borderId="0" xfId="0"/>
    <xf numFmtId="0" fontId="0" fillId="0" borderId="1" xfId="0" applyBorder="1"/>
    <xf numFmtId="0" fontId="5" fillId="0" borderId="0" xfId="0" applyFont="1"/>
    <xf numFmtId="0" fontId="0" fillId="0" borderId="0" xfId="0" applyBorder="1"/>
    <xf numFmtId="0" fontId="9" fillId="0" borderId="1" xfId="5" applyFont="1" applyBorder="1"/>
    <xf numFmtId="0" fontId="9" fillId="0" borderId="1" xfId="5" applyFont="1" applyFill="1" applyBorder="1"/>
    <xf numFmtId="0" fontId="11" fillId="0" borderId="0" xfId="0" applyFont="1" applyAlignment="1">
      <alignment horizontal="justify" vertical="center" wrapText="1"/>
    </xf>
    <xf numFmtId="0" fontId="0" fillId="0" borderId="0" xfId="0" quotePrefix="1"/>
    <xf numFmtId="0" fontId="12" fillId="0" borderId="0" xfId="0" applyFont="1"/>
    <xf numFmtId="0" fontId="12" fillId="8" borderId="1" xfId="0" applyFont="1" applyFill="1" applyBorder="1"/>
    <xf numFmtId="0" fontId="12" fillId="8" borderId="1" xfId="0" applyFont="1" applyFill="1" applyBorder="1" applyAlignment="1">
      <alignment vertical="justify"/>
    </xf>
    <xf numFmtId="0" fontId="15" fillId="8" borderId="1" xfId="1" applyFont="1" applyFill="1" applyBorder="1"/>
    <xf numFmtId="0" fontId="12" fillId="8" borderId="1" xfId="0" applyFont="1" applyFill="1" applyBorder="1" applyAlignment="1">
      <alignment wrapText="1"/>
    </xf>
    <xf numFmtId="14" fontId="12" fillId="8" borderId="1" xfId="0" applyNumberFormat="1" applyFont="1" applyFill="1" applyBorder="1"/>
    <xf numFmtId="0" fontId="12" fillId="2" borderId="1" xfId="0" applyFont="1" applyFill="1" applyBorder="1"/>
    <xf numFmtId="0" fontId="12" fillId="9" borderId="1" xfId="0" applyFont="1" applyFill="1" applyBorder="1" applyAlignment="1">
      <alignment vertical="justify"/>
    </xf>
    <xf numFmtId="0" fontId="12" fillId="9" borderId="1" xfId="0" applyFont="1" applyFill="1" applyBorder="1"/>
    <xf numFmtId="49" fontId="12" fillId="9" borderId="1" xfId="0" applyNumberFormat="1" applyFont="1" applyFill="1" applyBorder="1" applyAlignment="1">
      <alignment vertical="justify"/>
    </xf>
    <xf numFmtId="165" fontId="12" fillId="9" borderId="1" xfId="0" applyNumberFormat="1" applyFont="1" applyFill="1" applyBorder="1"/>
    <xf numFmtId="14" fontId="12" fillId="9" borderId="1" xfId="0" applyNumberFormat="1" applyFont="1" applyFill="1" applyBorder="1"/>
    <xf numFmtId="9" fontId="12" fillId="6" borderId="1" xfId="2" applyFont="1" applyFill="1" applyBorder="1"/>
    <xf numFmtId="7" fontId="12" fillId="6" borderId="1" xfId="0" applyNumberFormat="1" applyFont="1" applyFill="1" applyBorder="1"/>
    <xf numFmtId="0" fontId="12" fillId="10" borderId="1" xfId="0" applyFont="1" applyFill="1" applyBorder="1"/>
    <xf numFmtId="0" fontId="12" fillId="11" borderId="1" xfId="0" applyFont="1" applyFill="1" applyBorder="1"/>
    <xf numFmtId="0" fontId="14" fillId="10" borderId="1" xfId="0" applyFont="1" applyFill="1" applyBorder="1"/>
    <xf numFmtId="0" fontId="12" fillId="12" borderId="1" xfId="0" applyFont="1" applyFill="1" applyBorder="1"/>
    <xf numFmtId="0" fontId="12" fillId="12" borderId="1" xfId="0" applyFont="1" applyFill="1" applyBorder="1" applyAlignment="1">
      <alignment vertical="justify"/>
    </xf>
    <xf numFmtId="0" fontId="11" fillId="13" borderId="0" xfId="0" applyFont="1" applyFill="1" applyAlignment="1">
      <alignment horizontal="justify" vertical="center"/>
    </xf>
    <xf numFmtId="0" fontId="8" fillId="0" borderId="1" xfId="5" applyBorder="1"/>
    <xf numFmtId="9" fontId="0" fillId="0" borderId="1" xfId="0" applyNumberFormat="1" applyBorder="1"/>
    <xf numFmtId="0" fontId="8" fillId="0" borderId="1" xfId="5" applyFill="1" applyBorder="1"/>
    <xf numFmtId="0" fontId="18" fillId="0" borderId="0" xfId="0" applyFont="1"/>
    <xf numFmtId="0" fontId="1" fillId="3" borderId="2" xfId="0" applyFont="1" applyFill="1" applyBorder="1" applyAlignment="1">
      <alignment vertical="justify"/>
    </xf>
    <xf numFmtId="0" fontId="12" fillId="14" borderId="1" xfId="0" applyFont="1" applyFill="1" applyBorder="1"/>
    <xf numFmtId="14" fontId="12" fillId="15" borderId="1" xfId="0" applyNumberFormat="1" applyFont="1" applyFill="1" applyBorder="1"/>
    <xf numFmtId="14" fontId="12" fillId="6" borderId="1" xfId="0" applyNumberFormat="1" applyFont="1" applyFill="1" applyBorder="1"/>
    <xf numFmtId="0" fontId="0" fillId="0" borderId="1" xfId="0" applyBorder="1" applyAlignment="1">
      <alignment vertical="justify"/>
    </xf>
    <xf numFmtId="0" fontId="19" fillId="0" borderId="1" xfId="0" applyFont="1" applyBorder="1"/>
    <xf numFmtId="49" fontId="13" fillId="0" borderId="0" xfId="0" applyNumberFormat="1" applyFont="1" applyAlignment="1">
      <alignment horizontal="center"/>
    </xf>
    <xf numFmtId="0" fontId="12" fillId="16" borderId="1" xfId="0" applyFont="1" applyFill="1" applyBorder="1"/>
    <xf numFmtId="0" fontId="11" fillId="18" borderId="25" xfId="0" applyFont="1" applyFill="1" applyBorder="1" applyAlignment="1">
      <alignment horizontal="center" vertical="center" wrapText="1"/>
    </xf>
    <xf numFmtId="0" fontId="11" fillId="18" borderId="27" xfId="0" applyFont="1" applyFill="1" applyBorder="1" applyAlignment="1">
      <alignment horizontal="justify" vertical="center" wrapText="1"/>
    </xf>
    <xf numFmtId="0" fontId="17" fillId="0" borderId="34" xfId="0" applyFont="1" applyBorder="1" applyAlignment="1">
      <alignment horizontal="left" vertical="center" wrapText="1" indent="2"/>
    </xf>
    <xf numFmtId="0" fontId="11" fillId="0" borderId="35" xfId="0" applyFont="1" applyBorder="1" applyAlignment="1">
      <alignment horizontal="center" vertical="center" wrapText="1"/>
    </xf>
    <xf numFmtId="0" fontId="13" fillId="3" borderId="1" xfId="0" applyFont="1" applyFill="1" applyBorder="1"/>
    <xf numFmtId="0" fontId="0" fillId="3" borderId="1" xfId="0" applyFill="1" applyBorder="1"/>
    <xf numFmtId="0" fontId="13" fillId="2" borderId="14" xfId="0" applyFont="1" applyFill="1" applyBorder="1"/>
    <xf numFmtId="0" fontId="13" fillId="2" borderId="14" xfId="0" applyFont="1" applyFill="1" applyBorder="1" applyAlignment="1">
      <alignment vertical="justify"/>
    </xf>
    <xf numFmtId="0" fontId="0" fillId="4" borderId="11" xfId="0" applyFill="1" applyBorder="1" applyAlignment="1">
      <alignment vertical="justify"/>
    </xf>
    <xf numFmtId="0" fontId="19" fillId="4" borderId="9" xfId="0" applyFont="1" applyFill="1" applyBorder="1"/>
    <xf numFmtId="0" fontId="0" fillId="4" borderId="7" xfId="0" applyFill="1" applyBorder="1" applyAlignment="1">
      <alignment vertical="justify"/>
    </xf>
    <xf numFmtId="0" fontId="19" fillId="4" borderId="1" xfId="0" applyFont="1" applyFill="1" applyBorder="1"/>
    <xf numFmtId="0" fontId="0" fillId="5" borderId="11" xfId="0" applyFill="1" applyBorder="1" applyAlignment="1">
      <alignment vertical="justify"/>
    </xf>
    <xf numFmtId="0" fontId="19" fillId="5" borderId="9" xfId="0" applyFont="1" applyFill="1" applyBorder="1"/>
    <xf numFmtId="0" fontId="0" fillId="5" borderId="7" xfId="0" applyFill="1" applyBorder="1" applyAlignment="1">
      <alignment vertical="justify"/>
    </xf>
    <xf numFmtId="0" fontId="19" fillId="5" borderId="1" xfId="0" applyFont="1" applyFill="1" applyBorder="1"/>
    <xf numFmtId="0" fontId="0" fillId="4" borderId="33" xfId="0" applyFill="1" applyBorder="1" applyAlignment="1">
      <alignment vertical="justify"/>
    </xf>
    <xf numFmtId="0" fontId="19" fillId="4" borderId="14" xfId="0" applyFont="1" applyFill="1" applyBorder="1"/>
    <xf numFmtId="0" fontId="0" fillId="5" borderId="1" xfId="0" applyFill="1" applyBorder="1" applyAlignment="1">
      <alignment vertical="justify"/>
    </xf>
    <xf numFmtId="0" fontId="0" fillId="5" borderId="1" xfId="0" applyFill="1" applyBorder="1"/>
    <xf numFmtId="0" fontId="0" fillId="5" borderId="14" xfId="0" applyFill="1" applyBorder="1" applyAlignment="1">
      <alignment vertical="justify"/>
    </xf>
    <xf numFmtId="0" fontId="19" fillId="5" borderId="14" xfId="0" applyFont="1" applyFill="1" applyBorder="1"/>
    <xf numFmtId="0" fontId="0" fillId="5" borderId="14" xfId="0" applyFill="1" applyBorder="1"/>
    <xf numFmtId="0" fontId="0" fillId="5" borderId="33" xfId="0" applyFill="1" applyBorder="1" applyAlignment="1">
      <alignment vertical="justify"/>
    </xf>
    <xf numFmtId="0" fontId="0" fillId="4" borderId="15" xfId="0" applyFill="1" applyBorder="1" applyAlignment="1">
      <alignment vertical="justify"/>
    </xf>
    <xf numFmtId="0" fontId="0" fillId="4" borderId="6" xfId="0" applyFill="1" applyBorder="1" applyAlignment="1">
      <alignment vertical="justify"/>
    </xf>
    <xf numFmtId="0" fontId="0" fillId="4" borderId="28" xfId="0" applyFill="1" applyBorder="1" applyAlignment="1">
      <alignment vertical="justify"/>
    </xf>
    <xf numFmtId="0" fontId="0" fillId="5" borderId="15" xfId="0" applyFill="1" applyBorder="1" applyAlignment="1">
      <alignment vertical="justify"/>
    </xf>
    <xf numFmtId="0" fontId="0" fillId="5" borderId="6" xfId="0" applyFill="1" applyBorder="1" applyAlignment="1">
      <alignment vertical="justify"/>
    </xf>
    <xf numFmtId="0" fontId="0" fillId="5" borderId="28" xfId="0" applyFill="1" applyBorder="1" applyAlignment="1">
      <alignment vertical="justify"/>
    </xf>
    <xf numFmtId="0" fontId="17" fillId="0" borderId="0" xfId="0" applyFont="1"/>
    <xf numFmtId="0" fontId="17" fillId="0" borderId="0" xfId="0" applyFont="1" applyAlignment="1">
      <alignment horizontal="justify" vertical="center" wrapText="1"/>
    </xf>
    <xf numFmtId="0" fontId="17" fillId="0" borderId="0" xfId="0" applyFont="1" applyAlignment="1">
      <alignment horizontal="justify" vertical="center"/>
    </xf>
    <xf numFmtId="0" fontId="17" fillId="0" borderId="0" xfId="0" applyFont="1" applyAlignment="1">
      <alignment horizontal="right"/>
    </xf>
    <xf numFmtId="14" fontId="17" fillId="13" borderId="0" xfId="0" applyNumberFormat="1" applyFont="1" applyFill="1" applyBorder="1" applyAlignment="1">
      <alignment horizontal="left"/>
    </xf>
    <xf numFmtId="0" fontId="22" fillId="0" borderId="0" xfId="0" applyFont="1"/>
    <xf numFmtId="0" fontId="22" fillId="3" borderId="2" xfId="0" applyFont="1" applyFill="1" applyBorder="1"/>
    <xf numFmtId="0" fontId="22" fillId="3" borderId="12" xfId="0" applyFont="1" applyFill="1" applyBorder="1"/>
    <xf numFmtId="0" fontId="17" fillId="0" borderId="7" xfId="0" applyFont="1" applyBorder="1"/>
    <xf numFmtId="0" fontId="17" fillId="0" borderId="8" xfId="0" applyFont="1" applyBorder="1"/>
    <xf numFmtId="0" fontId="22" fillId="3" borderId="23" xfId="0" applyFont="1" applyFill="1" applyBorder="1"/>
    <xf numFmtId="0" fontId="17" fillId="0" borderId="0" xfId="0" applyFont="1" applyAlignment="1">
      <alignment horizontal="center"/>
    </xf>
    <xf numFmtId="0" fontId="17" fillId="0" borderId="0" xfId="0" applyFont="1" applyAlignment="1">
      <alignment vertical="justify"/>
    </xf>
    <xf numFmtId="0" fontId="17" fillId="0" borderId="0" xfId="0" applyFont="1" applyAlignment="1">
      <alignment wrapText="1"/>
    </xf>
    <xf numFmtId="0" fontId="17" fillId="0" borderId="0" xfId="0" applyFont="1" applyAlignment="1"/>
    <xf numFmtId="49" fontId="22" fillId="4" borderId="0" xfId="0" applyNumberFormat="1" applyFont="1" applyFill="1" applyBorder="1" applyAlignment="1">
      <alignment vertical="center"/>
    </xf>
    <xf numFmtId="0" fontId="17" fillId="0" borderId="0" xfId="0" applyFont="1" applyBorder="1" applyAlignment="1">
      <alignment horizontal="right"/>
    </xf>
    <xf numFmtId="0" fontId="17" fillId="0" borderId="1" xfId="0" applyFont="1" applyBorder="1"/>
    <xf numFmtId="0" fontId="17" fillId="0" borderId="11" xfId="0" applyFont="1" applyBorder="1"/>
    <xf numFmtId="0" fontId="17" fillId="0" borderId="8" xfId="0" applyFont="1" applyBorder="1" applyAlignment="1">
      <alignment vertical="justify"/>
    </xf>
    <xf numFmtId="0" fontId="11" fillId="0" borderId="0" xfId="0" applyFont="1" applyBorder="1" applyAlignment="1">
      <alignment horizontal="justify" vertical="center" wrapText="1"/>
    </xf>
    <xf numFmtId="0" fontId="11" fillId="0" borderId="0" xfId="0" applyFont="1"/>
    <xf numFmtId="0" fontId="21" fillId="0" borderId="0" xfId="0" applyFont="1"/>
    <xf numFmtId="0" fontId="11" fillId="3" borderId="24" xfId="0" applyFont="1" applyFill="1" applyBorder="1"/>
    <xf numFmtId="0" fontId="11" fillId="2" borderId="1" xfId="0" applyFont="1" applyFill="1" applyBorder="1" applyAlignment="1">
      <alignment vertical="justify"/>
    </xf>
    <xf numFmtId="0" fontId="11" fillId="0" borderId="1" xfId="0" applyFont="1" applyBorder="1" applyAlignment="1">
      <alignment vertical="justify"/>
    </xf>
    <xf numFmtId="0" fontId="11" fillId="17" borderId="0" xfId="0" applyFont="1" applyFill="1"/>
    <xf numFmtId="49" fontId="11" fillId="3" borderId="0" xfId="0" applyNumberFormat="1" applyFont="1" applyFill="1"/>
    <xf numFmtId="0" fontId="14" fillId="3" borderId="0" xfId="0" applyFont="1" applyFill="1" applyAlignment="1">
      <alignment vertical="justify"/>
    </xf>
    <xf numFmtId="0" fontId="11" fillId="3" borderId="0" xfId="0" applyFont="1" applyFill="1"/>
    <xf numFmtId="0" fontId="23" fillId="3" borderId="0" xfId="0" applyFont="1" applyFill="1"/>
    <xf numFmtId="49" fontId="11" fillId="0" borderId="0" xfId="0" applyNumberFormat="1" applyFont="1"/>
    <xf numFmtId="0" fontId="14" fillId="0" borderId="0" xfId="0" applyFont="1" applyAlignment="1">
      <alignment vertical="justify"/>
    </xf>
    <xf numFmtId="0" fontId="11" fillId="3" borderId="3" xfId="0" applyFont="1" applyFill="1" applyBorder="1"/>
    <xf numFmtId="0" fontId="17" fillId="0" borderId="30" xfId="0" applyFont="1" applyBorder="1"/>
    <xf numFmtId="0" fontId="11" fillId="0" borderId="32" xfId="0" applyFont="1" applyBorder="1" applyAlignment="1">
      <alignment vertical="justify"/>
    </xf>
    <xf numFmtId="0" fontId="11" fillId="0" borderId="0" xfId="0" applyFont="1" applyBorder="1"/>
    <xf numFmtId="0" fontId="11" fillId="0" borderId="7" xfId="0" applyFont="1" applyBorder="1"/>
    <xf numFmtId="14" fontId="11" fillId="13" borderId="6" xfId="0" applyNumberFormat="1" applyFont="1" applyFill="1" applyBorder="1"/>
    <xf numFmtId="0" fontId="11" fillId="0" borderId="8" xfId="0" applyFont="1" applyBorder="1"/>
    <xf numFmtId="14" fontId="11" fillId="13" borderId="13" xfId="0" applyNumberFormat="1" applyFont="1" applyFill="1" applyBorder="1"/>
    <xf numFmtId="0" fontId="11" fillId="0" borderId="27" xfId="0" applyFont="1" applyBorder="1" applyAlignment="1">
      <alignment vertical="justify"/>
    </xf>
    <xf numFmtId="0" fontId="11" fillId="0" borderId="4" xfId="0" applyFont="1" applyBorder="1"/>
    <xf numFmtId="0" fontId="11" fillId="0" borderId="0" xfId="0" applyFont="1" applyAlignment="1">
      <alignment vertical="justify"/>
    </xf>
    <xf numFmtId="0" fontId="17" fillId="0" borderId="0" xfId="0" applyFont="1" applyBorder="1"/>
    <xf numFmtId="0" fontId="11" fillId="0" borderId="0" xfId="0" applyFont="1" applyBorder="1" applyAlignment="1">
      <alignment vertical="justify"/>
    </xf>
    <xf numFmtId="0" fontId="11" fillId="0" borderId="0" xfId="0" applyFont="1" applyBorder="1" applyAlignment="1">
      <alignment horizontal="right"/>
    </xf>
    <xf numFmtId="14" fontId="11" fillId="13" borderId="0" xfId="0" applyNumberFormat="1" applyFont="1" applyFill="1" applyBorder="1" applyAlignment="1">
      <alignment horizontal="left"/>
    </xf>
    <xf numFmtId="0" fontId="11" fillId="0" borderId="0" xfId="0" applyFont="1" applyAlignment="1">
      <alignment horizontal="center"/>
    </xf>
    <xf numFmtId="0" fontId="11" fillId="0" borderId="1" xfId="0" applyFont="1" applyBorder="1"/>
    <xf numFmtId="0" fontId="11" fillId="0" borderId="0" xfId="0" applyFont="1" applyAlignment="1">
      <alignment horizontal="right"/>
    </xf>
    <xf numFmtId="0" fontId="11" fillId="0" borderId="0" xfId="0" applyFont="1" applyAlignment="1"/>
    <xf numFmtId="0" fontId="11" fillId="0" borderId="0" xfId="0" applyFont="1" applyAlignment="1">
      <alignment vertical="top"/>
    </xf>
    <xf numFmtId="0" fontId="11" fillId="0" borderId="0" xfId="0" applyFont="1" applyAlignment="1">
      <alignment wrapText="1"/>
    </xf>
    <xf numFmtId="0" fontId="17" fillId="0" borderId="0" xfId="0" applyFont="1" applyAlignment="1">
      <alignment vertical="top"/>
    </xf>
    <xf numFmtId="0" fontId="17" fillId="0" borderId="0" xfId="0" applyFont="1" applyAlignment="1">
      <alignment vertical="top" wrapText="1"/>
    </xf>
    <xf numFmtId="0" fontId="11" fillId="0" borderId="0" xfId="0" applyFont="1" applyAlignment="1">
      <alignment horizontal="left" vertical="justify"/>
    </xf>
    <xf numFmtId="0" fontId="11" fillId="0" borderId="0" xfId="0" applyFont="1" applyAlignment="1"/>
    <xf numFmtId="0" fontId="11" fillId="0" borderId="0" xfId="0" applyFont="1" applyAlignment="1">
      <alignment vertical="justify" wrapText="1"/>
    </xf>
    <xf numFmtId="0" fontId="11" fillId="0" borderId="0" xfId="0" applyFont="1" applyAlignment="1">
      <alignment horizontal="center"/>
    </xf>
    <xf numFmtId="165" fontId="11" fillId="0" borderId="6" xfId="0" applyNumberFormat="1" applyFont="1" applyBorder="1"/>
    <xf numFmtId="165" fontId="11" fillId="0" borderId="13" xfId="0" applyNumberFormat="1" applyFont="1" applyBorder="1"/>
    <xf numFmtId="0" fontId="23" fillId="3" borderId="3" xfId="0" applyFont="1" applyFill="1" applyBorder="1"/>
    <xf numFmtId="0" fontId="11" fillId="13" borderId="0" xfId="0" applyFont="1" applyFill="1" applyBorder="1"/>
    <xf numFmtId="166" fontId="11" fillId="0" borderId="0" xfId="3" applyNumberFormat="1" applyFont="1"/>
    <xf numFmtId="0" fontId="28" fillId="0" borderId="1" xfId="0" applyFont="1" applyBorder="1"/>
    <xf numFmtId="0" fontId="11" fillId="0" borderId="0" xfId="0" applyFont="1" applyAlignment="1">
      <alignment vertical="center"/>
    </xf>
    <xf numFmtId="0" fontId="29" fillId="0" borderId="0" xfId="0" applyFont="1"/>
    <xf numFmtId="0" fontId="8" fillId="2" borderId="1" xfId="0" applyFont="1" applyFill="1" applyBorder="1" applyAlignment="1">
      <alignment vertical="justify"/>
    </xf>
    <xf numFmtId="0" fontId="8" fillId="2" borderId="1" xfId="0" applyFont="1" applyFill="1" applyBorder="1"/>
    <xf numFmtId="0" fontId="17" fillId="7" borderId="1" xfId="0" applyFont="1" applyFill="1" applyBorder="1"/>
    <xf numFmtId="165" fontId="17" fillId="7" borderId="1" xfId="3" applyNumberFormat="1" applyFont="1" applyFill="1" applyBorder="1" applyAlignment="1">
      <alignment wrapText="1"/>
    </xf>
    <xf numFmtId="0" fontId="17" fillId="0" borderId="1" xfId="0" applyFont="1" applyBorder="1" applyAlignment="1">
      <alignment vertical="center"/>
    </xf>
    <xf numFmtId="165" fontId="17" fillId="7" borderId="1" xfId="3" applyNumberFormat="1" applyFont="1" applyFill="1" applyBorder="1"/>
    <xf numFmtId="0" fontId="27" fillId="0" borderId="1" xfId="0" applyFont="1" applyBorder="1"/>
    <xf numFmtId="165" fontId="27" fillId="0" borderId="1" xfId="3" applyNumberFormat="1" applyFont="1" applyBorder="1"/>
    <xf numFmtId="0" fontId="21" fillId="0" borderId="1" xfId="0" applyFont="1" applyBorder="1" applyAlignment="1">
      <alignment vertical="center"/>
    </xf>
    <xf numFmtId="0" fontId="30" fillId="2" borderId="1" xfId="0" applyFont="1" applyFill="1" applyBorder="1"/>
    <xf numFmtId="0" fontId="30" fillId="2" borderId="1" xfId="0" applyFont="1" applyFill="1" applyBorder="1" applyAlignment="1">
      <alignment vertical="justify"/>
    </xf>
    <xf numFmtId="14" fontId="11" fillId="0" borderId="1" xfId="0" applyNumberFormat="1" applyFont="1" applyBorder="1"/>
    <xf numFmtId="0" fontId="14" fillId="0" borderId="0" xfId="0" applyFont="1" applyAlignment="1">
      <alignment horizontal="right"/>
    </xf>
    <xf numFmtId="0" fontId="14" fillId="0" borderId="0" xfId="0" applyFont="1" applyAlignment="1">
      <alignment horizontal="center"/>
    </xf>
    <xf numFmtId="0" fontId="11" fillId="0" borderId="0" xfId="0" applyFont="1" applyBorder="1" applyAlignment="1"/>
    <xf numFmtId="0" fontId="21" fillId="0" borderId="0" xfId="0" applyFont="1" applyAlignment="1"/>
    <xf numFmtId="0" fontId="11" fillId="0" borderId="0" xfId="0" applyFont="1" applyAlignment="1">
      <alignment horizontal="center" vertical="top"/>
    </xf>
    <xf numFmtId="0" fontId="11" fillId="3" borderId="11" xfId="0" applyFont="1" applyFill="1" applyBorder="1" applyAlignment="1">
      <alignment wrapText="1"/>
    </xf>
    <xf numFmtId="0" fontId="11" fillId="0" borderId="1" xfId="0" applyFont="1" applyBorder="1" applyAlignment="1">
      <alignment vertical="justify" wrapText="1"/>
    </xf>
    <xf numFmtId="0" fontId="32" fillId="0" borderId="30" xfId="0" applyFont="1" applyBorder="1" applyAlignment="1">
      <alignment horizontal="center" vertical="center" wrapText="1"/>
    </xf>
    <xf numFmtId="0" fontId="34" fillId="0" borderId="31" xfId="0" applyFont="1" applyBorder="1" applyAlignment="1">
      <alignment vertical="center" wrapText="1"/>
    </xf>
    <xf numFmtId="164" fontId="30" fillId="0" borderId="31" xfId="3" applyFont="1" applyBorder="1" applyAlignment="1">
      <alignment horizontal="right" vertical="center" wrapText="1"/>
    </xf>
    <xf numFmtId="164" fontId="30" fillId="0" borderId="32" xfId="3" applyFont="1" applyBorder="1" applyAlignment="1">
      <alignment horizontal="right" vertical="center" wrapText="1"/>
    </xf>
    <xf numFmtId="0" fontId="11" fillId="0" borderId="0" xfId="0" applyFont="1" applyAlignment="1">
      <alignment vertical="top"/>
    </xf>
    <xf numFmtId="0" fontId="11" fillId="0" borderId="0" xfId="0" applyFont="1" applyAlignment="1">
      <alignment vertical="justify"/>
    </xf>
    <xf numFmtId="0" fontId="17" fillId="0" borderId="0" xfId="0" applyFont="1" applyAlignment="1">
      <alignment horizontal="center"/>
    </xf>
    <xf numFmtId="49" fontId="21" fillId="4" borderId="36" xfId="0" applyNumberFormat="1" applyFont="1" applyFill="1" applyBorder="1" applyAlignment="1">
      <alignment vertical="center"/>
    </xf>
    <xf numFmtId="0" fontId="27" fillId="4" borderId="0" xfId="0" applyFont="1" applyFill="1" applyBorder="1" applyAlignment="1">
      <alignment horizontal="center" vertical="justify"/>
    </xf>
    <xf numFmtId="0" fontId="21" fillId="4" borderId="0" xfId="0" applyFont="1" applyFill="1" applyBorder="1" applyAlignment="1">
      <alignment horizontal="center" vertical="justify"/>
    </xf>
    <xf numFmtId="0" fontId="35" fillId="2" borderId="18"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5" fillId="2" borderId="20" xfId="0" applyFont="1" applyFill="1" applyBorder="1" applyAlignment="1">
      <alignment horizontal="center" vertical="center" wrapText="1"/>
    </xf>
    <xf numFmtId="0" fontId="36" fillId="6" borderId="11" xfId="0" applyFont="1" applyFill="1" applyBorder="1" applyAlignment="1">
      <alignment vertical="center" wrapText="1"/>
    </xf>
    <xf numFmtId="0" fontId="37" fillId="6" borderId="9" xfId="0" applyFont="1" applyFill="1" applyBorder="1" applyAlignment="1">
      <alignment vertical="center" wrapText="1"/>
    </xf>
    <xf numFmtId="165" fontId="38" fillId="7" borderId="9" xfId="0" applyNumberFormat="1" applyFont="1" applyFill="1" applyBorder="1" applyAlignment="1">
      <alignment vertical="center" wrapText="1"/>
    </xf>
    <xf numFmtId="165" fontId="38" fillId="6" borderId="15" xfId="0" applyNumberFormat="1" applyFont="1" applyFill="1" applyBorder="1" applyAlignment="1">
      <alignment vertical="center" wrapText="1"/>
    </xf>
    <xf numFmtId="0" fontId="36" fillId="6" borderId="7" xfId="0" applyFont="1" applyFill="1" applyBorder="1" applyAlignment="1">
      <alignment vertical="center" wrapText="1"/>
    </xf>
    <xf numFmtId="0" fontId="37" fillId="6" borderId="1" xfId="0" applyFont="1" applyFill="1" applyBorder="1" applyAlignment="1">
      <alignment vertical="center" wrapText="1"/>
    </xf>
    <xf numFmtId="165" fontId="38" fillId="7" borderId="1" xfId="0" applyNumberFormat="1" applyFont="1" applyFill="1" applyBorder="1" applyAlignment="1">
      <alignment vertical="center" wrapText="1"/>
    </xf>
    <xf numFmtId="165" fontId="38" fillId="6" borderId="6" xfId="0" applyNumberFormat="1" applyFont="1" applyFill="1" applyBorder="1" applyAlignment="1">
      <alignment vertical="center" wrapText="1"/>
    </xf>
    <xf numFmtId="0" fontId="36" fillId="6" borderId="8" xfId="0" applyFont="1" applyFill="1" applyBorder="1" applyAlignment="1">
      <alignment vertical="center" wrapText="1"/>
    </xf>
    <xf numFmtId="0" fontId="37" fillId="6" borderId="17" xfId="0" applyFont="1" applyFill="1" applyBorder="1" applyAlignment="1">
      <alignment vertical="center" wrapText="1"/>
    </xf>
    <xf numFmtId="165" fontId="38" fillId="7" borderId="17" xfId="0" applyNumberFormat="1" applyFont="1" applyFill="1" applyBorder="1" applyAlignment="1">
      <alignment vertical="center" wrapText="1"/>
    </xf>
    <xf numFmtId="165" fontId="38" fillId="6" borderId="13" xfId="0" applyNumberFormat="1" applyFont="1" applyFill="1" applyBorder="1" applyAlignment="1">
      <alignment vertical="center" wrapText="1"/>
    </xf>
    <xf numFmtId="0" fontId="36" fillId="5" borderId="21" xfId="0" applyFont="1" applyFill="1" applyBorder="1" applyAlignment="1">
      <alignment vertical="center" wrapText="1"/>
    </xf>
    <xf numFmtId="0" fontId="37" fillId="5" borderId="10" xfId="0" applyFont="1" applyFill="1" applyBorder="1" applyAlignment="1">
      <alignment vertical="center" wrapText="1"/>
    </xf>
    <xf numFmtId="165" fontId="38" fillId="7" borderId="10" xfId="0" applyNumberFormat="1" applyFont="1" applyFill="1" applyBorder="1" applyAlignment="1">
      <alignment vertical="center" wrapText="1"/>
    </xf>
    <xf numFmtId="165" fontId="38" fillId="5" borderId="16" xfId="0" applyNumberFormat="1" applyFont="1" applyFill="1" applyBorder="1" applyAlignment="1">
      <alignment vertical="center" wrapText="1"/>
    </xf>
    <xf numFmtId="0" fontId="36" fillId="5" borderId="22" xfId="0" applyFont="1" applyFill="1" applyBorder="1" applyAlignment="1">
      <alignment vertical="center" wrapText="1"/>
    </xf>
    <xf numFmtId="0" fontId="37" fillId="5" borderId="1" xfId="0" applyFont="1" applyFill="1" applyBorder="1" applyAlignment="1">
      <alignment vertical="center" wrapText="1"/>
    </xf>
    <xf numFmtId="165" fontId="38" fillId="5" borderId="6" xfId="0" applyNumberFormat="1" applyFont="1" applyFill="1" applyBorder="1" applyAlignment="1">
      <alignment vertical="center" wrapText="1"/>
    </xf>
    <xf numFmtId="0" fontId="36" fillId="5" borderId="8" xfId="0" applyFont="1" applyFill="1" applyBorder="1" applyAlignment="1">
      <alignment vertical="center" wrapText="1"/>
    </xf>
    <xf numFmtId="0" fontId="37" fillId="5" borderId="17" xfId="0" applyFont="1" applyFill="1" applyBorder="1" applyAlignment="1">
      <alignment vertical="center" wrapText="1"/>
    </xf>
    <xf numFmtId="165" fontId="38" fillId="5" borderId="13" xfId="0" applyNumberFormat="1" applyFont="1" applyFill="1" applyBorder="1" applyAlignment="1">
      <alignment vertical="center" wrapText="1"/>
    </xf>
    <xf numFmtId="0" fontId="24" fillId="0" borderId="21" xfId="1" applyFont="1" applyBorder="1" applyAlignment="1">
      <alignment vertical="center" wrapText="1"/>
    </xf>
    <xf numFmtId="0" fontId="37" fillId="0" borderId="10" xfId="0" applyFont="1" applyBorder="1" applyAlignment="1">
      <alignment vertical="center" wrapText="1"/>
    </xf>
    <xf numFmtId="165" fontId="38" fillId="0" borderId="10" xfId="0" applyNumberFormat="1" applyFont="1" applyBorder="1" applyAlignment="1">
      <alignment vertical="center" wrapText="1"/>
    </xf>
    <xf numFmtId="165" fontId="38" fillId="0" borderId="16" xfId="0" applyNumberFormat="1" applyFont="1" applyBorder="1" applyAlignment="1">
      <alignment vertical="center" wrapText="1"/>
    </xf>
    <xf numFmtId="165" fontId="30" fillId="0" borderId="0" xfId="0" applyNumberFormat="1" applyFont="1" applyFill="1" applyBorder="1" applyAlignment="1">
      <alignment vertical="center" wrapText="1"/>
    </xf>
    <xf numFmtId="0" fontId="35" fillId="0" borderId="7" xfId="0" applyFont="1" applyBorder="1" applyAlignment="1">
      <alignment vertical="center" wrapText="1"/>
    </xf>
    <xf numFmtId="0" fontId="37" fillId="0" borderId="1" xfId="0" applyFont="1" applyBorder="1" applyAlignment="1">
      <alignment vertical="center" wrapText="1"/>
    </xf>
    <xf numFmtId="165" fontId="38" fillId="0" borderId="1" xfId="0" applyNumberFormat="1" applyFont="1" applyBorder="1" applyAlignment="1">
      <alignment vertical="center" wrapText="1"/>
    </xf>
    <xf numFmtId="165" fontId="38" fillId="0" borderId="6" xfId="0" applyNumberFormat="1" applyFont="1" applyBorder="1" applyAlignment="1">
      <alignment vertical="center" wrapText="1"/>
    </xf>
    <xf numFmtId="0" fontId="35" fillId="0" borderId="8" xfId="0" applyFont="1" applyBorder="1" applyAlignment="1">
      <alignment vertical="center" wrapText="1"/>
    </xf>
    <xf numFmtId="0" fontId="37" fillId="0" borderId="17" xfId="0" applyFont="1" applyBorder="1" applyAlignment="1">
      <alignment vertical="center" wrapText="1"/>
    </xf>
    <xf numFmtId="165" fontId="38" fillId="0" borderId="17" xfId="0" applyNumberFormat="1" applyFont="1" applyBorder="1" applyAlignment="1">
      <alignment vertical="center" wrapText="1"/>
    </xf>
    <xf numFmtId="165" fontId="38" fillId="0" borderId="13" xfId="0" applyNumberFormat="1" applyFont="1" applyBorder="1" applyAlignment="1">
      <alignment vertical="center" wrapText="1"/>
    </xf>
    <xf numFmtId="0" fontId="35" fillId="0" borderId="0" xfId="0" applyFont="1" applyBorder="1" applyAlignment="1">
      <alignment vertical="center" wrapText="1"/>
    </xf>
    <xf numFmtId="0" fontId="37" fillId="0" borderId="0" xfId="0" applyFont="1" applyBorder="1" applyAlignment="1">
      <alignment vertical="center" wrapText="1"/>
    </xf>
    <xf numFmtId="165" fontId="39" fillId="0" borderId="0" xfId="0" applyNumberFormat="1" applyFont="1" applyBorder="1" applyAlignment="1">
      <alignment vertical="center" wrapText="1"/>
    </xf>
    <xf numFmtId="0" fontId="23" fillId="3" borderId="32" xfId="0" applyFont="1" applyFill="1" applyBorder="1" applyAlignment="1">
      <alignment vertical="justify"/>
    </xf>
    <xf numFmtId="165" fontId="38" fillId="3" borderId="15" xfId="0" applyNumberFormat="1" applyFont="1" applyFill="1" applyBorder="1" applyAlignment="1">
      <alignment vertical="center" wrapText="1"/>
    </xf>
    <xf numFmtId="0" fontId="23" fillId="4" borderId="23" xfId="0" applyFont="1" applyFill="1" applyBorder="1" applyAlignment="1">
      <alignment horizontal="center" vertical="justify"/>
    </xf>
    <xf numFmtId="0" fontId="23" fillId="4" borderId="24" xfId="0" applyFont="1" applyFill="1" applyBorder="1" applyAlignment="1">
      <alignment horizontal="center" vertical="justify"/>
    </xf>
    <xf numFmtId="0" fontId="21" fillId="4" borderId="35" xfId="0" applyFont="1" applyFill="1" applyBorder="1" applyAlignment="1"/>
    <xf numFmtId="0" fontId="11" fillId="0" borderId="0" xfId="0" applyFont="1" applyBorder="1" applyAlignment="1">
      <alignment horizontal="center"/>
    </xf>
    <xf numFmtId="14" fontId="11" fillId="0" borderId="0" xfId="0" applyNumberFormat="1" applyFont="1" applyFill="1" applyBorder="1" applyAlignment="1">
      <alignment horizontal="left"/>
    </xf>
    <xf numFmtId="0" fontId="23" fillId="0" borderId="0" xfId="0" applyFont="1"/>
    <xf numFmtId="14" fontId="17" fillId="0" borderId="0" xfId="0" applyNumberFormat="1" applyFont="1" applyFill="1" applyBorder="1" applyAlignment="1">
      <alignment horizontal="left"/>
    </xf>
    <xf numFmtId="0" fontId="11" fillId="0" borderId="0" xfId="0" applyFont="1" applyAlignment="1">
      <alignment horizontal="center" vertical="center"/>
    </xf>
    <xf numFmtId="165" fontId="38" fillId="0" borderId="9" xfId="0" applyNumberFormat="1" applyFont="1" applyFill="1" applyBorder="1" applyAlignment="1">
      <alignment vertical="center" wrapText="1"/>
    </xf>
    <xf numFmtId="165" fontId="38" fillId="0" borderId="1" xfId="0" applyNumberFormat="1" applyFont="1" applyFill="1" applyBorder="1" applyAlignment="1">
      <alignment vertical="center" wrapText="1"/>
    </xf>
    <xf numFmtId="49" fontId="16" fillId="0" borderId="0" xfId="0" applyNumberFormat="1" applyFont="1" applyFill="1" applyBorder="1" applyAlignment="1">
      <alignment vertical="center"/>
    </xf>
    <xf numFmtId="14" fontId="11" fillId="7" borderId="0" xfId="0" applyNumberFormat="1" applyFont="1" applyFill="1" applyBorder="1" applyAlignment="1" applyProtection="1">
      <alignment horizontal="left"/>
      <protection locked="0"/>
    </xf>
    <xf numFmtId="0" fontId="11" fillId="7" borderId="1" xfId="0" applyFont="1" applyFill="1" applyBorder="1" applyAlignment="1" applyProtection="1">
      <alignment horizontal="left" vertical="top" wrapText="1"/>
      <protection locked="0"/>
    </xf>
    <xf numFmtId="14" fontId="11" fillId="7" borderId="1" xfId="0" applyNumberFormat="1" applyFont="1" applyFill="1" applyBorder="1" applyAlignment="1" applyProtection="1">
      <alignment horizontal="left" vertical="center"/>
      <protection locked="0"/>
    </xf>
    <xf numFmtId="0" fontId="11" fillId="7" borderId="1" xfId="0" applyFont="1" applyFill="1" applyBorder="1" applyAlignment="1" applyProtection="1">
      <alignment vertical="justify"/>
      <protection locked="0"/>
    </xf>
    <xf numFmtId="0" fontId="25" fillId="7" borderId="1" xfId="0" applyFont="1" applyFill="1" applyBorder="1" applyAlignment="1" applyProtection="1">
      <alignment vertical="justify"/>
      <protection locked="0"/>
    </xf>
    <xf numFmtId="0" fontId="11" fillId="7" borderId="1" xfId="0" applyFont="1" applyFill="1" applyBorder="1" applyProtection="1">
      <protection locked="0"/>
    </xf>
    <xf numFmtId="0" fontId="24" fillId="7" borderId="1" xfId="1" applyFont="1" applyFill="1" applyBorder="1" applyProtection="1">
      <protection locked="0"/>
    </xf>
    <xf numFmtId="0" fontId="24" fillId="7" borderId="1" xfId="1" applyFont="1" applyFill="1" applyBorder="1" applyAlignment="1" applyProtection="1">
      <alignment vertical="justify"/>
      <protection locked="0"/>
    </xf>
    <xf numFmtId="0" fontId="11" fillId="7" borderId="1" xfId="0" applyFont="1" applyFill="1" applyBorder="1" applyAlignment="1" applyProtection="1">
      <alignment wrapText="1"/>
      <protection locked="0"/>
    </xf>
    <xf numFmtId="0" fontId="21" fillId="7" borderId="0" xfId="0" applyFont="1" applyFill="1" applyBorder="1" applyAlignment="1" applyProtection="1">
      <alignment horizontal="center" vertical="center"/>
      <protection locked="0"/>
    </xf>
    <xf numFmtId="0" fontId="17" fillId="7" borderId="5" xfId="0" applyFont="1" applyFill="1" applyBorder="1" applyProtection="1">
      <protection locked="0"/>
    </xf>
    <xf numFmtId="0" fontId="17" fillId="7" borderId="29" xfId="0" applyFont="1" applyFill="1" applyBorder="1" applyProtection="1">
      <protection locked="0"/>
    </xf>
    <xf numFmtId="0" fontId="17" fillId="7" borderId="4" xfId="0" applyFont="1" applyFill="1" applyBorder="1" applyAlignment="1" applyProtection="1">
      <alignment vertical="justify"/>
      <protection locked="0"/>
    </xf>
    <xf numFmtId="0" fontId="17" fillId="7" borderId="34" xfId="0" applyFont="1" applyFill="1" applyBorder="1" applyAlignment="1" applyProtection="1">
      <alignment vertical="justify"/>
      <protection locked="0"/>
    </xf>
    <xf numFmtId="0" fontId="17" fillId="7" borderId="1" xfId="0" applyFont="1" applyFill="1" applyBorder="1" applyAlignment="1" applyProtection="1">
      <alignment horizontal="left" vertical="center"/>
      <protection locked="0"/>
    </xf>
    <xf numFmtId="0" fontId="17" fillId="7" borderId="1" xfId="0" applyFont="1" applyFill="1" applyBorder="1" applyProtection="1">
      <protection locked="0"/>
    </xf>
    <xf numFmtId="165" fontId="39" fillId="7" borderId="6" xfId="0" applyNumberFormat="1" applyFont="1" applyFill="1" applyBorder="1" applyAlignment="1" applyProtection="1">
      <alignment vertical="center" wrapText="1"/>
      <protection locked="0"/>
    </xf>
    <xf numFmtId="165" fontId="39" fillId="7" borderId="28" xfId="0" applyNumberFormat="1" applyFont="1" applyFill="1" applyBorder="1" applyAlignment="1" applyProtection="1">
      <alignment vertical="center" wrapText="1"/>
      <protection locked="0"/>
    </xf>
    <xf numFmtId="165" fontId="38" fillId="7" borderId="1" xfId="0" applyNumberFormat="1" applyFont="1" applyFill="1" applyBorder="1" applyAlignment="1" applyProtection="1">
      <alignment vertical="center" wrapText="1"/>
      <protection locked="0"/>
    </xf>
    <xf numFmtId="165" fontId="38" fillId="7" borderId="17" xfId="0" applyNumberFormat="1" applyFont="1" applyFill="1" applyBorder="1" applyAlignment="1" applyProtection="1">
      <alignment vertical="center" wrapText="1"/>
      <protection locked="0"/>
    </xf>
    <xf numFmtId="165" fontId="38" fillId="7" borderId="10" xfId="0" applyNumberFormat="1" applyFont="1" applyFill="1" applyBorder="1" applyAlignment="1" applyProtection="1">
      <alignment vertical="center" wrapText="1"/>
      <protection locked="0"/>
    </xf>
    <xf numFmtId="0" fontId="17" fillId="0" borderId="0" xfId="0" applyFont="1" applyAlignment="1">
      <alignment horizontal="center"/>
    </xf>
    <xf numFmtId="0" fontId="11" fillId="7" borderId="1" xfId="0" applyFont="1" applyFill="1" applyBorder="1" applyAlignment="1" applyProtection="1">
      <alignment vertical="justify"/>
      <protection locked="0"/>
    </xf>
    <xf numFmtId="0" fontId="11" fillId="7" borderId="15" xfId="0" applyFont="1" applyFill="1" applyBorder="1" applyAlignment="1" applyProtection="1">
      <alignment vertical="justify"/>
      <protection locked="0"/>
    </xf>
    <xf numFmtId="165" fontId="24" fillId="7" borderId="6" xfId="1" applyNumberFormat="1" applyFont="1" applyFill="1" applyBorder="1" applyProtection="1">
      <protection locked="0"/>
    </xf>
    <xf numFmtId="0" fontId="24" fillId="7" borderId="13" xfId="1" applyFont="1" applyFill="1" applyBorder="1" applyAlignment="1" applyProtection="1">
      <alignment vertical="justify"/>
      <protection locked="0"/>
    </xf>
    <xf numFmtId="0" fontId="11" fillId="7" borderId="1" xfId="0" applyFont="1" applyFill="1" applyBorder="1" applyAlignment="1" applyProtection="1">
      <alignment vertical="justify" wrapText="1"/>
      <protection locked="0"/>
    </xf>
    <xf numFmtId="0" fontId="11" fillId="0" borderId="0" xfId="0" applyFont="1" applyFill="1" applyAlignment="1" applyProtection="1">
      <alignment horizontal="center"/>
    </xf>
    <xf numFmtId="0" fontId="17" fillId="0" borderId="0" xfId="0" applyFont="1" applyFill="1" applyAlignment="1" applyProtection="1">
      <alignment horizontal="center"/>
    </xf>
    <xf numFmtId="0" fontId="11" fillId="7" borderId="6" xfId="0" applyFont="1" applyFill="1" applyBorder="1" applyProtection="1">
      <protection locked="0"/>
    </xf>
    <xf numFmtId="0" fontId="0" fillId="7" borderId="0" xfId="0" applyFill="1" applyAlignment="1" applyProtection="1">
      <alignment horizontal="center" vertical="center" wrapText="1"/>
      <protection locked="0"/>
    </xf>
    <xf numFmtId="0" fontId="11" fillId="0" borderId="0" xfId="0" applyFont="1" applyAlignment="1">
      <alignment horizontal="center" vertical="center" wrapText="1"/>
    </xf>
    <xf numFmtId="0" fontId="11" fillId="0" borderId="0" xfId="0" applyFont="1" applyFill="1" applyAlignment="1" applyProtection="1">
      <protection locked="0"/>
    </xf>
    <xf numFmtId="0" fontId="0" fillId="0" borderId="0" xfId="0" applyFill="1" applyAlignment="1" applyProtection="1">
      <protection locked="0"/>
    </xf>
    <xf numFmtId="0" fontId="11" fillId="0" borderId="0" xfId="0" applyFont="1" applyFill="1" applyAlignment="1" applyProtection="1"/>
    <xf numFmtId="0" fontId="0" fillId="0" borderId="0" xfId="0" applyFill="1" applyAlignment="1" applyProtection="1"/>
    <xf numFmtId="165" fontId="8" fillId="3" borderId="13" xfId="0" applyNumberFormat="1" applyFont="1" applyFill="1" applyBorder="1" applyAlignment="1">
      <alignment vertical="center" wrapText="1"/>
    </xf>
    <xf numFmtId="1" fontId="26" fillId="7" borderId="1" xfId="0" applyNumberFormat="1" applyFont="1" applyFill="1" applyBorder="1" applyProtection="1">
      <protection locked="0"/>
    </xf>
    <xf numFmtId="1" fontId="11" fillId="7" borderId="1" xfId="0" applyNumberFormat="1" applyFont="1" applyFill="1" applyBorder="1" applyProtection="1">
      <protection locked="0"/>
    </xf>
    <xf numFmtId="0" fontId="33" fillId="13" borderId="1" xfId="0" applyFont="1" applyFill="1" applyBorder="1" applyAlignment="1">
      <alignment wrapText="1"/>
    </xf>
    <xf numFmtId="0" fontId="32" fillId="0" borderId="7" xfId="0" applyFont="1" applyBorder="1" applyAlignment="1">
      <alignment horizontal="center" wrapText="1"/>
    </xf>
    <xf numFmtId="0" fontId="32" fillId="0" borderId="33" xfId="0" applyFont="1" applyBorder="1" applyAlignment="1">
      <alignment horizontal="center" wrapText="1"/>
    </xf>
    <xf numFmtId="0" fontId="32" fillId="0" borderId="1" xfId="0" applyFont="1" applyBorder="1" applyAlignment="1">
      <alignment horizontal="center" wrapText="1"/>
    </xf>
    <xf numFmtId="9" fontId="32" fillId="0" borderId="1" xfId="0" applyNumberFormat="1" applyFont="1" applyBorder="1" applyAlignment="1">
      <alignment horizontal="center" wrapText="1"/>
    </xf>
    <xf numFmtId="164" fontId="34" fillId="7" borderId="1" xfId="3" applyFont="1" applyFill="1" applyBorder="1" applyAlignment="1" applyProtection="1">
      <alignment horizontal="center" wrapText="1"/>
      <protection locked="0"/>
    </xf>
    <xf numFmtId="164" fontId="33" fillId="0" borderId="1" xfId="3" applyFont="1" applyBorder="1" applyAlignment="1">
      <alignment horizontal="center" wrapText="1"/>
    </xf>
    <xf numFmtId="164" fontId="33" fillId="0" borderId="6" xfId="3" applyFont="1" applyBorder="1" applyAlignment="1">
      <alignment horizontal="center" wrapText="1"/>
    </xf>
    <xf numFmtId="164" fontId="34" fillId="0" borderId="1" xfId="3" applyFont="1" applyFill="1" applyBorder="1" applyAlignment="1" applyProtection="1">
      <alignment horizontal="center" wrapText="1"/>
    </xf>
    <xf numFmtId="164" fontId="34" fillId="0" borderId="1" xfId="3" applyFont="1" applyFill="1" applyBorder="1" applyAlignment="1" applyProtection="1">
      <alignment horizontal="center" wrapText="1"/>
      <protection locked="0"/>
    </xf>
    <xf numFmtId="49" fontId="32" fillId="0" borderId="14" xfId="0" applyNumberFormat="1" applyFont="1" applyBorder="1" applyAlignment="1">
      <alignment horizontal="center" wrapText="1"/>
    </xf>
    <xf numFmtId="9" fontId="32" fillId="0" borderId="14" xfId="0" applyNumberFormat="1" applyFont="1" applyBorder="1" applyAlignment="1">
      <alignment horizontal="center" wrapText="1"/>
    </xf>
    <xf numFmtId="164" fontId="34" fillId="7" borderId="14" xfId="3" applyFont="1" applyFill="1" applyBorder="1" applyAlignment="1" applyProtection="1">
      <alignment horizontal="center" wrapText="1"/>
      <protection locked="0"/>
    </xf>
    <xf numFmtId="164" fontId="33" fillId="0" borderId="14" xfId="3" applyFont="1" applyBorder="1" applyAlignment="1">
      <alignment horizontal="center" wrapText="1"/>
    </xf>
    <xf numFmtId="164" fontId="33" fillId="0" borderId="28" xfId="3" applyFont="1" applyBorder="1" applyAlignment="1">
      <alignment horizontal="center" wrapText="1"/>
    </xf>
    <xf numFmtId="0" fontId="0" fillId="0" borderId="0" xfId="0" applyFill="1"/>
    <xf numFmtId="0" fontId="17" fillId="0" borderId="5" xfId="0" applyFont="1" applyFill="1" applyBorder="1"/>
    <xf numFmtId="0" fontId="31" fillId="3" borderId="9" xfId="0" applyFont="1" applyFill="1" applyBorder="1" applyAlignment="1">
      <alignment horizontal="center" wrapText="1"/>
    </xf>
    <xf numFmtId="0" fontId="31" fillId="3" borderId="15" xfId="0" applyFont="1" applyFill="1" applyBorder="1" applyAlignment="1">
      <alignment horizontal="center" wrapText="1"/>
    </xf>
    <xf numFmtId="0" fontId="16" fillId="13" borderId="0" xfId="0" applyFont="1" applyFill="1" applyBorder="1" applyAlignment="1">
      <alignment vertical="justify"/>
    </xf>
    <xf numFmtId="0" fontId="23" fillId="4" borderId="0" xfId="0" applyFont="1" applyFill="1" applyBorder="1" applyAlignment="1">
      <alignment horizontal="center" vertical="justify"/>
    </xf>
    <xf numFmtId="0" fontId="27" fillId="4" borderId="0" xfId="0" applyFont="1" applyFill="1" applyBorder="1" applyAlignment="1">
      <alignment horizontal="center" vertical="justify"/>
    </xf>
    <xf numFmtId="0" fontId="11" fillId="0" borderId="0" xfId="0" applyFont="1" applyAlignment="1">
      <alignment vertical="top" wrapText="1"/>
    </xf>
    <xf numFmtId="0" fontId="11" fillId="0" borderId="0" xfId="0" applyFont="1" applyAlignment="1">
      <alignment vertical="top"/>
    </xf>
    <xf numFmtId="0" fontId="11" fillId="0" borderId="0" xfId="0" applyFont="1" applyAlignment="1">
      <alignment horizontal="center" vertical="center" wrapText="1"/>
    </xf>
    <xf numFmtId="0" fontId="11" fillId="0" borderId="0" xfId="0" applyFont="1" applyAlignment="1">
      <alignment vertical="justify"/>
    </xf>
    <xf numFmtId="0" fontId="11" fillId="0" borderId="0" xfId="0" applyFont="1" applyAlignment="1">
      <alignment horizontal="center"/>
    </xf>
    <xf numFmtId="0" fontId="11" fillId="0" borderId="0" xfId="0" applyFont="1" applyAlignment="1"/>
    <xf numFmtId="0" fontId="23" fillId="0" borderId="0" xfId="0" applyFont="1" applyAlignment="1">
      <alignment horizontal="center" vertical="justify"/>
    </xf>
    <xf numFmtId="0" fontId="23" fillId="0" borderId="0" xfId="0" applyFont="1" applyAlignment="1"/>
    <xf numFmtId="0" fontId="11" fillId="0" borderId="0" xfId="0" applyFont="1" applyAlignment="1">
      <alignment horizontal="left" wrapText="1" shrinkToFit="1"/>
    </xf>
    <xf numFmtId="0" fontId="23" fillId="4" borderId="12" xfId="0" applyFont="1" applyFill="1" applyBorder="1" applyAlignment="1">
      <alignment horizontal="center" vertical="justify"/>
    </xf>
    <xf numFmtId="0" fontId="23" fillId="4" borderId="3" xfId="0" applyFont="1" applyFill="1" applyBorder="1" applyAlignment="1">
      <alignment horizontal="center" vertical="justify"/>
    </xf>
    <xf numFmtId="0" fontId="11" fillId="7" borderId="26" xfId="0" applyFont="1" applyFill="1" applyBorder="1" applyAlignment="1" applyProtection="1">
      <alignment horizontal="left" vertical="top" wrapText="1" shrinkToFit="1"/>
      <protection locked="0"/>
    </xf>
    <xf numFmtId="0" fontId="11" fillId="7" borderId="27" xfId="0" applyFont="1" applyFill="1" applyBorder="1" applyAlignment="1" applyProtection="1">
      <alignment horizontal="left" vertical="top" wrapText="1" shrinkToFit="1"/>
      <protection locked="0"/>
    </xf>
    <xf numFmtId="0" fontId="1" fillId="3" borderId="26" xfId="0" applyFont="1" applyFill="1" applyBorder="1" applyAlignment="1">
      <alignment vertical="justify" wrapText="1"/>
    </xf>
    <xf numFmtId="0" fontId="1" fillId="3" borderId="27" xfId="0" applyFont="1" applyFill="1" applyBorder="1" applyAlignment="1">
      <alignment vertical="justify" wrapText="1"/>
    </xf>
    <xf numFmtId="0" fontId="11" fillId="7" borderId="26" xfId="0" applyFont="1" applyFill="1" applyBorder="1" applyAlignment="1" applyProtection="1">
      <alignment vertical="top" wrapText="1" shrinkToFit="1"/>
      <protection locked="0"/>
    </xf>
    <xf numFmtId="0" fontId="11" fillId="7" borderId="27" xfId="0" applyFont="1" applyFill="1" applyBorder="1" applyAlignment="1" applyProtection="1">
      <alignment vertical="top" wrapText="1" shrinkToFit="1"/>
      <protection locked="0"/>
    </xf>
    <xf numFmtId="0" fontId="1" fillId="3" borderId="26" xfId="0" applyFont="1" applyFill="1" applyBorder="1" applyAlignment="1">
      <alignment vertical="justify"/>
    </xf>
    <xf numFmtId="0" fontId="1" fillId="3" borderId="27" xfId="0" applyFont="1" applyFill="1" applyBorder="1" applyAlignment="1">
      <alignment vertical="justify"/>
    </xf>
    <xf numFmtId="0" fontId="1" fillId="3" borderId="26" xfId="0" applyFont="1" applyFill="1" applyBorder="1" applyAlignment="1">
      <alignment vertical="distributed"/>
    </xf>
    <xf numFmtId="0" fontId="1" fillId="3" borderId="27" xfId="0" applyFont="1" applyFill="1" applyBorder="1" applyAlignment="1">
      <alignment vertical="distributed"/>
    </xf>
    <xf numFmtId="0" fontId="22" fillId="3" borderId="26" xfId="0" applyFont="1" applyFill="1" applyBorder="1" applyAlignment="1">
      <alignment wrapText="1" shrinkToFit="1"/>
    </xf>
    <xf numFmtId="0" fontId="22" fillId="3" borderId="27" xfId="0" applyFont="1" applyFill="1" applyBorder="1" applyAlignment="1">
      <alignment wrapText="1" shrinkToFit="1"/>
    </xf>
    <xf numFmtId="0" fontId="11" fillId="7" borderId="37" xfId="0" applyFont="1" applyFill="1" applyBorder="1" applyAlignment="1" applyProtection="1">
      <alignment horizontal="center" wrapText="1" shrinkToFit="1"/>
      <protection locked="0"/>
    </xf>
    <xf numFmtId="0" fontId="11" fillId="7" borderId="38" xfId="0" applyFont="1" applyFill="1" applyBorder="1" applyAlignment="1" applyProtection="1">
      <alignment horizontal="center" wrapText="1" shrinkToFit="1"/>
      <protection locked="0"/>
    </xf>
    <xf numFmtId="0" fontId="11" fillId="7" borderId="39" xfId="0" applyFont="1" applyFill="1" applyBorder="1" applyAlignment="1" applyProtection="1">
      <alignment horizontal="center" wrapText="1" shrinkToFit="1"/>
      <protection locked="0"/>
    </xf>
    <xf numFmtId="0" fontId="11" fillId="7" borderId="40" xfId="0" applyFont="1" applyFill="1" applyBorder="1" applyAlignment="1" applyProtection="1">
      <alignment horizontal="center" wrapText="1" shrinkToFit="1"/>
      <protection locked="0"/>
    </xf>
    <xf numFmtId="0" fontId="11" fillId="7" borderId="41" xfId="0" applyFont="1" applyFill="1" applyBorder="1" applyAlignment="1" applyProtection="1">
      <alignment horizontal="center" wrapText="1" shrinkToFit="1"/>
      <protection locked="0"/>
    </xf>
    <xf numFmtId="0" fontId="11" fillId="7" borderId="42" xfId="0" applyFont="1" applyFill="1" applyBorder="1" applyAlignment="1" applyProtection="1">
      <alignment horizontal="center" wrapText="1" shrinkToFit="1"/>
      <protection locked="0"/>
    </xf>
    <xf numFmtId="0" fontId="17" fillId="0" borderId="0" xfId="0" applyFont="1" applyAlignment="1">
      <alignment horizontal="center"/>
    </xf>
    <xf numFmtId="0" fontId="17" fillId="0" borderId="0" xfId="0" applyFont="1" applyAlignment="1">
      <alignment vertical="justify"/>
    </xf>
    <xf numFmtId="0" fontId="17" fillId="0" borderId="0" xfId="0" applyFont="1" applyAlignment="1">
      <alignment wrapText="1"/>
    </xf>
    <xf numFmtId="0" fontId="17" fillId="0" borderId="0" xfId="0" applyFont="1" applyAlignment="1"/>
    <xf numFmtId="0" fontId="16" fillId="4" borderId="0" xfId="0" applyFont="1" applyFill="1" applyBorder="1" applyAlignment="1">
      <alignment vertical="center"/>
    </xf>
    <xf numFmtId="0" fontId="11" fillId="4" borderId="0" xfId="0" applyFont="1" applyFill="1" applyAlignment="1">
      <alignment vertical="center"/>
    </xf>
    <xf numFmtId="0" fontId="16" fillId="13" borderId="0" xfId="0" applyFont="1" applyFill="1" applyBorder="1" applyAlignment="1"/>
    <xf numFmtId="0" fontId="17" fillId="0" borderId="0" xfId="0" applyFont="1" applyAlignment="1">
      <alignment horizontal="left" wrapText="1" shrinkToFit="1"/>
    </xf>
    <xf numFmtId="0" fontId="11" fillId="0" borderId="0" xfId="0" applyFont="1" applyFill="1" applyAlignment="1" applyProtection="1">
      <alignment horizontal="center"/>
    </xf>
    <xf numFmtId="0" fontId="0" fillId="0" borderId="0" xfId="0" applyFill="1" applyAlignment="1" applyProtection="1">
      <alignment horizontal="center"/>
    </xf>
    <xf numFmtId="0" fontId="17" fillId="2" borderId="0" xfId="0" applyFont="1" applyFill="1" applyBorder="1" applyAlignment="1"/>
    <xf numFmtId="0" fontId="17" fillId="0" borderId="0" xfId="0" applyFont="1" applyBorder="1" applyAlignment="1"/>
    <xf numFmtId="49" fontId="22" fillId="4" borderId="0" xfId="0" applyNumberFormat="1" applyFont="1" applyFill="1" applyBorder="1" applyAlignment="1">
      <alignment vertical="center"/>
    </xf>
    <xf numFmtId="0" fontId="11" fillId="0" borderId="0" xfId="0" applyFont="1" applyAlignment="1">
      <alignment vertical="center"/>
    </xf>
    <xf numFmtId="0" fontId="22" fillId="4" borderId="0" xfId="0" applyFont="1" applyFill="1" applyBorder="1" applyAlignment="1">
      <alignment vertical="center"/>
    </xf>
    <xf numFmtId="0" fontId="23" fillId="3" borderId="8" xfId="0" applyFont="1" applyFill="1" applyBorder="1" applyAlignment="1">
      <alignment vertical="justify"/>
    </xf>
    <xf numFmtId="0" fontId="23" fillId="3" borderId="17" xfId="0" applyFont="1" applyFill="1" applyBorder="1" applyAlignment="1">
      <alignment vertical="justify"/>
    </xf>
    <xf numFmtId="0" fontId="11" fillId="3" borderId="17" xfId="0" applyFont="1" applyFill="1" applyBorder="1" applyAlignment="1">
      <alignment vertical="justify"/>
    </xf>
    <xf numFmtId="0" fontId="11" fillId="7" borderId="10" xfId="0" applyFont="1" applyFill="1" applyBorder="1" applyAlignment="1" applyProtection="1">
      <alignment vertical="justify"/>
      <protection locked="0"/>
    </xf>
    <xf numFmtId="0" fontId="11" fillId="7" borderId="1" xfId="0" applyFont="1" applyFill="1" applyBorder="1" applyAlignment="1" applyProtection="1">
      <alignment vertical="justify"/>
      <protection locked="0"/>
    </xf>
    <xf numFmtId="0" fontId="11" fillId="7" borderId="14" xfId="0" applyFont="1" applyFill="1" applyBorder="1" applyAlignment="1" applyProtection="1">
      <alignment vertical="justify"/>
      <protection locked="0"/>
    </xf>
    <xf numFmtId="0" fontId="11" fillId="3" borderId="9" xfId="0" applyFont="1" applyFill="1" applyBorder="1" applyAlignment="1">
      <alignment vertical="justify"/>
    </xf>
    <xf numFmtId="0" fontId="17" fillId="13" borderId="0" xfId="0" applyFont="1" applyFill="1" applyBorder="1" applyAlignment="1">
      <alignment vertical="justify"/>
    </xf>
    <xf numFmtId="0" fontId="23" fillId="3" borderId="30" xfId="0" applyFont="1" applyFill="1" applyBorder="1" applyAlignment="1">
      <alignment vertical="justify"/>
    </xf>
    <xf numFmtId="0" fontId="23" fillId="3" borderId="31" xfId="0" applyFont="1" applyFill="1" applyBorder="1" applyAlignment="1">
      <alignment vertical="justify"/>
    </xf>
    <xf numFmtId="0" fontId="11" fillId="7" borderId="21" xfId="0" applyFont="1" applyFill="1" applyBorder="1" applyAlignment="1" applyProtection="1">
      <alignment vertical="justify"/>
      <protection locked="0"/>
    </xf>
    <xf numFmtId="0" fontId="11" fillId="7" borderId="7" xfId="0" applyFont="1" applyFill="1" applyBorder="1" applyAlignment="1" applyProtection="1">
      <alignment vertical="justify"/>
      <protection locked="0"/>
    </xf>
    <xf numFmtId="49" fontId="21" fillId="4" borderId="0" xfId="0" applyNumberFormat="1" applyFont="1" applyFill="1" applyBorder="1" applyAlignment="1">
      <alignment vertical="center"/>
    </xf>
    <xf numFmtId="0" fontId="21" fillId="4" borderId="0" xfId="0" applyFont="1" applyFill="1" applyAlignment="1">
      <alignment horizontal="center" vertical="center"/>
    </xf>
    <xf numFmtId="0" fontId="11" fillId="7" borderId="33" xfId="0" applyFont="1" applyFill="1" applyBorder="1" applyAlignment="1" applyProtection="1">
      <alignment vertical="justify"/>
      <protection locked="0"/>
    </xf>
    <xf numFmtId="0" fontId="23" fillId="3" borderId="11" xfId="0" applyFont="1" applyFill="1" applyBorder="1" applyAlignment="1">
      <alignment vertical="justify"/>
    </xf>
    <xf numFmtId="0" fontId="23" fillId="3" borderId="9" xfId="0" applyFont="1" applyFill="1" applyBorder="1" applyAlignment="1">
      <alignment vertical="justify"/>
    </xf>
    <xf numFmtId="0" fontId="1" fillId="2" borderId="0" xfId="0" applyFont="1" applyFill="1" applyBorder="1" applyAlignment="1"/>
    <xf numFmtId="0" fontId="8" fillId="0" borderId="0" xfId="0" applyFont="1" applyAlignment="1">
      <alignment horizontal="center" vertical="top" wrapText="1"/>
    </xf>
    <xf numFmtId="0" fontId="8" fillId="0" borderId="0" xfId="0" applyFont="1" applyAlignment="1">
      <alignment horizontal="center" vertical="top"/>
    </xf>
    <xf numFmtId="0" fontId="14" fillId="0" borderId="0" xfId="0" applyFont="1" applyAlignment="1">
      <alignment horizontal="center"/>
    </xf>
    <xf numFmtId="0" fontId="0" fillId="4" borderId="0" xfId="0" applyFill="1" applyAlignment="1">
      <alignment horizontal="center" vertical="justify"/>
    </xf>
    <xf numFmtId="0" fontId="10" fillId="13" borderId="0" xfId="0" applyFont="1" applyFill="1" applyAlignment="1">
      <alignment horizontal="center"/>
    </xf>
    <xf numFmtId="0" fontId="0" fillId="13" borderId="0" xfId="0" applyFill="1" applyAlignment="1">
      <alignment horizontal="center"/>
    </xf>
    <xf numFmtId="0" fontId="0" fillId="4" borderId="0" xfId="0" applyFill="1" applyBorder="1" applyAlignment="1">
      <alignment horizontal="center" vertical="justify"/>
    </xf>
    <xf numFmtId="0" fontId="10" fillId="13" borderId="0" xfId="0" applyFont="1" applyFill="1" applyBorder="1" applyAlignment="1">
      <alignment horizontal="center"/>
    </xf>
    <xf numFmtId="0" fontId="0" fillId="13" borderId="0" xfId="0" applyFill="1" applyBorder="1" applyAlignment="1">
      <alignment horizontal="center"/>
    </xf>
  </cellXfs>
  <cellStyles count="6">
    <cellStyle name="Hiperpovezava" xfId="1" builtinId="8"/>
    <cellStyle name="Navadno" xfId="0" builtinId="0"/>
    <cellStyle name="Navadno 4" xfId="4"/>
    <cellStyle name="Normal 2" xfId="5"/>
    <cellStyle name="Odstotek" xfId="2" builtinId="5"/>
    <cellStyle name="Vejica" xfId="3" builtinId="3"/>
  </cellStyles>
  <dxfs count="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0" formatCode="General"/>
      <border diagonalUp="0" diagonalDown="0" outline="0">
        <left/>
        <right/>
        <top/>
        <bottom/>
      </border>
    </dxf>
    <dxf>
      <font>
        <strike val="0"/>
        <outline val="0"/>
        <shadow val="0"/>
        <u val="none"/>
        <vertAlign val="baseline"/>
        <sz val="10"/>
        <name val="Arial"/>
        <scheme val="none"/>
      </font>
      <numFmt numFmtId="0" formatCode="General"/>
      <border diagonalUp="0" diagonalDown="0" outline="0">
        <left style="thin">
          <color indexed="64"/>
        </left>
        <right style="thin">
          <color indexed="64"/>
        </right>
        <top style="thin">
          <color indexed="64"/>
        </top>
        <bottom style="thin">
          <color indexed="64"/>
        </bottom>
      </border>
    </dxf>
    <dxf>
      <numFmt numFmtId="165" formatCode="#,##0.00\ &quot;€&quot;"/>
      <border diagonalUp="0" diagonalDown="0" outline="0">
        <left style="thin">
          <color indexed="64"/>
        </left>
        <right style="thin">
          <color indexed="64"/>
        </right>
        <top/>
        <bottom/>
      </border>
    </dxf>
    <dxf>
      <font>
        <strike val="0"/>
        <outline val="0"/>
        <shadow val="0"/>
        <u val="none"/>
        <vertAlign val="baseline"/>
        <sz val="10"/>
        <name val="Arial"/>
        <scheme val="none"/>
      </font>
      <numFmt numFmtId="165" formatCode="#,##0.00\ &quot;€&quot;"/>
      <border diagonalUp="0" diagonalDown="0" outline="0">
        <left style="thin">
          <color indexed="64"/>
        </left>
        <right style="thin">
          <color indexed="64"/>
        </right>
        <top style="thin">
          <color indexed="64"/>
        </top>
        <bottom style="thin">
          <color indexed="64"/>
        </bottom>
      </border>
    </dxf>
    <dxf>
      <numFmt numFmtId="165" formatCode="#,##0.00\ &quot;€&quot;"/>
      <border diagonalUp="0" diagonalDown="0" outline="0">
        <left style="thin">
          <color indexed="64"/>
        </left>
        <right style="thin">
          <color indexed="64"/>
        </right>
        <top/>
        <bottom/>
      </border>
    </dxf>
    <dxf>
      <font>
        <strike val="0"/>
        <outline val="0"/>
        <shadow val="0"/>
        <u val="none"/>
        <vertAlign val="baseline"/>
        <sz val="10"/>
        <name val="Arial"/>
        <scheme val="none"/>
      </font>
      <numFmt numFmtId="165" formatCode="#,##0.00\ &quot;€&quot;"/>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bottom/>
      </border>
    </dxf>
    <dxf>
      <font>
        <strike val="0"/>
        <outline val="0"/>
        <shadow val="0"/>
        <u val="none"/>
        <vertAlign val="baseline"/>
        <sz val="10"/>
        <name val="Arial"/>
        <scheme val="none"/>
      </font>
      <border diagonalUp="0" diagonalDown="0" outline="0">
        <left style="thin">
          <color indexed="64"/>
        </left>
        <right style="thin">
          <color indexed="64"/>
        </right>
        <top style="thin">
          <color indexed="64"/>
        </top>
        <bottom style="thin">
          <color indexed="64"/>
        </bottom>
      </border>
    </dxf>
    <dxf>
      <fill>
        <patternFill patternType="solid">
          <fgColor indexed="64"/>
          <bgColor theme="0" tint="-4.9989318521683403E-2"/>
        </patternFill>
      </fill>
      <border diagonalUp="0" diagonalDown="0" outline="0">
        <left style="thin">
          <color indexed="64"/>
        </left>
        <right style="thin">
          <color indexed="64"/>
        </right>
        <top/>
        <bottom/>
      </border>
    </dxf>
    <dxf>
      <font>
        <strike val="0"/>
        <outline val="0"/>
        <shadow val="0"/>
        <u val="none"/>
        <vertAlign val="baseline"/>
        <sz val="10"/>
        <name val="Arial"/>
        <scheme val="none"/>
      </font>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dxf>
    <dxf>
      <border outline="0">
        <top style="thin">
          <color indexed="64"/>
        </top>
      </border>
    </dxf>
    <dxf>
      <font>
        <strike val="0"/>
        <outline val="0"/>
        <shadow val="0"/>
        <u val="none"/>
        <vertAlign val="baseline"/>
        <sz val="10"/>
        <name val="Arial"/>
        <scheme val="none"/>
      </font>
    </dxf>
    <dxf>
      <border outline="0">
        <bottom style="thin">
          <color indexed="64"/>
        </bottom>
      </border>
    </dxf>
    <dxf>
      <font>
        <strike val="0"/>
        <outline val="0"/>
        <shadow val="0"/>
        <u val="none"/>
        <vertAlign val="baseline"/>
        <sz val="10"/>
        <color auto="1"/>
        <name val="Arial"/>
        <scheme val="none"/>
      </font>
      <fill>
        <patternFill patternType="solid">
          <fgColor indexed="64"/>
          <bgColor theme="0" tint="-4.9989318521683403E-2"/>
        </patternFill>
      </fill>
      <border diagonalUp="0" diagonalDown="0" outline="0">
        <left style="thin">
          <color indexed="64"/>
        </left>
        <right style="thin">
          <color indexed="64"/>
        </right>
        <top/>
        <bottom/>
      </border>
    </dxf>
    <dxf>
      <font>
        <color rgb="FF9C0006"/>
      </font>
      <fill>
        <patternFill>
          <bgColor rgb="FFFFC7CE"/>
        </patternFill>
      </fill>
    </dxf>
    <dxf>
      <font>
        <strike val="0"/>
        <outline val="0"/>
        <shadow val="0"/>
        <u val="none"/>
        <vertAlign val="baseline"/>
        <sz val="10"/>
        <color theme="1"/>
        <name val="Arial"/>
        <scheme val="none"/>
      </font>
      <fill>
        <patternFill patternType="solid">
          <fgColor indexed="64"/>
          <bgColor rgb="FFFFFFCC"/>
        </patternFill>
      </fill>
      <protection locked="0" hidden="0"/>
    </dxf>
    <dxf>
      <font>
        <strike val="0"/>
        <outline val="0"/>
        <shadow val="0"/>
        <u val="none"/>
        <vertAlign val="baseline"/>
        <sz val="10"/>
        <color theme="1"/>
        <name val="Arial"/>
        <scheme val="none"/>
      </font>
      <fill>
        <patternFill patternType="solid">
          <fgColor indexed="64"/>
          <bgColor rgb="FFFFFFCC"/>
        </patternFill>
      </fill>
      <protection locked="0" hidden="0"/>
    </dxf>
    <dxf>
      <font>
        <strike val="0"/>
        <outline val="0"/>
        <shadow val="0"/>
        <vertAlign val="baseline"/>
        <name val="Arial"/>
        <scheme val="none"/>
      </font>
    </dxf>
    <dxf>
      <font>
        <strike val="0"/>
        <outline val="0"/>
        <shadow val="0"/>
        <u val="none"/>
        <vertAlign val="baseline"/>
        <sz val="10"/>
        <color theme="1"/>
        <name val="Arial"/>
        <scheme val="none"/>
      </font>
      <fill>
        <patternFill patternType="solid">
          <fgColor indexed="64"/>
          <bgColor rgb="FFFFFFCC"/>
        </patternFill>
      </fill>
      <protection locked="0" hidden="0"/>
    </dxf>
    <dxf>
      <font>
        <strike val="0"/>
        <outline val="0"/>
        <shadow val="0"/>
        <u val="none"/>
        <vertAlign val="baseline"/>
        <sz val="10"/>
        <color theme="1"/>
        <name val="Arial"/>
        <scheme val="none"/>
      </font>
      <fill>
        <patternFill patternType="solid">
          <fgColor indexed="64"/>
          <bgColor rgb="FFFFFFCC"/>
        </patternFill>
      </fill>
      <protection locked="0" hidden="0"/>
    </dxf>
    <dxf>
      <font>
        <strike val="0"/>
        <outline val="0"/>
        <shadow val="0"/>
        <vertAlign val="baseline"/>
        <name val="Arial"/>
        <scheme val="non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57150</xdr:colOff>
      <xdr:row>14</xdr:row>
      <xdr:rowOff>133350</xdr:rowOff>
    </xdr:from>
    <xdr:ext cx="184731" cy="264560"/>
    <xdr:sp macro="" textlink="">
      <xdr:nvSpPr>
        <xdr:cNvPr id="2" name="TextBox 1"/>
        <xdr:cNvSpPr txBox="1"/>
      </xdr:nvSpPr>
      <xdr:spPr>
        <a:xfrm>
          <a:off x="6705600"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2273935</xdr:colOff>
      <xdr:row>0</xdr:row>
      <xdr:rowOff>471805</xdr:rowOff>
    </xdr:to>
    <xdr:pic>
      <xdr:nvPicPr>
        <xdr:cNvPr id="2" name="Slika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73935" cy="471805"/>
        </a:xfrm>
        <a:prstGeom prst="rect">
          <a:avLst/>
        </a:prstGeom>
        <a:noFill/>
      </xdr:spPr>
    </xdr:pic>
    <xdr:clientData/>
  </xdr:twoCellAnchor>
  <xdr:twoCellAnchor editAs="oneCell">
    <xdr:from>
      <xdr:col>0</xdr:col>
      <xdr:colOff>3552825</xdr:colOff>
      <xdr:row>0</xdr:row>
      <xdr:rowOff>0</xdr:rowOff>
    </xdr:from>
    <xdr:to>
      <xdr:col>0</xdr:col>
      <xdr:colOff>5299710</xdr:colOff>
      <xdr:row>0</xdr:row>
      <xdr:rowOff>614045</xdr:rowOff>
    </xdr:to>
    <xdr:pic>
      <xdr:nvPicPr>
        <xdr:cNvPr id="3" name="Slika 2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52825" y="0"/>
          <a:ext cx="1746885" cy="61404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2273935</xdr:colOff>
      <xdr:row>0</xdr:row>
      <xdr:rowOff>471805</xdr:rowOff>
    </xdr:to>
    <xdr:pic>
      <xdr:nvPicPr>
        <xdr:cNvPr id="2" name="Slika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73935" cy="471805"/>
        </a:xfrm>
        <a:prstGeom prst="rect">
          <a:avLst/>
        </a:prstGeom>
        <a:noFill/>
      </xdr:spPr>
    </xdr:pic>
    <xdr:clientData/>
  </xdr:twoCellAnchor>
  <xdr:twoCellAnchor editAs="oneCell">
    <xdr:from>
      <xdr:col>0</xdr:col>
      <xdr:colOff>3552825</xdr:colOff>
      <xdr:row>0</xdr:row>
      <xdr:rowOff>0</xdr:rowOff>
    </xdr:from>
    <xdr:to>
      <xdr:col>0</xdr:col>
      <xdr:colOff>5299710</xdr:colOff>
      <xdr:row>0</xdr:row>
      <xdr:rowOff>614045</xdr:rowOff>
    </xdr:to>
    <xdr:pic>
      <xdr:nvPicPr>
        <xdr:cNvPr id="3" name="Slika 2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52825" y="0"/>
          <a:ext cx="1746885" cy="61404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3552825</xdr:colOff>
      <xdr:row>0</xdr:row>
      <xdr:rowOff>0</xdr:rowOff>
    </xdr:from>
    <xdr:to>
      <xdr:col>1</xdr:col>
      <xdr:colOff>3810</xdr:colOff>
      <xdr:row>2</xdr:row>
      <xdr:rowOff>137795</xdr:rowOff>
    </xdr:to>
    <xdr:pic>
      <xdr:nvPicPr>
        <xdr:cNvPr id="2" name="Slika 2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6025" y="0"/>
          <a:ext cx="3810" cy="75692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3552825</xdr:colOff>
      <xdr:row>0</xdr:row>
      <xdr:rowOff>0</xdr:rowOff>
    </xdr:from>
    <xdr:to>
      <xdr:col>1</xdr:col>
      <xdr:colOff>3810</xdr:colOff>
      <xdr:row>2</xdr:row>
      <xdr:rowOff>185420</xdr:rowOff>
    </xdr:to>
    <xdr:pic>
      <xdr:nvPicPr>
        <xdr:cNvPr id="2" name="Slika 2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6025" y="0"/>
          <a:ext cx="3810" cy="756920"/>
        </a:xfrm>
        <a:prstGeom prst="rect">
          <a:avLst/>
        </a:prstGeom>
        <a:noFill/>
      </xdr:spPr>
    </xdr:pic>
    <xdr:clientData/>
  </xdr:twoCellAnchor>
  <xdr:twoCellAnchor editAs="oneCell">
    <xdr:from>
      <xdr:col>0</xdr:col>
      <xdr:colOff>3552825</xdr:colOff>
      <xdr:row>0</xdr:row>
      <xdr:rowOff>0</xdr:rowOff>
    </xdr:from>
    <xdr:to>
      <xdr:col>1</xdr:col>
      <xdr:colOff>3810</xdr:colOff>
      <xdr:row>4</xdr:row>
      <xdr:rowOff>80645</xdr:rowOff>
    </xdr:to>
    <xdr:pic>
      <xdr:nvPicPr>
        <xdr:cNvPr id="5" name="Slika 2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0" y="0"/>
          <a:ext cx="3810" cy="75692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3552825</xdr:colOff>
      <xdr:row>0</xdr:row>
      <xdr:rowOff>0</xdr:rowOff>
    </xdr:from>
    <xdr:to>
      <xdr:col>1</xdr:col>
      <xdr:colOff>3810</xdr:colOff>
      <xdr:row>2</xdr:row>
      <xdr:rowOff>147320</xdr:rowOff>
    </xdr:to>
    <xdr:pic>
      <xdr:nvPicPr>
        <xdr:cNvPr id="3" name="Slika 2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2825" y="0"/>
          <a:ext cx="1746885" cy="614045"/>
        </a:xfrm>
        <a:prstGeom prst="rect">
          <a:avLst/>
        </a:prstGeom>
        <a:noFill/>
      </xdr:spPr>
    </xdr:pic>
    <xdr:clientData/>
  </xdr:twoCellAnchor>
  <xdr:twoCellAnchor editAs="oneCell">
    <xdr:from>
      <xdr:col>0</xdr:col>
      <xdr:colOff>3552825</xdr:colOff>
      <xdr:row>0</xdr:row>
      <xdr:rowOff>0</xdr:rowOff>
    </xdr:from>
    <xdr:to>
      <xdr:col>1</xdr:col>
      <xdr:colOff>3810</xdr:colOff>
      <xdr:row>4</xdr:row>
      <xdr:rowOff>80645</xdr:rowOff>
    </xdr:to>
    <xdr:pic>
      <xdr:nvPicPr>
        <xdr:cNvPr id="6" name="Slika 2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0" y="0"/>
          <a:ext cx="3810" cy="756920"/>
        </a:xfrm>
        <a:prstGeom prst="rect">
          <a:avLst/>
        </a:prstGeom>
        <a:noFill/>
      </xdr:spPr>
    </xdr:pic>
    <xdr:clientData/>
  </xdr:twoCellAnchor>
</xdr:wsDr>
</file>

<file path=xl/tables/table1.xml><?xml version="1.0" encoding="utf-8"?>
<table xmlns="http://schemas.openxmlformats.org/spreadsheetml/2006/main" id="2" name="Table2" displayName="Table2" ref="A27:A31" totalsRowShown="0" headerRowDxfId="28" dataDxfId="27">
  <autoFilter ref="A27:A31"/>
  <tableColumns count="1">
    <tableColumn id="1" name="izberi aktivnost iz spustnega seznama" dataDxfId="26"/>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A34:A40" totalsRowShown="0" headerRowDxfId="25" dataDxfId="24">
  <autoFilter ref="A34:A40"/>
  <tableColumns count="1">
    <tableColumn id="1" name="izberi upravičen strošek iz spustnega seznama" dataDxfId="23"/>
  </tableColumns>
  <tableStyleInfo name="TableStyleMedium2" showFirstColumn="0" showLastColumn="0" showRowStripes="1" showColumnStripes="0"/>
</table>
</file>

<file path=xl/tables/table3.xml><?xml version="1.0" encoding="utf-8"?>
<table xmlns="http://schemas.openxmlformats.org/spreadsheetml/2006/main" id="6" name="Table6" displayName="Table6" ref="A18:E29" totalsRowShown="0" headerRowDxfId="21" dataDxfId="19" headerRowBorderDxfId="20" tableBorderDxfId="18">
  <tableColumns count="5">
    <tableColumn id="1" name="Podjetje / povezano podjetje" dataDxfId="17" totalsRowDxfId="16"/>
    <tableColumn id="2" name="število zaposlenih" dataDxfId="15" totalsRowDxfId="14"/>
    <tableColumn id="3" name="letni promet" dataDxfId="13" totalsRowDxfId="12"/>
    <tableColumn id="4" name="letna bilančna vsota" dataDxfId="11" totalsRowDxfId="10"/>
    <tableColumn id="5" name="velikost podjetja" dataDxfId="9" totalsRowDxfId="8">
      <calculatedColumnFormula>IF(OR(B19&lt;10,B19&gt;49),"ni malo","malo")</calculatedColumnFormula>
    </tableColumn>
  </tableColumns>
  <tableStyleInfo name="TableStyleMedium2" showFirstColumn="0" showLastColumn="0" showRowStripes="1" showColumnStripes="0"/>
</table>
</file>

<file path=xl/tables/table4.xml><?xml version="1.0" encoding="utf-8"?>
<table xmlns="http://schemas.openxmlformats.org/spreadsheetml/2006/main" id="1" name="Table1" displayName="Table1" ref="A2:A9" totalsRowShown="0">
  <autoFilter ref="A2:A9"/>
  <tableColumns count="1">
    <tableColumn id="1" name="Column1"/>
  </tableColumns>
  <tableStyleInfo name="TableStyleMedium2" showFirstColumn="0" showLastColumn="0" showRowStripes="1" showColumnStripes="0"/>
</table>
</file>

<file path=xl/tables/table5.xml><?xml version="1.0" encoding="utf-8"?>
<table xmlns="http://schemas.openxmlformats.org/spreadsheetml/2006/main" id="7" name="Table7" displayName="Table7" ref="A11:A15" totalsRowShown="0">
  <autoFilter ref="A11:A15"/>
  <tableColumns count="1">
    <tableColumn id="1" name="Column1"/>
  </tableColumns>
  <tableStyleInfo name="TableStyleMedium2"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hyperlink" Target="https://pustolovski-park-postojna.si/" TargetMode="External"/><Relationship Id="rId2" Type="http://schemas.openxmlformats.org/officeDocument/2006/relationships/hyperlink" Target="http://evem.gov.si/info/" TargetMode="External"/><Relationship Id="rId1" Type="http://schemas.openxmlformats.org/officeDocument/2006/relationships/hyperlink" Target="mailto:pustolovski.duh@gmail.com" TargetMode="External"/><Relationship Id="rId5" Type="http://schemas.openxmlformats.org/officeDocument/2006/relationships/comments" Target="../comments8.xml"/><Relationship Id="rId4" Type="http://schemas.openxmlformats.org/officeDocument/2006/relationships/vmlDrawing" Target="../drawings/vmlDrawing15.v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4.bin"/><Relationship Id="rId6" Type="http://schemas.openxmlformats.org/officeDocument/2006/relationships/comments" Target="../comments4.xml"/><Relationship Id="rId5" Type="http://schemas.openxmlformats.org/officeDocument/2006/relationships/table" Target="../tables/table2.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5.bin"/><Relationship Id="rId5" Type="http://schemas.openxmlformats.org/officeDocument/2006/relationships/comments" Target="../comments5.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2"/>
  <sheetViews>
    <sheetView tabSelected="1" topLeftCell="A25" zoomScaleNormal="100" workbookViewId="0">
      <selection activeCell="B16" sqref="B16"/>
    </sheetView>
  </sheetViews>
  <sheetFormatPr defaultColWidth="9.140625" defaultRowHeight="14.25" x14ac:dyDescent="0.2"/>
  <cols>
    <col min="1" max="1" width="37.5703125" style="91" customWidth="1"/>
    <col min="2" max="2" width="48.7109375" style="91" customWidth="1"/>
    <col min="3" max="3" width="18.42578125" style="91" hidden="1" customWidth="1"/>
    <col min="4" max="4" width="24.42578125" style="91" hidden="1" customWidth="1"/>
    <col min="5" max="5" width="44" style="91" hidden="1" customWidth="1"/>
    <col min="6" max="7" width="0" style="91" hidden="1" customWidth="1"/>
    <col min="8" max="16384" width="9.140625" style="91"/>
  </cols>
  <sheetData>
    <row r="1" spans="1:5" ht="33.75" customHeight="1" x14ac:dyDescent="0.25">
      <c r="A1" s="280" t="s">
        <v>436</v>
      </c>
      <c r="B1" s="280"/>
      <c r="D1" s="92" t="s">
        <v>234</v>
      </c>
    </row>
    <row r="2" spans="1:5" ht="33" customHeight="1" x14ac:dyDescent="0.2">
      <c r="A2" s="279"/>
      <c r="B2" s="279"/>
    </row>
    <row r="3" spans="1:5" ht="42.75" x14ac:dyDescent="0.2">
      <c r="A3" s="220" t="s">
        <v>354</v>
      </c>
      <c r="B3" s="230"/>
      <c r="D3" s="95" t="s">
        <v>247</v>
      </c>
      <c r="E3" s="119" t="s">
        <v>253</v>
      </c>
    </row>
    <row r="4" spans="1:5" ht="18" x14ac:dyDescent="0.25">
      <c r="A4" s="92" t="s">
        <v>381</v>
      </c>
      <c r="B4" s="92"/>
      <c r="D4" s="119"/>
      <c r="E4" s="95"/>
    </row>
    <row r="5" spans="1:5" x14ac:dyDescent="0.2">
      <c r="D5" s="119"/>
      <c r="E5" s="95"/>
    </row>
    <row r="6" spans="1:5" ht="29.25" customHeight="1" x14ac:dyDescent="0.2">
      <c r="A6" s="119" t="s">
        <v>0</v>
      </c>
      <c r="B6" s="224"/>
      <c r="C6" s="91" t="s">
        <v>57</v>
      </c>
      <c r="D6" s="87" t="s">
        <v>235</v>
      </c>
      <c r="E6" s="95"/>
    </row>
    <row r="7" spans="1:5" ht="34.5" customHeight="1" x14ac:dyDescent="0.2">
      <c r="A7" s="119" t="s">
        <v>1</v>
      </c>
      <c r="B7" s="224"/>
      <c r="C7" s="91" t="s">
        <v>57</v>
      </c>
      <c r="D7" s="87" t="s">
        <v>235</v>
      </c>
      <c r="E7" s="95"/>
    </row>
    <row r="8" spans="1:5" x14ac:dyDescent="0.2">
      <c r="A8" s="119" t="s">
        <v>398</v>
      </c>
      <c r="B8" s="225"/>
      <c r="C8" s="91" t="s">
        <v>57</v>
      </c>
      <c r="D8" s="87" t="s">
        <v>235</v>
      </c>
      <c r="E8" s="95"/>
    </row>
    <row r="9" spans="1:5" x14ac:dyDescent="0.2">
      <c r="A9" s="119" t="s">
        <v>399</v>
      </c>
      <c r="B9" s="225"/>
      <c r="C9" s="91" t="s">
        <v>57</v>
      </c>
      <c r="D9" s="87" t="s">
        <v>235</v>
      </c>
      <c r="E9" s="95"/>
    </row>
    <row r="10" spans="1:5" x14ac:dyDescent="0.2">
      <c r="A10" s="119" t="s">
        <v>400</v>
      </c>
      <c r="B10" s="226"/>
      <c r="C10" s="91" t="s">
        <v>57</v>
      </c>
      <c r="D10" s="87" t="s">
        <v>235</v>
      </c>
      <c r="E10" s="95"/>
    </row>
    <row r="11" spans="1:5" x14ac:dyDescent="0.2">
      <c r="A11" s="119" t="s">
        <v>420</v>
      </c>
      <c r="B11" s="226"/>
      <c r="D11" s="87" t="s">
        <v>235</v>
      </c>
      <c r="E11" s="95"/>
    </row>
    <row r="12" spans="1:5" x14ac:dyDescent="0.2">
      <c r="A12" s="119" t="s">
        <v>401</v>
      </c>
      <c r="B12" s="226"/>
      <c r="C12" s="91" t="s">
        <v>57</v>
      </c>
      <c r="D12" s="87" t="s">
        <v>235</v>
      </c>
      <c r="E12" s="95"/>
    </row>
    <row r="13" spans="1:5" x14ac:dyDescent="0.2">
      <c r="A13" s="119" t="s">
        <v>402</v>
      </c>
      <c r="B13" s="226"/>
      <c r="C13" s="91" t="s">
        <v>57</v>
      </c>
      <c r="D13" s="87" t="s">
        <v>235</v>
      </c>
      <c r="E13" s="95"/>
    </row>
    <row r="14" spans="1:5" x14ac:dyDescent="0.2">
      <c r="A14" s="119" t="s">
        <v>403</v>
      </c>
      <c r="B14" s="226"/>
      <c r="D14" s="87" t="s">
        <v>235</v>
      </c>
      <c r="E14" s="95"/>
    </row>
    <row r="15" spans="1:5" ht="15" x14ac:dyDescent="0.25">
      <c r="A15" s="119" t="s">
        <v>404</v>
      </c>
      <c r="B15" s="258"/>
      <c r="D15" s="87" t="s">
        <v>235</v>
      </c>
      <c r="E15" s="95"/>
    </row>
    <row r="16" spans="1:5" x14ac:dyDescent="0.2">
      <c r="A16" s="119" t="s">
        <v>405</v>
      </c>
      <c r="B16" s="259"/>
      <c r="D16" s="87" t="s">
        <v>235</v>
      </c>
      <c r="E16" s="95"/>
    </row>
    <row r="17" spans="1:5" x14ac:dyDescent="0.2">
      <c r="A17" s="119" t="s">
        <v>406</v>
      </c>
      <c r="B17" s="227"/>
      <c r="D17" s="87" t="s">
        <v>235</v>
      </c>
      <c r="E17" s="95"/>
    </row>
    <row r="18" spans="1:5" ht="28.5" x14ac:dyDescent="0.2">
      <c r="A18" s="95" t="s">
        <v>407</v>
      </c>
      <c r="B18" s="227"/>
      <c r="D18" s="87" t="s">
        <v>235</v>
      </c>
      <c r="E18" s="95"/>
    </row>
    <row r="19" spans="1:5" x14ac:dyDescent="0.2">
      <c r="A19" s="119" t="s">
        <v>421</v>
      </c>
      <c r="B19" s="224"/>
      <c r="C19" s="91" t="s">
        <v>57</v>
      </c>
      <c r="D19" s="87" t="s">
        <v>235</v>
      </c>
      <c r="E19" s="95"/>
    </row>
    <row r="20" spans="1:5" ht="30" customHeight="1" x14ac:dyDescent="0.2">
      <c r="A20" s="95" t="s">
        <v>408</v>
      </c>
      <c r="B20" s="228"/>
      <c r="D20" s="87" t="s">
        <v>236</v>
      </c>
      <c r="E20" s="95" t="s">
        <v>239</v>
      </c>
    </row>
    <row r="21" spans="1:5" ht="28.5" x14ac:dyDescent="0.2">
      <c r="A21" s="95" t="s">
        <v>233</v>
      </c>
      <c r="B21" s="224"/>
      <c r="D21" s="87" t="s">
        <v>236</v>
      </c>
      <c r="E21" s="95" t="s">
        <v>239</v>
      </c>
    </row>
    <row r="22" spans="1:5" ht="28.5" x14ac:dyDescent="0.2">
      <c r="A22" s="95" t="s">
        <v>233</v>
      </c>
      <c r="B22" s="224"/>
      <c r="D22" s="87" t="s">
        <v>236</v>
      </c>
      <c r="E22" s="95" t="s">
        <v>239</v>
      </c>
    </row>
    <row r="23" spans="1:5" ht="28.5" x14ac:dyDescent="0.2">
      <c r="A23" s="95" t="s">
        <v>233</v>
      </c>
      <c r="B23" s="224"/>
      <c r="D23" s="87" t="s">
        <v>236</v>
      </c>
      <c r="E23" s="95" t="s">
        <v>239</v>
      </c>
    </row>
    <row r="24" spans="1:5" ht="28.5" x14ac:dyDescent="0.2">
      <c r="A24" s="95" t="s">
        <v>233</v>
      </c>
      <c r="B24" s="224"/>
      <c r="D24" s="87" t="s">
        <v>236</v>
      </c>
      <c r="E24" s="95" t="s">
        <v>239</v>
      </c>
    </row>
    <row r="25" spans="1:5" x14ac:dyDescent="0.2">
      <c r="A25" s="119" t="s">
        <v>409</v>
      </c>
      <c r="B25" s="229"/>
      <c r="C25" s="91" t="s">
        <v>57</v>
      </c>
      <c r="D25" s="87" t="s">
        <v>235</v>
      </c>
      <c r="E25" s="95"/>
    </row>
    <row r="26" spans="1:5" x14ac:dyDescent="0.2">
      <c r="A26" s="119" t="s">
        <v>422</v>
      </c>
      <c r="B26" s="226"/>
      <c r="C26" s="91" t="s">
        <v>57</v>
      </c>
      <c r="D26" s="87" t="s">
        <v>235</v>
      </c>
      <c r="E26" s="95"/>
    </row>
    <row r="27" spans="1:5" ht="39.75" x14ac:dyDescent="0.2">
      <c r="A27" s="95" t="s">
        <v>410</v>
      </c>
      <c r="B27" s="119" t="str">
        <f>'Opredelitev velikosti podjetja'!E29</f>
        <v>ni malo</v>
      </c>
    </row>
    <row r="28" spans="1:5" ht="126.75" customHeight="1" x14ac:dyDescent="0.2">
      <c r="A28" s="119" t="s">
        <v>411</v>
      </c>
      <c r="B28" s="222"/>
      <c r="D28" s="87" t="s">
        <v>235</v>
      </c>
      <c r="E28" s="95"/>
    </row>
    <row r="29" spans="1:5" ht="26.25" x14ac:dyDescent="0.2">
      <c r="A29" s="95" t="s">
        <v>412</v>
      </c>
      <c r="B29" s="223"/>
      <c r="C29" s="91" t="s">
        <v>57</v>
      </c>
      <c r="D29" s="87" t="s">
        <v>235</v>
      </c>
      <c r="E29" s="95"/>
    </row>
    <row r="30" spans="1:5" x14ac:dyDescent="0.2">
      <c r="D30" s="70"/>
    </row>
    <row r="31" spans="1:5" x14ac:dyDescent="0.2">
      <c r="B31" s="113"/>
    </row>
    <row r="32" spans="1:5" x14ac:dyDescent="0.2">
      <c r="B32" s="113"/>
    </row>
    <row r="34" spans="1:3" x14ac:dyDescent="0.2">
      <c r="A34" s="91" t="s">
        <v>212</v>
      </c>
    </row>
    <row r="37" spans="1:3" x14ac:dyDescent="0.2">
      <c r="A37" s="6" t="s">
        <v>204</v>
      </c>
      <c r="B37" s="217" t="s">
        <v>160</v>
      </c>
    </row>
    <row r="38" spans="1:3" x14ac:dyDescent="0.2">
      <c r="A38" s="221"/>
      <c r="B38" s="217">
        <f>B10</f>
        <v>0</v>
      </c>
      <c r="C38" s="121"/>
    </row>
    <row r="39" spans="1:3" x14ac:dyDescent="0.2">
      <c r="B39" s="217" t="s">
        <v>163</v>
      </c>
    </row>
    <row r="41" spans="1:3" x14ac:dyDescent="0.2">
      <c r="A41" s="6"/>
      <c r="B41" s="252" t="s">
        <v>161</v>
      </c>
    </row>
    <row r="42" spans="1:3" ht="15" x14ac:dyDescent="0.2">
      <c r="B42" s="251"/>
    </row>
  </sheetData>
  <sheetProtection sheet="1" objects="1" scenarios="1"/>
  <dataConsolidate/>
  <mergeCells count="2">
    <mergeCell ref="A2:B2"/>
    <mergeCell ref="A1:B1"/>
  </mergeCells>
  <conditionalFormatting sqref="D6:D8">
    <cfRule type="cellIs" dxfId="52" priority="4" operator="equal">
      <formula>"Ne"</formula>
    </cfRule>
  </conditionalFormatting>
  <conditionalFormatting sqref="D9:D18">
    <cfRule type="cellIs" dxfId="51" priority="3" operator="equal">
      <formula>"Ne"</formula>
    </cfRule>
  </conditionalFormatting>
  <conditionalFormatting sqref="D19:D26">
    <cfRule type="cellIs" dxfId="50" priority="2" operator="equal">
      <formula>"Ne"</formula>
    </cfRule>
  </conditionalFormatting>
  <conditionalFormatting sqref="D28:D29">
    <cfRule type="cellIs" dxfId="49" priority="1" operator="equal">
      <formula>"Ne"</formula>
    </cfRule>
  </conditionalFormatting>
  <pageMargins left="0.7" right="0.7" top="1.0208333333333333" bottom="0.75" header="0.3" footer="0.3"/>
  <pageSetup paperSize="9" orientation="portrait" r:id="rId1"/>
  <headerFooter>
    <oddHeader>&amp;L&amp;G&amp;C&amp;"-,Bold"&amp;12
Podatki o prijavitelju&amp;R&amp;G</oddHeader>
    <oddFooter>&amp;C&amp;P/&amp;N</oddFooter>
  </headerFooter>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občine!$A:$A</xm:f>
          </x14:formula1>
          <xm:sqref>B11</xm:sqref>
        </x14:dataValidation>
        <x14:dataValidation type="list" allowBlank="1" showInputMessage="1" showErrorMessage="1">
          <x14:formula1>
            <xm:f>'tabele za spustne sezname'!$A$12:$A$15</xm:f>
          </x14:formula1>
          <xm:sqref>D6:D30</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A2"/>
  <sheetViews>
    <sheetView topLeftCell="BE1" workbookViewId="0">
      <selection activeCell="CB1" sqref="CB1"/>
    </sheetView>
  </sheetViews>
  <sheetFormatPr defaultRowHeight="15" x14ac:dyDescent="0.25"/>
  <cols>
    <col min="1" max="1" width="20.85546875" customWidth="1"/>
    <col min="2" max="2" width="21.5703125" customWidth="1"/>
    <col min="3" max="3" width="16.85546875" customWidth="1"/>
    <col min="4" max="6" width="9.140625" customWidth="1"/>
    <col min="7" max="7" width="10" customWidth="1"/>
    <col min="8" max="37" width="9.140625" customWidth="1"/>
    <col min="38" max="38" width="10.5703125" customWidth="1"/>
    <col min="39" max="48" width="9.140625" customWidth="1"/>
    <col min="49" max="49" width="10.140625" customWidth="1"/>
    <col min="50" max="57" width="9.140625" customWidth="1"/>
    <col min="67" max="67" width="13.140625" bestFit="1" customWidth="1"/>
    <col min="68" max="68" width="11" bestFit="1" customWidth="1"/>
    <col min="69" max="70" width="12" bestFit="1" customWidth="1"/>
    <col min="71" max="71" width="12.140625" customWidth="1"/>
    <col min="72" max="72" width="9.28515625" bestFit="1" customWidth="1"/>
    <col min="73" max="73" width="9.85546875" bestFit="1" customWidth="1"/>
  </cols>
  <sheetData>
    <row r="1" spans="1:79" s="8" customFormat="1" ht="56.25" x14ac:dyDescent="0.2">
      <c r="A1" s="25" t="s">
        <v>0</v>
      </c>
      <c r="B1" s="25" t="s">
        <v>1</v>
      </c>
      <c r="C1" s="25" t="s">
        <v>2</v>
      </c>
      <c r="D1" s="25" t="s">
        <v>24</v>
      </c>
      <c r="E1" s="25" t="s">
        <v>18</v>
      </c>
      <c r="F1" s="25" t="s">
        <v>3</v>
      </c>
      <c r="G1" s="25" t="s">
        <v>4</v>
      </c>
      <c r="H1" s="25" t="s">
        <v>5</v>
      </c>
      <c r="I1" s="25" t="s">
        <v>20</v>
      </c>
      <c r="J1" s="25" t="s">
        <v>6</v>
      </c>
      <c r="K1" s="25" t="s">
        <v>7</v>
      </c>
      <c r="L1" s="25" t="s">
        <v>8</v>
      </c>
      <c r="M1" s="26" t="s">
        <v>30</v>
      </c>
      <c r="N1" s="25" t="s">
        <v>9</v>
      </c>
      <c r="O1" s="25" t="s">
        <v>10</v>
      </c>
      <c r="P1" s="25" t="s">
        <v>11</v>
      </c>
      <c r="Q1" s="25" t="s">
        <v>12</v>
      </c>
      <c r="R1" s="25" t="s">
        <v>13</v>
      </c>
      <c r="S1" s="25" t="s">
        <v>14</v>
      </c>
      <c r="T1" s="25" t="s">
        <v>15</v>
      </c>
      <c r="U1" s="25" t="s">
        <v>16</v>
      </c>
      <c r="V1" s="26" t="s">
        <v>158</v>
      </c>
      <c r="W1" s="25" t="s">
        <v>19</v>
      </c>
      <c r="X1" s="25" t="s">
        <v>35</v>
      </c>
      <c r="Y1" s="33" t="s">
        <v>223</v>
      </c>
      <c r="Z1" s="33" t="s">
        <v>224</v>
      </c>
      <c r="AA1" s="33" t="s">
        <v>225</v>
      </c>
      <c r="AB1" s="33" t="s">
        <v>226</v>
      </c>
      <c r="AC1" s="23" t="s">
        <v>227</v>
      </c>
      <c r="AD1" s="23" t="s">
        <v>228</v>
      </c>
      <c r="AE1" s="23" t="s">
        <v>229</v>
      </c>
      <c r="AF1" s="23" t="s">
        <v>230</v>
      </c>
      <c r="AG1" s="23" t="s">
        <v>231</v>
      </c>
      <c r="AH1" s="23" t="s">
        <v>232</v>
      </c>
      <c r="AI1" s="22" t="s">
        <v>205</v>
      </c>
      <c r="AJ1" s="22" t="s">
        <v>21</v>
      </c>
      <c r="AK1" s="22" t="s">
        <v>195</v>
      </c>
      <c r="AL1" s="22" t="s">
        <v>55</v>
      </c>
      <c r="AM1" s="22" t="s">
        <v>56</v>
      </c>
      <c r="AN1" s="22" t="s">
        <v>31</v>
      </c>
      <c r="AO1" s="22" t="s">
        <v>22</v>
      </c>
      <c r="AP1" s="22" t="s">
        <v>23</v>
      </c>
      <c r="AQ1" s="22" t="s">
        <v>25</v>
      </c>
      <c r="AR1" s="22" t="s">
        <v>26</v>
      </c>
      <c r="AS1" s="22" t="s">
        <v>27</v>
      </c>
      <c r="AT1" s="24" t="s">
        <v>178</v>
      </c>
      <c r="AU1" s="24" t="s">
        <v>58</v>
      </c>
      <c r="AV1" s="22" t="s">
        <v>28</v>
      </c>
      <c r="AW1" s="22" t="s">
        <v>29</v>
      </c>
      <c r="AX1" s="22" t="s">
        <v>179</v>
      </c>
      <c r="AY1" s="22" t="s">
        <v>180</v>
      </c>
      <c r="AZ1" s="22" t="s">
        <v>181</v>
      </c>
      <c r="BA1" s="22" t="s">
        <v>182</v>
      </c>
      <c r="BB1" s="22" t="s">
        <v>183</v>
      </c>
      <c r="BC1" s="22" t="s">
        <v>184</v>
      </c>
      <c r="BD1" s="22" t="s">
        <v>185</v>
      </c>
      <c r="BE1" s="22" t="s">
        <v>186</v>
      </c>
      <c r="BF1" s="22" t="s">
        <v>187</v>
      </c>
      <c r="BG1" s="22" t="s">
        <v>188</v>
      </c>
      <c r="BH1" s="22" t="s">
        <v>189</v>
      </c>
      <c r="BI1" s="22" t="s">
        <v>190</v>
      </c>
      <c r="BJ1" s="22" t="s">
        <v>191</v>
      </c>
      <c r="BK1" s="22" t="s">
        <v>192</v>
      </c>
      <c r="BL1" s="22" t="s">
        <v>193</v>
      </c>
      <c r="BM1" s="22" t="s">
        <v>194</v>
      </c>
      <c r="BN1" s="23" t="s">
        <v>196</v>
      </c>
      <c r="BO1" s="23" t="s">
        <v>197</v>
      </c>
      <c r="BP1" s="23" t="s">
        <v>198</v>
      </c>
      <c r="BQ1" s="23" t="s">
        <v>199</v>
      </c>
      <c r="BR1" s="23" t="s">
        <v>200</v>
      </c>
      <c r="BS1" s="23" t="s">
        <v>201</v>
      </c>
      <c r="BT1" s="23" t="s">
        <v>202</v>
      </c>
      <c r="BU1" s="23" t="s">
        <v>203</v>
      </c>
      <c r="BV1" s="14" t="s">
        <v>261</v>
      </c>
      <c r="BW1" s="14" t="s">
        <v>262</v>
      </c>
      <c r="BX1" s="14" t="s">
        <v>263</v>
      </c>
      <c r="BY1" s="39" t="s">
        <v>264</v>
      </c>
      <c r="BZ1" s="39" t="s">
        <v>265</v>
      </c>
      <c r="CA1" s="39" t="s">
        <v>266</v>
      </c>
    </row>
    <row r="2" spans="1:79" s="8" customFormat="1" ht="31.5" customHeight="1" x14ac:dyDescent="0.2">
      <c r="A2" s="9">
        <f>'Podatki o prijavitelju '!B6</f>
        <v>0</v>
      </c>
      <c r="B2" s="9">
        <f>'Podatki o prijavitelju '!B7</f>
        <v>0</v>
      </c>
      <c r="C2" s="9">
        <f>'Podatki o prijavitelju '!B8</f>
        <v>0</v>
      </c>
      <c r="D2" s="9">
        <f>'Podatki o prijavitelju '!B9</f>
        <v>0</v>
      </c>
      <c r="E2" s="9">
        <f>'Podatki o prijavitelju '!B10</f>
        <v>0</v>
      </c>
      <c r="F2" s="9">
        <f>'Podatki o prijavitelju '!B11</f>
        <v>0</v>
      </c>
      <c r="G2" s="9">
        <f>'Podatki o prijavitelju '!B12</f>
        <v>0</v>
      </c>
      <c r="H2" s="9">
        <f>'Podatki o prijavitelju '!B13</f>
        <v>0</v>
      </c>
      <c r="I2" s="9">
        <f>'Podatki o prijavitelju '!B14</f>
        <v>0</v>
      </c>
      <c r="J2" s="9">
        <f>'Podatki o prijavitelju '!B15</f>
        <v>0</v>
      </c>
      <c r="K2" s="9">
        <f>'Podatki o prijavitelju '!B16</f>
        <v>0</v>
      </c>
      <c r="L2" s="11">
        <f>'Podatki o prijavitelju '!B17</f>
        <v>0</v>
      </c>
      <c r="M2" s="11">
        <f>'Podatki o prijavitelju '!B18</f>
        <v>0</v>
      </c>
      <c r="N2" s="9">
        <f>'Podatki o prijavitelju '!B19</f>
        <v>0</v>
      </c>
      <c r="O2" s="11">
        <f>'Podatki o prijavitelju '!B20</f>
        <v>0</v>
      </c>
      <c r="P2" s="9">
        <f>'Podatki o prijavitelju '!B21</f>
        <v>0</v>
      </c>
      <c r="Q2" s="9">
        <f>'Podatki o prijavitelju '!B22</f>
        <v>0</v>
      </c>
      <c r="R2" s="9">
        <f>'Podatki o prijavitelju '!B23</f>
        <v>0</v>
      </c>
      <c r="S2" s="9">
        <f>'Podatki o prijavitelju '!B24</f>
        <v>0</v>
      </c>
      <c r="T2" s="12">
        <f>'Podatki o prijavitelju '!B25</f>
        <v>0</v>
      </c>
      <c r="U2" s="9">
        <f>'Podatki o prijavitelju '!B26</f>
        <v>0</v>
      </c>
      <c r="V2" s="9" t="str">
        <f>'Podatki o prijavitelju '!B27</f>
        <v>ni malo</v>
      </c>
      <c r="W2" s="10">
        <f>'Podatki o prijavitelju '!B28</f>
        <v>0</v>
      </c>
      <c r="X2" s="13">
        <f>'Podatki o prijavitelju '!B29</f>
        <v>0</v>
      </c>
      <c r="Y2" s="34" t="str">
        <f>'Podatki o projektu'!A28</f>
        <v>Ponovni zagon proizvodnje</v>
      </c>
      <c r="Z2" s="34" t="str">
        <f>'Podatki o projektu'!A29</f>
        <v>Ohranjanje zaposlitev</v>
      </c>
      <c r="AA2" s="34">
        <f>'Podatki o projektu'!A30</f>
        <v>0</v>
      </c>
      <c r="AB2" s="34">
        <f>'Podatki o projektu'!A31</f>
        <v>0</v>
      </c>
      <c r="AC2" s="35" t="str">
        <f>'Podatki o projektu'!A35</f>
        <v>Izberi</v>
      </c>
      <c r="AD2" s="35" t="str">
        <f>'Podatki o projektu'!A36</f>
        <v>Izberi</v>
      </c>
      <c r="AE2" s="35" t="str">
        <f>'Podatki o projektu'!A37</f>
        <v>Izberi</v>
      </c>
      <c r="AF2" s="35" t="str">
        <f>'Podatki o projektu'!A38</f>
        <v>Izberi</v>
      </c>
      <c r="AG2" s="35" t="str">
        <f>'Podatki o projektu'!A39</f>
        <v>Izberi</v>
      </c>
      <c r="AH2" s="35" t="str">
        <f>'Podatki o projektu'!A40</f>
        <v>Izberi</v>
      </c>
      <c r="AI2" s="19">
        <f>'Podatki o prijavitelju '!A38</f>
        <v>0</v>
      </c>
      <c r="AJ2" s="15">
        <f>'Podatki o projektu'!B5</f>
        <v>0</v>
      </c>
      <c r="AK2" s="17" t="e">
        <f>'Podatki o projektu'!#REF!</f>
        <v>#REF!</v>
      </c>
      <c r="AL2" s="18" t="e">
        <f>'Podatki o projektu'!B7</f>
        <v>#N/A</v>
      </c>
      <c r="AM2" s="18" t="e">
        <f>'Podatki o projektu'!B8</f>
        <v>#N/A</v>
      </c>
      <c r="AN2" s="15">
        <f>'Podatki o projektu'!B10</f>
        <v>0</v>
      </c>
      <c r="AO2" s="16">
        <f>'Podatki o projektu'!B13</f>
        <v>0</v>
      </c>
      <c r="AP2" s="16">
        <f>'Podatki o projektu'!B14</f>
        <v>0</v>
      </c>
      <c r="AQ2" s="16">
        <f>'Podatki o projektu'!B15</f>
        <v>0</v>
      </c>
      <c r="AR2" s="18" t="e">
        <f>'Podatki o projektu'!B16</f>
        <v>#N/A</v>
      </c>
      <c r="AS2" s="18" t="e">
        <f>'Podatki o projektu'!B17</f>
        <v>#N/A</v>
      </c>
      <c r="AT2" s="15">
        <f>'Podatki o projektu'!A20</f>
        <v>0</v>
      </c>
      <c r="AU2" s="15">
        <f>'Podatki o projektu'!B20</f>
        <v>0</v>
      </c>
      <c r="AV2" s="19">
        <f>'Podatki o projektu'!B23</f>
        <v>43903</v>
      </c>
      <c r="AW2" s="19">
        <f>'Podatki o projektu'!B24</f>
        <v>44196</v>
      </c>
      <c r="AX2" s="16" t="str">
        <f>'Podatki o projektu'!A28</f>
        <v>Ponovni zagon proizvodnje</v>
      </c>
      <c r="AY2" s="16" t="str">
        <f>'Podatki o projektu'!A29</f>
        <v>Ohranjanje zaposlitev</v>
      </c>
      <c r="AZ2" s="16" t="e">
        <f>'Podatki o projektu'!#REF!</f>
        <v>#REF!</v>
      </c>
      <c r="BA2" s="16">
        <f>'Podatki o projektu'!A30</f>
        <v>0</v>
      </c>
      <c r="BB2" s="16">
        <f>'Podatki o projektu'!A31</f>
        <v>0</v>
      </c>
      <c r="BC2" s="16" t="e">
        <f>'Podatki o projektu'!#REF!</f>
        <v>#REF!</v>
      </c>
      <c r="BD2" s="16" t="e">
        <f>'Podatki o projektu'!#REF!</f>
        <v>#REF!</v>
      </c>
      <c r="BE2" s="16" t="e">
        <f>'Podatki o projektu'!#REF!</f>
        <v>#REF!</v>
      </c>
      <c r="BF2" s="16" t="e">
        <f>'Podatki o projektu'!#REF!</f>
        <v>#REF!</v>
      </c>
      <c r="BG2" s="16" t="e">
        <f>'Podatki o projektu'!#REF!</f>
        <v>#REF!</v>
      </c>
      <c r="BH2" s="16" t="e">
        <f>'Podatki o projektu'!#REF!</f>
        <v>#REF!</v>
      </c>
      <c r="BI2" s="16" t="str">
        <f>'Podatki o projektu'!A35</f>
        <v>Izberi</v>
      </c>
      <c r="BJ2" s="16" t="str">
        <f>'Podatki o projektu'!A36</f>
        <v>Izberi</v>
      </c>
      <c r="BK2" s="16" t="str">
        <f>'Podatki o projektu'!A37</f>
        <v>Izberi</v>
      </c>
      <c r="BL2" s="16" t="str">
        <f>'Podatki o projektu'!A38</f>
        <v>Izberi</v>
      </c>
      <c r="BM2" s="16" t="str">
        <f>'Podatki o projektu'!A40</f>
        <v>Izberi</v>
      </c>
      <c r="BN2" s="20" t="e">
        <f>#REF!</f>
        <v>#REF!</v>
      </c>
      <c r="BO2" s="21">
        <f>'Stroški operacije'!E13</f>
        <v>0</v>
      </c>
      <c r="BP2" s="21">
        <f>'Stroški operacije'!F13</f>
        <v>0</v>
      </c>
      <c r="BQ2" s="21">
        <f>'Stroški operacije'!G13</f>
        <v>0</v>
      </c>
      <c r="BR2" s="21" t="e">
        <f>'Stroški operacije'!H13</f>
        <v>#N/A</v>
      </c>
      <c r="BS2" s="21" t="e">
        <f>'Finančni načrt'!C7</f>
        <v>#N/A</v>
      </c>
      <c r="BT2" s="21" t="e">
        <f>'Finančni načrt'!C8</f>
        <v>#N/A</v>
      </c>
      <c r="BU2" s="21">
        <f>'Finančni načrt'!C9</f>
        <v>0</v>
      </c>
      <c r="BV2" s="14"/>
      <c r="BW2" s="14"/>
      <c r="BX2" s="14"/>
      <c r="BY2" s="39"/>
      <c r="BZ2" s="39"/>
      <c r="CA2" s="39"/>
    </row>
  </sheetData>
  <protectedRanges>
    <protectedRange sqref="F2" name="Range6_1"/>
    <protectedRange sqref="A2:E2" name="Range2_1"/>
    <protectedRange sqref="G2:U2" name="Range1_1"/>
    <protectedRange sqref="W2:AH2" name="Range3_1"/>
    <protectedRange sqref="AJ2:AK2" name="Range1_2_1"/>
    <protectedRange sqref="AN2" name="Range2_2_1"/>
    <protectedRange sqref="AO2:AQ2" name="Range3_1_2"/>
    <protectedRange sqref="AT2:AU2" name="Range4_1"/>
    <protectedRange sqref="AV2:AW2" name="Range5_1_1"/>
  </protectedRanges>
  <hyperlinks>
    <hyperlink ref="L2" r:id="rId1" display="pustolovski.duh@gmail.com"/>
    <hyperlink ref="O2" r:id="rId2" display="http://evem.gov.si/info/"/>
    <hyperlink ref="M2" r:id="rId3" display="https://pustolovski-park-postojna.si"/>
  </hyperlinks>
  <pageMargins left="0.7" right="0.7" top="0.75" bottom="0.75" header="0.3" footer="0.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občine!$A$1:$A$77</xm:f>
          </x14:formula1>
          <xm:sqref>F2 AQ2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topLeftCell="A7" workbookViewId="0">
      <selection activeCell="A23" sqref="A23"/>
    </sheetView>
  </sheetViews>
  <sheetFormatPr defaultRowHeight="15" x14ac:dyDescent="0.25"/>
  <cols>
    <col min="1" max="1" width="81.85546875" customWidth="1"/>
  </cols>
  <sheetData>
    <row r="1" spans="1:1" ht="59.25" customHeight="1" x14ac:dyDescent="0.25"/>
    <row r="2" spans="1:1" x14ac:dyDescent="0.25">
      <c r="A2">
        <f>'Podatki o prijavitelju '!B6</f>
        <v>0</v>
      </c>
    </row>
    <row r="3" spans="1:1" x14ac:dyDescent="0.25">
      <c r="A3">
        <f>'Podatki o prijavitelju '!B8</f>
        <v>0</v>
      </c>
    </row>
    <row r="4" spans="1:1" x14ac:dyDescent="0.25">
      <c r="A4">
        <f>'Podatki o prijavitelju '!B9</f>
        <v>0</v>
      </c>
    </row>
    <row r="6" spans="1:1" x14ac:dyDescent="0.25">
      <c r="A6">
        <f>'Podatki o prijavitelju '!B17</f>
        <v>0</v>
      </c>
    </row>
    <row r="8" spans="1:1" x14ac:dyDescent="0.25">
      <c r="A8" t="s">
        <v>258</v>
      </c>
    </row>
    <row r="9" spans="1:1" x14ac:dyDescent="0.25">
      <c r="A9" t="s">
        <v>159</v>
      </c>
    </row>
    <row r="11" spans="1:1" x14ac:dyDescent="0.25">
      <c r="A11" t="s">
        <v>259</v>
      </c>
    </row>
    <row r="12" spans="1:1" x14ac:dyDescent="0.25">
      <c r="A12" s="38" t="str">
        <f>'Podatki o prijavitelju '!A3</f>
        <v>Vpiši kratek naziv operacije</v>
      </c>
    </row>
    <row r="17" spans="1:1" x14ac:dyDescent="0.25">
      <c r="A17" t="s">
        <v>260</v>
      </c>
    </row>
    <row r="18" spans="1:1" x14ac:dyDescent="0.25">
      <c r="A18" t="e">
        <f>'Podatki o prijavitelju '!#REF!</f>
        <v>#REF!</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sqref="A1:XFD1"/>
    </sheetView>
  </sheetViews>
  <sheetFormatPr defaultRowHeight="15" x14ac:dyDescent="0.25"/>
  <cols>
    <col min="1" max="1" width="81.85546875" customWidth="1"/>
  </cols>
  <sheetData>
    <row r="1" spans="1:1" ht="59.25" customHeight="1" x14ac:dyDescent="0.25"/>
    <row r="2" spans="1:1" x14ac:dyDescent="0.25">
      <c r="A2">
        <f>'Podatki o prijavitelju '!B6</f>
        <v>0</v>
      </c>
    </row>
    <row r="3" spans="1:1" x14ac:dyDescent="0.25">
      <c r="A3">
        <f>'Podatki o prijavitelju '!B8</f>
        <v>0</v>
      </c>
    </row>
    <row r="4" spans="1:1" x14ac:dyDescent="0.25">
      <c r="A4">
        <f>'Podatki o prijavitelju '!B9</f>
        <v>0</v>
      </c>
    </row>
    <row r="6" spans="1:1" x14ac:dyDescent="0.25">
      <c r="A6">
        <f>'Podatki o prijavitelju '!B17</f>
        <v>0</v>
      </c>
    </row>
    <row r="8" spans="1:1" x14ac:dyDescent="0.25">
      <c r="A8" t="s">
        <v>258</v>
      </c>
    </row>
    <row r="9" spans="1:1" x14ac:dyDescent="0.25">
      <c r="A9" t="s">
        <v>159</v>
      </c>
    </row>
    <row r="11" spans="1:1" x14ac:dyDescent="0.25">
      <c r="A11" t="s">
        <v>259</v>
      </c>
    </row>
    <row r="12" spans="1:1" x14ac:dyDescent="0.25">
      <c r="A12" s="38" t="str">
        <f>'Podatki o prijavitelju '!A3</f>
        <v>Vpiši kratek naziv operacije</v>
      </c>
    </row>
    <row r="17" spans="1:1" x14ac:dyDescent="0.25">
      <c r="A17" t="s">
        <v>260</v>
      </c>
    </row>
    <row r="18" spans="1:1" x14ac:dyDescent="0.25">
      <c r="A18" t="e">
        <f>'Podatki o prijavitelju '!#REF!</f>
        <v>#REF!</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view="pageLayout" zoomScaleNormal="100" workbookViewId="0">
      <selection activeCell="D8" sqref="D8"/>
    </sheetView>
  </sheetViews>
  <sheetFormatPr defaultRowHeight="15" x14ac:dyDescent="0.25"/>
  <cols>
    <col min="1" max="1" width="37.28515625" customWidth="1"/>
    <col min="2" max="2" width="10.5703125" customWidth="1"/>
    <col min="3" max="3" width="38.140625" customWidth="1"/>
  </cols>
  <sheetData>
    <row r="1" spans="1:3" ht="33.75" customHeight="1" x14ac:dyDescent="0.25">
      <c r="A1" s="347" t="s">
        <v>362</v>
      </c>
      <c r="B1" s="347"/>
      <c r="C1" s="347"/>
    </row>
    <row r="3" spans="1:3" ht="18.75" x14ac:dyDescent="0.3">
      <c r="A3" s="348" t="s">
        <v>329</v>
      </c>
      <c r="B3" s="349"/>
      <c r="C3" s="349"/>
    </row>
    <row r="5" spans="1:3" x14ac:dyDescent="0.25">
      <c r="A5" s="44" t="s">
        <v>240</v>
      </c>
      <c r="B5" s="45" t="s">
        <v>251</v>
      </c>
      <c r="C5" s="45" t="s">
        <v>252</v>
      </c>
    </row>
    <row r="6" spans="1:3" x14ac:dyDescent="0.25">
      <c r="A6" s="36" t="s">
        <v>241</v>
      </c>
      <c r="B6" s="37" t="s">
        <v>235</v>
      </c>
      <c r="C6" s="36"/>
    </row>
    <row r="7" spans="1:3" ht="30" x14ac:dyDescent="0.25">
      <c r="A7" s="36" t="s">
        <v>242</v>
      </c>
      <c r="B7" s="37" t="s">
        <v>235</v>
      </c>
      <c r="C7" s="36"/>
    </row>
    <row r="8" spans="1:3" ht="30" x14ac:dyDescent="0.25">
      <c r="A8" s="36" t="s">
        <v>243</v>
      </c>
      <c r="B8" s="37" t="s">
        <v>235</v>
      </c>
      <c r="C8" s="36"/>
    </row>
    <row r="9" spans="1:3" ht="30" x14ac:dyDescent="0.25">
      <c r="A9" s="36" t="s">
        <v>244</v>
      </c>
      <c r="B9" s="37" t="s">
        <v>235</v>
      </c>
      <c r="C9" s="36"/>
    </row>
    <row r="10" spans="1:3" ht="30" x14ac:dyDescent="0.25">
      <c r="A10" s="36" t="s">
        <v>245</v>
      </c>
      <c r="B10" s="37" t="s">
        <v>235</v>
      </c>
      <c r="C10" s="36"/>
    </row>
    <row r="11" spans="1:3" ht="30" x14ac:dyDescent="0.25">
      <c r="A11" s="36" t="s">
        <v>246</v>
      </c>
      <c r="B11" s="37" t="s">
        <v>235</v>
      </c>
      <c r="C11" s="36"/>
    </row>
    <row r="12" spans="1:3" ht="30" x14ac:dyDescent="0.25">
      <c r="A12" s="36" t="s">
        <v>248</v>
      </c>
      <c r="B12" s="37" t="s">
        <v>235</v>
      </c>
      <c r="C12" s="36"/>
    </row>
    <row r="13" spans="1:3" ht="30" x14ac:dyDescent="0.25">
      <c r="A13" s="36" t="s">
        <v>249</v>
      </c>
      <c r="B13" s="37" t="s">
        <v>235</v>
      </c>
      <c r="C13" s="36"/>
    </row>
    <row r="14" spans="1:3" ht="30" x14ac:dyDescent="0.25">
      <c r="A14" s="36" t="s">
        <v>250</v>
      </c>
      <c r="B14" s="37" t="s">
        <v>236</v>
      </c>
      <c r="C14" s="36" t="s">
        <v>254</v>
      </c>
    </row>
    <row r="15" spans="1:3" x14ac:dyDescent="0.25">
      <c r="A15" s="36" t="s">
        <v>267</v>
      </c>
      <c r="B15" s="37" t="s">
        <v>235</v>
      </c>
      <c r="C15" s="36"/>
    </row>
    <row r="16" spans="1:3" ht="45" x14ac:dyDescent="0.25">
      <c r="A16" s="36" t="s">
        <v>268</v>
      </c>
      <c r="B16" s="37" t="s">
        <v>235</v>
      </c>
      <c r="C16" s="36"/>
    </row>
    <row r="20" spans="1:3" x14ac:dyDescent="0.25">
      <c r="A20" t="s">
        <v>327</v>
      </c>
      <c r="C20" t="s">
        <v>332</v>
      </c>
    </row>
    <row r="21" spans="1:3" x14ac:dyDescent="0.25">
      <c r="A21" t="s">
        <v>328</v>
      </c>
    </row>
  </sheetData>
  <mergeCells count="2">
    <mergeCell ref="A1:C1"/>
    <mergeCell ref="A3:C3"/>
  </mergeCells>
  <pageMargins left="0.7" right="0.7" top="1.1354166666666667" bottom="0.75" header="0.3" footer="0.3"/>
  <pageSetup paperSize="9" orientation="portrait" r:id="rId1"/>
  <headerFooter>
    <oddHeader>&amp;L&amp;G&amp;R&amp;G</oddHeader>
    <oddFooter>&amp;L&amp;D&amp;C&amp;P/&amp;N</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'tabele za spustne sezname'!$A$12:$A$15</xm:f>
          </x14:formula1>
          <xm:sqref>B6:B16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view="pageLayout" zoomScaleNormal="100" workbookViewId="0">
      <selection activeCell="F13" sqref="F13"/>
    </sheetView>
  </sheetViews>
  <sheetFormatPr defaultRowHeight="15" x14ac:dyDescent="0.25"/>
  <cols>
    <col min="1" max="1" width="37.28515625" customWidth="1"/>
    <col min="2" max="2" width="12.140625" customWidth="1"/>
    <col min="3" max="3" width="36.28515625" customWidth="1"/>
  </cols>
  <sheetData>
    <row r="1" spans="1:3" ht="30" customHeight="1" x14ac:dyDescent="0.25">
      <c r="A1" s="350" t="s">
        <v>362</v>
      </c>
      <c r="B1" s="350"/>
      <c r="C1" s="350"/>
    </row>
    <row r="2" spans="1:3" x14ac:dyDescent="0.25">
      <c r="A2" s="3"/>
      <c r="B2" s="3"/>
      <c r="C2" s="3"/>
    </row>
    <row r="3" spans="1:3" ht="18.75" x14ac:dyDescent="0.3">
      <c r="A3" s="351" t="s">
        <v>331</v>
      </c>
      <c r="B3" s="352"/>
      <c r="C3" s="352"/>
    </row>
    <row r="5" spans="1:3" ht="35.25" customHeight="1" thickBot="1" x14ac:dyDescent="0.3">
      <c r="A5" s="46" t="s">
        <v>316</v>
      </c>
      <c r="B5" s="47" t="s">
        <v>315</v>
      </c>
      <c r="C5" s="46" t="s">
        <v>304</v>
      </c>
    </row>
    <row r="6" spans="1:3" x14ac:dyDescent="0.25">
      <c r="A6" s="48" t="str">
        <f>'Podatki o prijavitelju '!A6</f>
        <v>Dolgi naziv prijavitelja</v>
      </c>
      <c r="B6" s="49" t="str">
        <f>'Podatki o prijavitelju '!D6</f>
        <v>Da</v>
      </c>
      <c r="C6" s="64">
        <f>'Podatki o prijavitelju '!E6</f>
        <v>0</v>
      </c>
    </row>
    <row r="7" spans="1:3" x14ac:dyDescent="0.25">
      <c r="A7" s="50" t="str">
        <f>'Podatki o prijavitelju '!A7</f>
        <v>Kratki naziv prijavitelja</v>
      </c>
      <c r="B7" s="51" t="str">
        <f>'Podatki o prijavitelju '!D7</f>
        <v>Da</v>
      </c>
      <c r="C7" s="65">
        <f>'Podatki o prijavitelju '!E7</f>
        <v>0</v>
      </c>
    </row>
    <row r="8" spans="1:3" x14ac:dyDescent="0.25">
      <c r="A8" s="50" t="str">
        <f>'Podatki o prijavitelju '!A8</f>
        <v>Naslov prijavitelja</v>
      </c>
      <c r="B8" s="51" t="str">
        <f>'Podatki o prijavitelju '!D8</f>
        <v>Da</v>
      </c>
      <c r="C8" s="65">
        <f>'Podatki o prijavitelju '!E8</f>
        <v>0</v>
      </c>
    </row>
    <row r="9" spans="1:3" x14ac:dyDescent="0.25">
      <c r="A9" s="50" t="str">
        <f>'Podatki o prijavitelju '!A9</f>
        <v>Poštna številka in pošta</v>
      </c>
      <c r="B9" s="51" t="str">
        <f>'Podatki o prijavitelju '!D9</f>
        <v>Da</v>
      </c>
      <c r="C9" s="65">
        <f>'Podatki o prijavitelju '!E9</f>
        <v>0</v>
      </c>
    </row>
    <row r="10" spans="1:3" x14ac:dyDescent="0.25">
      <c r="A10" s="50" t="str">
        <f>'Podatki o prijavitelju '!A10</f>
        <v>Odgovorna oseba prijavitelja</v>
      </c>
      <c r="B10" s="51" t="str">
        <f>'Podatki o prijavitelju '!D10</f>
        <v>Da</v>
      </c>
      <c r="C10" s="65">
        <f>'Podatki o prijavitelju '!E10</f>
        <v>0</v>
      </c>
    </row>
    <row r="11" spans="1:3" x14ac:dyDescent="0.25">
      <c r="A11" s="50" t="str">
        <f>'Podatki o prijavitelju '!A11</f>
        <v>Občina (izberi iz spustnega seznama)</v>
      </c>
      <c r="B11" s="51" t="str">
        <f>'Podatki o prijavitelju '!D11</f>
        <v>Da</v>
      </c>
      <c r="C11" s="65">
        <f>'Podatki o prijavitelju '!E11</f>
        <v>0</v>
      </c>
    </row>
    <row r="12" spans="1:3" x14ac:dyDescent="0.25">
      <c r="A12" s="50" t="str">
        <f>'Podatki o prijavitelju '!A12</f>
        <v>Matična številka</v>
      </c>
      <c r="B12" s="51" t="str">
        <f>'Podatki o prijavitelju '!D12</f>
        <v>Da</v>
      </c>
      <c r="C12" s="65">
        <f>'Podatki o prijavitelju '!E12</f>
        <v>0</v>
      </c>
    </row>
    <row r="13" spans="1:3" x14ac:dyDescent="0.25">
      <c r="A13" s="50" t="str">
        <f>'Podatki o prijavitelju '!A13</f>
        <v>Davčna številka</v>
      </c>
      <c r="B13" s="51" t="str">
        <f>'Podatki o prijavitelju '!D13</f>
        <v>Da</v>
      </c>
      <c r="C13" s="65">
        <f>'Podatki o prijavitelju '!E13</f>
        <v>0</v>
      </c>
    </row>
    <row r="14" spans="1:3" x14ac:dyDescent="0.25">
      <c r="A14" s="50" t="str">
        <f>'Podatki o prijavitelju '!A14</f>
        <v>Kontaktna oseba</v>
      </c>
      <c r="B14" s="51" t="str">
        <f>'Podatki o prijavitelju '!D14</f>
        <v>Da</v>
      </c>
      <c r="C14" s="65">
        <f>'Podatki o prijavitelju '!E14</f>
        <v>0</v>
      </c>
    </row>
    <row r="15" spans="1:3" x14ac:dyDescent="0.25">
      <c r="A15" s="50" t="s">
        <v>267</v>
      </c>
      <c r="B15" s="51" t="str">
        <f>'Podatki o prijavitelju '!D15</f>
        <v>Da</v>
      </c>
      <c r="C15" s="65">
        <f>'Podatki o prijavitelju '!E15</f>
        <v>0</v>
      </c>
    </row>
    <row r="16" spans="1:3" x14ac:dyDescent="0.25">
      <c r="A16" s="50" t="str">
        <f>'Podatki o prijavitelju '!A16</f>
        <v>Kontaktni mobilni telefon</v>
      </c>
      <c r="B16" s="51" t="str">
        <f>'Podatki o prijavitelju '!D16</f>
        <v>Da</v>
      </c>
      <c r="C16" s="65">
        <f>'Podatki o prijavitelju '!E16</f>
        <v>0</v>
      </c>
    </row>
    <row r="17" spans="1:3" x14ac:dyDescent="0.25">
      <c r="A17" s="50" t="str">
        <f>'Podatki o prijavitelju '!A17</f>
        <v>Kontakt: e-pošta</v>
      </c>
      <c r="B17" s="51" t="str">
        <f>'Podatki o prijavitelju '!D17</f>
        <v>Da</v>
      </c>
      <c r="C17" s="65">
        <f>'Podatki o prijavitelju '!E17</f>
        <v>0</v>
      </c>
    </row>
    <row r="18" spans="1:3" ht="30" x14ac:dyDescent="0.25">
      <c r="A18" s="50" t="str">
        <f>'Podatki o prijavitelju '!A18</f>
        <v>Spletna stran prijavitelja z osnovnimi podatki</v>
      </c>
      <c r="B18" s="51" t="str">
        <f>'Podatki o prijavitelju '!D18</f>
        <v>Da</v>
      </c>
      <c r="C18" s="65">
        <f>'Podatki o prijavitelju '!E18</f>
        <v>0</v>
      </c>
    </row>
    <row r="19" spans="1:3" ht="30" x14ac:dyDescent="0.25">
      <c r="A19" s="50" t="str">
        <f>'Podatki o prijavitelju '!A19</f>
        <v>Šifra glavne dejavnosti (iz evidence AJPES)</v>
      </c>
      <c r="B19" s="51" t="str">
        <f>'Podatki o prijavitelju '!D19</f>
        <v>Da</v>
      </c>
      <c r="C19" s="65">
        <f>'Podatki o prijavitelju '!E19</f>
        <v>0</v>
      </c>
    </row>
    <row r="20" spans="1:3" ht="30" x14ac:dyDescent="0.25">
      <c r="A20" s="50" t="str">
        <f>'Podatki o prijavitelju '!A20</f>
        <v>Upravičena dejavnost SKD - področje C (od 10.110 do 33.200)</v>
      </c>
      <c r="B20" s="51" t="str">
        <f>'Podatki o prijavitelju '!D20</f>
        <v>Ne</v>
      </c>
      <c r="C20" s="65" t="str">
        <f>'Podatki o prijavitelju '!E20</f>
        <v>Dejavnost ni upravičena, vloga se zavrne</v>
      </c>
    </row>
    <row r="21" spans="1:3" ht="30" x14ac:dyDescent="0.25">
      <c r="A21" s="50" t="str">
        <f>'Podatki o prijavitelju '!A21</f>
        <v>upravičena dejavnost SKD - področje C (od 10.110 do 33.200)</v>
      </c>
      <c r="B21" s="51" t="str">
        <f>'Podatki o prijavitelju '!D21</f>
        <v>Ne</v>
      </c>
      <c r="C21" s="65" t="str">
        <f>'Podatki o prijavitelju '!E21</f>
        <v>Dejavnost ni upravičena, vloga se zavrne</v>
      </c>
    </row>
    <row r="22" spans="1:3" ht="30" x14ac:dyDescent="0.25">
      <c r="A22" s="50" t="str">
        <f>'Podatki o prijavitelju '!A22</f>
        <v>upravičena dejavnost SKD - področje C (od 10.110 do 33.200)</v>
      </c>
      <c r="B22" s="51" t="str">
        <f>'Podatki o prijavitelju '!D22</f>
        <v>Ne</v>
      </c>
      <c r="C22" s="65" t="str">
        <f>'Podatki o prijavitelju '!E22</f>
        <v>Dejavnost ni upravičena, vloga se zavrne</v>
      </c>
    </row>
    <row r="23" spans="1:3" ht="30" x14ac:dyDescent="0.25">
      <c r="A23" s="50" t="str">
        <f>'Podatki o prijavitelju '!A23</f>
        <v>upravičena dejavnost SKD - področje C (od 10.110 do 33.200)</v>
      </c>
      <c r="B23" s="51" t="str">
        <f>'Podatki o prijavitelju '!D23</f>
        <v>Ne</v>
      </c>
      <c r="C23" s="65" t="str">
        <f>'Podatki o prijavitelju '!E23</f>
        <v>Dejavnost ni upravičena, vloga se zavrne</v>
      </c>
    </row>
    <row r="24" spans="1:3" ht="30" x14ac:dyDescent="0.25">
      <c r="A24" s="50" t="str">
        <f>'Podatki o prijavitelju '!A24</f>
        <v>upravičena dejavnost SKD - področje C (od 10.110 do 33.200)</v>
      </c>
      <c r="B24" s="51" t="str">
        <f>'Podatki o prijavitelju '!D24</f>
        <v>Ne</v>
      </c>
      <c r="C24" s="65" t="str">
        <f>'Podatki o prijavitelju '!E24</f>
        <v>Dejavnost ni upravičena, vloga se zavrne</v>
      </c>
    </row>
    <row r="25" spans="1:3" x14ac:dyDescent="0.25">
      <c r="A25" s="50" t="str">
        <f>'Podatki o prijavitelju '!A25</f>
        <v>Številka transakcijskega računa</v>
      </c>
      <c r="B25" s="51" t="str">
        <f>'Podatki o prijavitelju '!D25</f>
        <v>Da</v>
      </c>
      <c r="C25" s="65">
        <f>'Podatki o prijavitelju '!E25</f>
        <v>0</v>
      </c>
    </row>
    <row r="26" spans="1:3" x14ac:dyDescent="0.25">
      <c r="A26" s="50" t="str">
        <f>'Podatki o prijavitelju '!A26</f>
        <v xml:space="preserve">Pri banki </v>
      </c>
      <c r="B26" s="51" t="str">
        <f>'Podatki o prijavitelju '!D26</f>
        <v>Da</v>
      </c>
      <c r="C26" s="65">
        <f>'Podatki o prijavitelju '!E26</f>
        <v>0</v>
      </c>
    </row>
    <row r="27" spans="1:3" x14ac:dyDescent="0.25">
      <c r="A27" s="50" t="str">
        <f>'Podatki o prijavitelju '!A28</f>
        <v>Kratek opis prijavitelja</v>
      </c>
      <c r="B27" s="51" t="str">
        <f>'Podatki o prijavitelju '!D28</f>
        <v>Da</v>
      </c>
      <c r="C27" s="65">
        <f>'Podatki o prijavitelju '!E27</f>
        <v>0</v>
      </c>
    </row>
    <row r="28" spans="1:3" ht="30" x14ac:dyDescent="0.25">
      <c r="A28" s="56" t="str">
        <f>'Podatki o prijavitelju '!A29</f>
        <v>Datum ustanovitve podjetja (pred 1.1.2018)</v>
      </c>
      <c r="B28" s="57" t="str">
        <f>'Podatki o prijavitelju '!D29</f>
        <v>Da</v>
      </c>
      <c r="C28" s="66">
        <f>'Podatki o prijavitelju '!E28</f>
        <v>0</v>
      </c>
    </row>
    <row r="29" spans="1:3" x14ac:dyDescent="0.25">
      <c r="A29" s="58" t="str">
        <f>'Podatki o projektu'!A5</f>
        <v>Polni naziv projekta</v>
      </c>
      <c r="B29" s="55" t="str">
        <f>'Podatki o projektu'!E5</f>
        <v>Da</v>
      </c>
      <c r="C29" s="58" t="str">
        <f>'Podatki o projektu'!F5</f>
        <v>ni pravilen</v>
      </c>
    </row>
    <row r="30" spans="1:3" x14ac:dyDescent="0.25">
      <c r="A30" s="58" t="str">
        <f>'Podatki o projektu'!A6</f>
        <v>Kratek naziv projekta (največ 49 znakov)</v>
      </c>
      <c r="B30" s="55" t="str">
        <f>'Podatki o projektu'!E6</f>
        <v>Da</v>
      </c>
      <c r="C30" s="58">
        <f>'Podatki o projektu'!F6</f>
        <v>0</v>
      </c>
    </row>
    <row r="31" spans="1:3" x14ac:dyDescent="0.25">
      <c r="A31" s="58" t="str">
        <f>'Podatki o projektu'!A9</f>
        <v>Povezava na spletno stran projekta</v>
      </c>
      <c r="B31" s="55" t="str">
        <f>'Podatki o projektu'!E9</f>
        <v>Da</v>
      </c>
      <c r="C31" s="58">
        <f>'Podatki o projektu'!F9</f>
        <v>0</v>
      </c>
    </row>
    <row r="32" spans="1:3" ht="45" x14ac:dyDescent="0.25">
      <c r="A32" s="58" t="str">
        <f>'Podatki o projektu'!A10</f>
        <v>Naziv stroškovnega mesta, kjer bo omogočeno finančno spremljanje operacije (pri vlagatelju)</v>
      </c>
      <c r="B32" s="55" t="str">
        <f>'Podatki o projektu'!E10</f>
        <v>Da</v>
      </c>
      <c r="C32" s="58">
        <f>'Podatki o projektu'!F10</f>
        <v>0</v>
      </c>
    </row>
    <row r="33" spans="1:3" x14ac:dyDescent="0.25">
      <c r="A33" s="58" t="str">
        <f>'Podatki o projektu'!A12</f>
        <v>2. Lokacija izvajanja projekta</v>
      </c>
      <c r="B33" s="55">
        <f>'Podatki o projektu'!E11</f>
        <v>0</v>
      </c>
      <c r="C33" s="58">
        <f>'Podatki o projektu'!F11</f>
        <v>0</v>
      </c>
    </row>
    <row r="34" spans="1:3" x14ac:dyDescent="0.25">
      <c r="A34" s="58" t="str">
        <f>'Podatki o projektu'!A13</f>
        <v>Naslov</v>
      </c>
      <c r="B34" s="55">
        <f>'Podatki o projektu'!E12</f>
        <v>0</v>
      </c>
      <c r="C34" s="58">
        <f>'Podatki o projektu'!F12</f>
        <v>0</v>
      </c>
    </row>
    <row r="35" spans="1:3" x14ac:dyDescent="0.25">
      <c r="A35" s="58" t="str">
        <f>'Podatki o projektu'!A14</f>
        <v xml:space="preserve">Poštna številka in pošta </v>
      </c>
      <c r="B35" s="55" t="str">
        <f>'Podatki o projektu'!E13</f>
        <v>Da</v>
      </c>
      <c r="C35" s="58">
        <f>'Podatki o projektu'!F13</f>
        <v>0</v>
      </c>
    </row>
    <row r="36" spans="1:3" ht="15.75" thickBot="1" x14ac:dyDescent="0.3">
      <c r="A36" s="60" t="str">
        <f>'Podatki o projektu'!A15</f>
        <v xml:space="preserve">Občina </v>
      </c>
      <c r="B36" s="61" t="str">
        <f>'Podatki o projektu'!E14</f>
        <v>Da</v>
      </c>
      <c r="C36" s="60">
        <f>'Podatki o projektu'!F14</f>
        <v>0</v>
      </c>
    </row>
    <row r="37" spans="1:3" x14ac:dyDescent="0.25">
      <c r="A37" s="52" t="str">
        <f>'Podatki o projektu'!A19</f>
        <v xml:space="preserve">3.  Kratek opis projekta  in </v>
      </c>
      <c r="B37" s="53" t="str">
        <f>'Podatki o projektu'!E15</f>
        <v>Da</v>
      </c>
      <c r="C37" s="67">
        <f>'Podatki o projektu'!F15</f>
        <v>0</v>
      </c>
    </row>
    <row r="38" spans="1:3" x14ac:dyDescent="0.25">
      <c r="A38" s="54" t="str">
        <f>'Podatki o projektu'!A22</f>
        <v>4. Trajanje projekta</v>
      </c>
      <c r="B38" s="55" t="str">
        <f>'Podatki o projektu'!E23</f>
        <v>Da</v>
      </c>
      <c r="C38" s="68">
        <f>'Podatki o projektu'!F16</f>
        <v>0</v>
      </c>
    </row>
    <row r="39" spans="1:3" x14ac:dyDescent="0.25">
      <c r="A39" s="54" t="str">
        <f>'Podatki o projektu'!A23</f>
        <v xml:space="preserve">Začetek izvajanja projekta </v>
      </c>
      <c r="B39" s="55">
        <f>'Podatki o projektu'!E17</f>
        <v>0</v>
      </c>
      <c r="C39" s="68">
        <f>'Podatki o projektu'!F23</f>
        <v>0</v>
      </c>
    </row>
    <row r="40" spans="1:3" x14ac:dyDescent="0.25">
      <c r="A40" s="54" t="str">
        <f>'Podatki o projektu'!A24</f>
        <v>Zaključek izvajanja projekta</v>
      </c>
      <c r="B40" s="55">
        <f>'Podatki o projektu'!E18</f>
        <v>0</v>
      </c>
      <c r="C40" s="68">
        <f>'Podatki o projektu'!F24</f>
        <v>0</v>
      </c>
    </row>
    <row r="41" spans="1:3" ht="30" x14ac:dyDescent="0.25">
      <c r="A41" s="54" t="str">
        <f>'Podatki o projektu'!A26</f>
        <v>5. Aktivnosti projekta (izbriši aktivnosti, ki niso del operacije)</v>
      </c>
      <c r="B41" s="55">
        <f>'Podatki o projektu'!E19</f>
        <v>0</v>
      </c>
      <c r="C41" s="68" t="str">
        <f>'Podatki o projektu'!F26</f>
        <v>Aktivnosti so ustrezne</v>
      </c>
    </row>
    <row r="42" spans="1:3" x14ac:dyDescent="0.25">
      <c r="A42" s="54" t="str">
        <f>'Podatki o projektu'!A33</f>
        <v>6. Predvideni upravičeni stroški</v>
      </c>
      <c r="B42" s="59" t="str">
        <f>'Podatki o projektu'!E33</f>
        <v>Nerelevantno</v>
      </c>
      <c r="C42" s="68">
        <f>'Podatki o projektu'!F33</f>
        <v>0</v>
      </c>
    </row>
    <row r="43" spans="1:3" ht="60" x14ac:dyDescent="0.25">
      <c r="A43" s="54" t="str">
        <f>'Podatki o projektu'!A42:B42</f>
        <v>7.  Namen projekta - Glej Razpisno dokumentacijo - poglavje Namen, Cilj in predmet javnega razpisa ter regija izvajanja</v>
      </c>
      <c r="B43" s="59" t="str">
        <f>'Podatki o projektu'!E43</f>
        <v>Da</v>
      </c>
      <c r="C43" s="68">
        <f>'Podatki o projektu'!F45</f>
        <v>0</v>
      </c>
    </row>
    <row r="44" spans="1:3" ht="45" x14ac:dyDescent="0.25">
      <c r="A44" s="54" t="str">
        <f>'Podatki o projektu'!A45:B45</f>
        <v>8. Opis delovnih mest, ki bodo zajeta v stroške plač (izpolnite v kolikor se uveljaljajo stroški plač)</v>
      </c>
      <c r="B44" s="59" t="str">
        <f>'Podatki o projektu'!E43</f>
        <v>Da</v>
      </c>
      <c r="C44" s="68">
        <f>'Podatki o projektu'!F45</f>
        <v>0</v>
      </c>
    </row>
    <row r="45" spans="1:3" ht="75" x14ac:dyDescent="0.25">
      <c r="A45" s="54" t="str">
        <f>'Podatki o projektu'!A53:B53</f>
        <v>9. Predstavitev strategije ohranjanja delovnih mest (+ načrt ponovnega vključevanja zaposlenih v poslovni proces) Glej Razpisno dokumentacijo - poglavje Merila</v>
      </c>
      <c r="B45" s="59" t="str">
        <f>'Podatki o projektu'!E45</f>
        <v>Da</v>
      </c>
      <c r="C45" s="68">
        <f>'Podatki o projektu'!F56</f>
        <v>0</v>
      </c>
    </row>
    <row r="46" spans="1:3" ht="105" x14ac:dyDescent="0.25">
      <c r="A46" s="54" t="str">
        <f>'Podatki o projektu'!A59:B59</f>
        <v>10. Likvidnostni načrt: utemeljite potrebo po financiranju delovnega kapitala (glede na notranje in zunanje vzroke omejitev poslovanja, ki izhajaj iz posledic COVID-19) podjetju - Glej Razpisno dokumentacijo - poglavje Merila</v>
      </c>
      <c r="B46" s="59" t="str">
        <f>'Podatki o projektu'!E56</f>
        <v>Da</v>
      </c>
      <c r="C46" s="68">
        <f>'Podatki o projektu'!F60</f>
        <v>0</v>
      </c>
    </row>
    <row r="47" spans="1:3" ht="210" x14ac:dyDescent="0.25">
      <c r="A47" s="63" t="str">
        <f>'Podatki o projektu'!A62:B62</f>
        <v>11. Trajni učinek storitve/izdelka:
Opišite morebiten trajni vpliv vaše storitve/izdelka na razvoj okolja/regije/kraja (storitev/izdelek ima trajne pozitivne učinke na gospodarski razvoj in/ali socialni razvoj in/ali varstvo okolja v okolju/regiji/kraju). Prav tako opišite v kolikšni meri izdelek/storitev zadovoljuje potrebe, ki so/niso trajnega značaja in so/niso podvržene hitri menjavi potreb/želj kupca/ev.  - Glej Razpisno dokumentacijo - poglavje Merila</v>
      </c>
      <c r="B47" s="62" t="str">
        <f>'Podatki o projektu'!E63</f>
        <v>Da</v>
      </c>
      <c r="C47" s="69">
        <f>'Podatki o projektu'!F63</f>
        <v>0</v>
      </c>
    </row>
    <row r="48" spans="1:3" x14ac:dyDescent="0.25">
      <c r="A48" s="1" t="s">
        <v>157</v>
      </c>
      <c r="B48" s="1" t="str">
        <f>'Opredelitev velikosti podjetja'!E29</f>
        <v>ni malo</v>
      </c>
      <c r="C48" s="36"/>
    </row>
    <row r="49" spans="1:3" ht="60" x14ac:dyDescent="0.25">
      <c r="A49" s="1" t="s">
        <v>324</v>
      </c>
      <c r="B49" s="1" t="e">
        <f>'Stroški operacije'!#REF!</f>
        <v>#REF!</v>
      </c>
      <c r="C49" s="36" t="str">
        <f>'Stroški operacije'!J7</f>
        <v>Posredni stroški so upravičeni le v višini 15 % stroškov dela. Stroškov dela ne uveljavlja, tudi posredni strošji ne morejo biti upravičeni</v>
      </c>
    </row>
    <row r="50" spans="1:3" ht="90" x14ac:dyDescent="0.25">
      <c r="A50" s="1" t="s">
        <v>326</v>
      </c>
      <c r="B50" s="1" t="str">
        <f>'Finančni načrt'!J7</f>
        <v>Ne</v>
      </c>
      <c r="C50" s="36" t="str">
        <f>'Finančni načrt'!K7</f>
        <v>Prijavitelj lahko po tem razpisu prejme sofinanciranje v višini, s katero ne presega zneska 200.000, ki jih je prejel v zadnjih treh letih na različnih razpisih. V vlogi je ta vrednost presežena, zato se vloga zavrne.</v>
      </c>
    </row>
    <row r="54" spans="1:3" x14ac:dyDescent="0.25">
      <c r="A54" t="s">
        <v>327</v>
      </c>
      <c r="C54" t="s">
        <v>332</v>
      </c>
    </row>
    <row r="55" spans="1:3" x14ac:dyDescent="0.25">
      <c r="A55" t="s">
        <v>328</v>
      </c>
    </row>
  </sheetData>
  <mergeCells count="2">
    <mergeCell ref="A1:C1"/>
    <mergeCell ref="A3:C3"/>
  </mergeCells>
  <pageMargins left="0.7" right="0.7" top="1.1875" bottom="0.75" header="0.3" footer="0.3"/>
  <pageSetup paperSize="9" orientation="portrait" r:id="rId1"/>
  <headerFooter>
    <oddHeader>&amp;L&amp;G&amp;R&amp;G</oddHeader>
    <oddFooter>&amp;L&amp;D&amp;C&amp;P/&amp;N</oddFooter>
  </headerFooter>
  <drawing r:id="rId2"/>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'tabele za spustne sezname'!$A$12:$A$15</xm:f>
          </x14:formula1>
          <xm:sqref>B6:B41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view="pageLayout" zoomScaleNormal="100" workbookViewId="0">
      <selection activeCell="E6" sqref="E6"/>
    </sheetView>
  </sheetViews>
  <sheetFormatPr defaultRowHeight="15" x14ac:dyDescent="0.25"/>
  <cols>
    <col min="1" max="1" width="37.28515625" customWidth="1"/>
    <col min="3" max="3" width="38.140625" customWidth="1"/>
  </cols>
  <sheetData>
    <row r="1" spans="1:3" ht="33" customHeight="1" x14ac:dyDescent="0.25">
      <c r="A1" s="350" t="s">
        <v>362</v>
      </c>
      <c r="B1" s="350"/>
      <c r="C1" s="350"/>
    </row>
    <row r="2" spans="1:3" x14ac:dyDescent="0.25">
      <c r="A2" s="3"/>
      <c r="B2" s="3"/>
      <c r="C2" s="3"/>
    </row>
    <row r="3" spans="1:3" ht="18.75" x14ac:dyDescent="0.3">
      <c r="A3" s="351" t="s">
        <v>330</v>
      </c>
      <c r="B3" s="352"/>
      <c r="C3" s="352"/>
    </row>
    <row r="4" spans="1:3" ht="15.75" thickBot="1" x14ac:dyDescent="0.3"/>
    <row r="5" spans="1:3" ht="29.25" thickBot="1" x14ac:dyDescent="0.3">
      <c r="A5" s="40" t="s">
        <v>309</v>
      </c>
      <c r="B5" s="41" t="s">
        <v>314</v>
      </c>
      <c r="C5" s="41" t="s">
        <v>304</v>
      </c>
    </row>
    <row r="6" spans="1:3" ht="64.5" thickBot="1" x14ac:dyDescent="0.3">
      <c r="A6" s="42" t="s">
        <v>310</v>
      </c>
      <c r="B6" s="43">
        <f>'Podatki o projektu'!L6</f>
        <v>40</v>
      </c>
      <c r="C6" s="42" t="str">
        <f>'Podatki o projektu'!M6</f>
        <v>Prijavitelj bo ohranil vse zaposlitve in zaposlil 3 osebe, zato prejme 40 toćk</v>
      </c>
    </row>
    <row r="7" spans="1:3" ht="102.75" thickBot="1" x14ac:dyDescent="0.3">
      <c r="A7" s="42" t="s">
        <v>311</v>
      </c>
      <c r="B7" s="43">
        <f>'Podatki o projektu'!L11</f>
        <v>10</v>
      </c>
      <c r="C7" s="42" t="str">
        <f>'Podatki o projektu'!M11</f>
        <v>Prijavitelj je priložil strategijo ponovnega zagona poslovne dejavnosti z oceno učinkov nastale škode zaradi zmanjšanega obsega ali prenehanja poslovanja, vendar so opisi po poslovnih funkcijah splošni oziroma načrt prihodnjega poslovanja ni povsem jasen. Prejme 10 točk.</v>
      </c>
    </row>
    <row r="8" spans="1:3" ht="64.5" thickBot="1" x14ac:dyDescent="0.3">
      <c r="A8" s="42" t="s">
        <v>312</v>
      </c>
      <c r="B8" s="43">
        <f>'Podatki o projektu'!L15</f>
        <v>0</v>
      </c>
      <c r="C8" s="42" t="str">
        <f>'Podatki o projektu'!M15</f>
        <v>Likvidnostni načrt ni priložen, zato prejme po tem merilu 0 točk.</v>
      </c>
    </row>
    <row r="9" spans="1:3" ht="39" thickBot="1" x14ac:dyDescent="0.3">
      <c r="A9" s="42" t="s">
        <v>313</v>
      </c>
      <c r="B9" s="43">
        <f>'Podatki o projektu'!L19</f>
        <v>0</v>
      </c>
      <c r="C9" s="42" t="str">
        <f>'Podatki o projektu'!M19</f>
        <v>Prijavitelj sploh ni navedel načina ravnanja z odpadki, zato ne prejme točk po tem merilu.</v>
      </c>
    </row>
    <row r="10" spans="1:3" ht="72" thickBot="1" x14ac:dyDescent="0.3">
      <c r="A10" s="40" t="s">
        <v>39</v>
      </c>
      <c r="B10" s="40">
        <f>SUM(B6:B9)</f>
        <v>50</v>
      </c>
      <c r="C10" s="40" t="s">
        <v>333</v>
      </c>
    </row>
    <row r="17" spans="1:3" x14ac:dyDescent="0.25">
      <c r="A17" t="s">
        <v>327</v>
      </c>
      <c r="C17" t="s">
        <v>332</v>
      </c>
    </row>
    <row r="18" spans="1:3" x14ac:dyDescent="0.25">
      <c r="A18" t="s">
        <v>328</v>
      </c>
    </row>
  </sheetData>
  <mergeCells count="2">
    <mergeCell ref="A1:C1"/>
    <mergeCell ref="A3:C3"/>
  </mergeCells>
  <pageMargins left="0.7" right="0.7" top="1.1354166666666667" bottom="0.75" header="0.3" footer="0.3"/>
  <pageSetup paperSize="9" orientation="portrait" r:id="rId1"/>
  <headerFooter>
    <oddHeader>&amp;L&amp;G&amp;R&amp;G</oddHeader>
    <oddFooter>&amp;C&amp;P/&amp;N</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G19" sqref="G19"/>
    </sheetView>
  </sheetViews>
  <sheetFormatPr defaultRowHeight="15" x14ac:dyDescent="0.25"/>
  <sheetData>
    <row r="1" spans="1:1" x14ac:dyDescent="0.25">
      <c r="A1" t="s">
        <v>367</v>
      </c>
    </row>
    <row r="2" spans="1:1" x14ac:dyDescent="0.25">
      <c r="A2" t="s">
        <v>427</v>
      </c>
    </row>
    <row r="3" spans="1:1" x14ac:dyDescent="0.25">
      <c r="A3" t="s">
        <v>363</v>
      </c>
    </row>
    <row r="4" spans="1:1" x14ac:dyDescent="0.25">
      <c r="A4" t="s">
        <v>364</v>
      </c>
    </row>
    <row r="5" spans="1:1" x14ac:dyDescent="0.25">
      <c r="A5" t="s">
        <v>216</v>
      </c>
    </row>
    <row r="6" spans="1:1" x14ac:dyDescent="0.25">
      <c r="A6" t="s">
        <v>365</v>
      </c>
    </row>
    <row r="7" spans="1:1" x14ac:dyDescent="0.25">
      <c r="A7" t="s">
        <v>366</v>
      </c>
    </row>
    <row r="9" spans="1:1" x14ac:dyDescent="0.25">
      <c r="A9" s="275" t="s">
        <v>367</v>
      </c>
    </row>
    <row r="10" spans="1:1" x14ac:dyDescent="0.25">
      <c r="A10" s="276" t="s">
        <v>394</v>
      </c>
    </row>
    <row r="11" spans="1:1" x14ac:dyDescent="0.25">
      <c r="A11" s="276" t="s">
        <v>395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5"/>
  <sheetViews>
    <sheetView topLeftCell="A16" zoomScaleNormal="100" zoomScalePageLayoutView="112" workbookViewId="0">
      <selection activeCell="B34" sqref="B34"/>
    </sheetView>
  </sheetViews>
  <sheetFormatPr defaultColWidth="9.140625" defaultRowHeight="12.75" x14ac:dyDescent="0.2"/>
  <cols>
    <col min="1" max="1" width="12.85546875" style="70" customWidth="1"/>
    <col min="2" max="2" width="77.42578125" style="70" customWidth="1"/>
    <col min="3" max="3" width="18.42578125" style="70" customWidth="1"/>
    <col min="4" max="4" width="24.42578125" style="70" customWidth="1"/>
    <col min="5" max="5" width="44" style="70" customWidth="1"/>
    <col min="6" max="7" width="9.140625" style="70" customWidth="1"/>
    <col min="8" max="16384" width="9.140625" style="70"/>
  </cols>
  <sheetData>
    <row r="1" spans="1:2" ht="30" customHeight="1" x14ac:dyDescent="0.2">
      <c r="A1" s="281" t="s">
        <v>361</v>
      </c>
      <c r="B1" s="281"/>
    </row>
    <row r="2" spans="1:2" x14ac:dyDescent="0.2">
      <c r="A2" s="165"/>
      <c r="B2" s="165"/>
    </row>
    <row r="3" spans="1:2" ht="25.5" x14ac:dyDescent="0.2">
      <c r="A3" s="165" t="s">
        <v>386</v>
      </c>
      <c r="B3" s="166">
        <f>'Podatki o prijavitelju '!B3</f>
        <v>0</v>
      </c>
    </row>
    <row r="4" spans="1:2" ht="38.25" x14ac:dyDescent="0.2">
      <c r="A4" s="70" t="s">
        <v>271</v>
      </c>
      <c r="B4" s="82" t="s">
        <v>341</v>
      </c>
    </row>
    <row r="5" spans="1:2" ht="25.5" x14ac:dyDescent="0.2">
      <c r="A5" s="70" t="s">
        <v>278</v>
      </c>
      <c r="B5" s="82" t="s">
        <v>382</v>
      </c>
    </row>
    <row r="6" spans="1:2" x14ac:dyDescent="0.2">
      <c r="A6" s="70" t="s">
        <v>284</v>
      </c>
      <c r="B6" s="82" t="s">
        <v>372</v>
      </c>
    </row>
    <row r="7" spans="1:2" ht="76.5" x14ac:dyDescent="0.2">
      <c r="A7" s="70" t="s">
        <v>334</v>
      </c>
      <c r="B7" s="82" t="s">
        <v>342</v>
      </c>
    </row>
    <row r="8" spans="1:2" ht="76.5" x14ac:dyDescent="0.2">
      <c r="A8" s="70" t="s">
        <v>335</v>
      </c>
      <c r="B8" s="82" t="s">
        <v>369</v>
      </c>
    </row>
    <row r="9" spans="1:2" ht="25.5" x14ac:dyDescent="0.2">
      <c r="A9" s="70" t="s">
        <v>336</v>
      </c>
      <c r="B9" s="82" t="s">
        <v>368</v>
      </c>
    </row>
    <row r="10" spans="1:2" ht="102" x14ac:dyDescent="0.2">
      <c r="A10" s="70" t="s">
        <v>337</v>
      </c>
      <c r="B10" s="82" t="s">
        <v>343</v>
      </c>
    </row>
    <row r="11" spans="1:2" x14ac:dyDescent="0.2">
      <c r="A11" s="70" t="s">
        <v>338</v>
      </c>
      <c r="B11" s="82" t="s">
        <v>344</v>
      </c>
    </row>
    <row r="12" spans="1:2" ht="38.25" x14ac:dyDescent="0.2">
      <c r="A12" s="70" t="s">
        <v>339</v>
      </c>
      <c r="B12" s="82" t="s">
        <v>345</v>
      </c>
    </row>
    <row r="13" spans="1:2" ht="38.25" x14ac:dyDescent="0.2">
      <c r="A13" s="70" t="s">
        <v>340</v>
      </c>
      <c r="B13" s="82" t="s">
        <v>346</v>
      </c>
    </row>
    <row r="14" spans="1:2" ht="165" customHeight="1" x14ac:dyDescent="0.2">
      <c r="A14" s="124" t="s">
        <v>347</v>
      </c>
      <c r="B14" s="125" t="s">
        <v>351</v>
      </c>
    </row>
    <row r="15" spans="1:2" ht="63.75" x14ac:dyDescent="0.2">
      <c r="A15" s="124" t="s">
        <v>348</v>
      </c>
      <c r="B15" s="82" t="s">
        <v>352</v>
      </c>
    </row>
    <row r="16" spans="1:2" ht="45" customHeight="1" x14ac:dyDescent="0.2">
      <c r="A16" s="124" t="s">
        <v>350</v>
      </c>
      <c r="B16" s="82" t="s">
        <v>349</v>
      </c>
    </row>
    <row r="17" spans="1:3" ht="63.75" x14ac:dyDescent="0.2">
      <c r="A17" s="124" t="s">
        <v>355</v>
      </c>
      <c r="B17" s="82" t="s">
        <v>371</v>
      </c>
    </row>
    <row r="18" spans="1:3" ht="45" customHeight="1" x14ac:dyDescent="0.2">
      <c r="A18" s="70" t="s">
        <v>356</v>
      </c>
      <c r="B18" s="82" t="s">
        <v>357</v>
      </c>
    </row>
    <row r="19" spans="1:3" ht="156.75" customHeight="1" x14ac:dyDescent="0.2">
      <c r="A19" s="84" t="s">
        <v>376</v>
      </c>
      <c r="B19" s="83" t="s">
        <v>377</v>
      </c>
    </row>
    <row r="20" spans="1:3" x14ac:dyDescent="0.2">
      <c r="B20" s="82"/>
    </row>
    <row r="22" spans="1:3" ht="51" x14ac:dyDescent="0.2">
      <c r="A22" s="82"/>
      <c r="B22" s="82" t="s">
        <v>378</v>
      </c>
    </row>
    <row r="23" spans="1:3" x14ac:dyDescent="0.2">
      <c r="A23" s="71"/>
      <c r="B23" s="71"/>
    </row>
    <row r="24" spans="1:3" ht="36" customHeight="1" x14ac:dyDescent="0.2">
      <c r="A24" s="71"/>
      <c r="B24" s="81"/>
    </row>
    <row r="25" spans="1:3" x14ac:dyDescent="0.2">
      <c r="A25" s="74"/>
      <c r="B25" s="81"/>
      <c r="C25" s="84"/>
    </row>
    <row r="26" spans="1:3" x14ac:dyDescent="0.2">
      <c r="A26" s="71"/>
      <c r="B26" s="71"/>
    </row>
    <row r="27" spans="1:3" x14ac:dyDescent="0.2">
      <c r="A27" s="71" t="s">
        <v>204</v>
      </c>
      <c r="B27" s="81" t="s">
        <v>160</v>
      </c>
    </row>
    <row r="28" spans="1:3" x14ac:dyDescent="0.2">
      <c r="A28" s="216">
        <f>'Podatki o prijavitelju '!A38</f>
        <v>0</v>
      </c>
      <c r="B28" s="81">
        <f>'Podatki o prijavitelju '!B10</f>
        <v>0</v>
      </c>
    </row>
    <row r="29" spans="1:3" x14ac:dyDescent="0.2">
      <c r="B29" s="81" t="s">
        <v>353</v>
      </c>
    </row>
    <row r="31" spans="1:3" x14ac:dyDescent="0.2">
      <c r="B31" s="81"/>
    </row>
    <row r="33" spans="2:2" x14ac:dyDescent="0.2">
      <c r="B33" s="81" t="s">
        <v>161</v>
      </c>
    </row>
    <row r="34" spans="2:2" x14ac:dyDescent="0.2">
      <c r="B34" s="249">
        <f>'Podatki o prijavitelju '!A42:B42</f>
        <v>0</v>
      </c>
    </row>
    <row r="35" spans="2:2" x14ac:dyDescent="0.2">
      <c r="B35" s="242"/>
    </row>
  </sheetData>
  <sheetProtection sheet="1" objects="1" scenarios="1"/>
  <dataConsolidate/>
  <mergeCells count="1">
    <mergeCell ref="A1:B1"/>
  </mergeCells>
  <pageMargins left="0.7" right="0.7" top="1.3333333333333333" bottom="0.75" header="0.3" footer="0.3"/>
  <pageSetup paperSize="9" orientation="portrait" r:id="rId1"/>
  <headerFooter>
    <oddHeader>&amp;L&amp;G&amp;C&amp;"-,Krepko"&amp;12
IZJAVA O STRINJANJU Z RAZPISNIMI POGOJI &amp;R&amp;G</oddHeader>
    <oddFooter>&amp;L&amp;D&amp;C&amp;P/&amp;N&amp;RParafa odgovorne osebe:</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7"/>
  <sheetViews>
    <sheetView topLeftCell="A13" zoomScaleNormal="100" zoomScalePageLayoutView="112" workbookViewId="0">
      <selection activeCell="B18" sqref="B18"/>
    </sheetView>
  </sheetViews>
  <sheetFormatPr defaultColWidth="9.140625" defaultRowHeight="14.25" x14ac:dyDescent="0.2"/>
  <cols>
    <col min="1" max="1" width="20.28515625" style="91" bestFit="1" customWidth="1"/>
    <col min="2" max="2" width="69" style="91" customWidth="1"/>
    <col min="3" max="3" width="18.42578125" style="91" customWidth="1"/>
    <col min="4" max="4" width="24.42578125" style="91" customWidth="1"/>
    <col min="5" max="5" width="44" style="91" customWidth="1"/>
    <col min="6" max="7" width="9.140625" style="91" customWidth="1"/>
    <col min="8" max="16384" width="9.140625" style="91"/>
  </cols>
  <sheetData>
    <row r="1" spans="1:2" ht="15" x14ac:dyDescent="0.25">
      <c r="A1" s="215" t="s">
        <v>413</v>
      </c>
      <c r="B1" s="215">
        <f>'Podatki o prijavitelju '!B3</f>
        <v>0</v>
      </c>
    </row>
    <row r="2" spans="1:2" ht="15" x14ac:dyDescent="0.25">
      <c r="A2" s="215" t="s">
        <v>358</v>
      </c>
      <c r="B2" s="126">
        <f>'Podatki o prijavitelju '!B7</f>
        <v>0</v>
      </c>
    </row>
    <row r="3" spans="1:2" ht="15" x14ac:dyDescent="0.25">
      <c r="A3" s="215" t="s">
        <v>414</v>
      </c>
      <c r="B3" s="126">
        <f>'Podatki o prijavitelju '!B10</f>
        <v>0</v>
      </c>
    </row>
    <row r="4" spans="1:2" ht="15" x14ac:dyDescent="0.25">
      <c r="A4" s="215" t="s">
        <v>416</v>
      </c>
      <c r="B4" s="126">
        <f>'Podatki o prijavitelju '!B13</f>
        <v>0</v>
      </c>
    </row>
    <row r="5" spans="1:2" ht="15" x14ac:dyDescent="0.25">
      <c r="A5" s="215" t="s">
        <v>415</v>
      </c>
      <c r="B5" s="126">
        <f>'Podatki o prijavitelju '!B12</f>
        <v>0</v>
      </c>
    </row>
    <row r="6" spans="1:2" x14ac:dyDescent="0.2">
      <c r="B6" s="113"/>
    </row>
    <row r="7" spans="1:2" ht="28.9" customHeight="1" x14ac:dyDescent="0.2">
      <c r="A7" s="284" t="s">
        <v>360</v>
      </c>
      <c r="B7" s="284"/>
    </row>
    <row r="8" spans="1:2" x14ac:dyDescent="0.2">
      <c r="B8" s="113"/>
    </row>
    <row r="9" spans="1:2" ht="15" x14ac:dyDescent="0.25">
      <c r="A9" s="288" t="s">
        <v>359</v>
      </c>
      <c r="B9" s="289"/>
    </row>
    <row r="10" spans="1:2" x14ac:dyDescent="0.2">
      <c r="B10" s="113"/>
    </row>
    <row r="11" spans="1:2" x14ac:dyDescent="0.2">
      <c r="B11" s="113"/>
    </row>
    <row r="12" spans="1:2" ht="61.15" customHeight="1" x14ac:dyDescent="0.2">
      <c r="A12" s="282" t="s">
        <v>373</v>
      </c>
      <c r="B12" s="283"/>
    </row>
    <row r="13" spans="1:2" ht="114" x14ac:dyDescent="0.2">
      <c r="A13" s="122"/>
      <c r="B13" s="128" t="s">
        <v>374</v>
      </c>
    </row>
    <row r="14" spans="1:2" ht="69.75" customHeight="1" x14ac:dyDescent="0.2">
      <c r="A14" s="290" t="s">
        <v>375</v>
      </c>
      <c r="B14" s="290"/>
    </row>
    <row r="15" spans="1:2" ht="85.5" x14ac:dyDescent="0.2">
      <c r="A15" s="122"/>
      <c r="B15" s="128" t="s">
        <v>379</v>
      </c>
    </row>
    <row r="17" spans="1:3" ht="49.5" customHeight="1" x14ac:dyDescent="0.2">
      <c r="A17" s="285" t="s">
        <v>435</v>
      </c>
      <c r="B17" s="285"/>
    </row>
    <row r="18" spans="1:3" x14ac:dyDescent="0.2">
      <c r="A18" s="117"/>
      <c r="B18" s="118"/>
      <c r="C18" s="121"/>
    </row>
    <row r="19" spans="1:3" x14ac:dyDescent="0.2">
      <c r="A19" s="6"/>
      <c r="B19" s="6"/>
    </row>
    <row r="20" spans="1:3" x14ac:dyDescent="0.2">
      <c r="A20" s="6" t="s">
        <v>204</v>
      </c>
      <c r="B20" s="118" t="s">
        <v>160</v>
      </c>
    </row>
    <row r="21" spans="1:3" x14ac:dyDescent="0.2">
      <c r="A21" s="214">
        <f>'Podatki o prijavitelju '!A38</f>
        <v>0</v>
      </c>
      <c r="B21" s="118">
        <f>'Podatki o prijavitelju '!B10</f>
        <v>0</v>
      </c>
    </row>
    <row r="22" spans="1:3" x14ac:dyDescent="0.2">
      <c r="B22" s="118" t="s">
        <v>353</v>
      </c>
    </row>
    <row r="23" spans="1:3" x14ac:dyDescent="0.2">
      <c r="B23" s="118"/>
    </row>
    <row r="26" spans="1:3" x14ac:dyDescent="0.2">
      <c r="A26" s="286" t="s">
        <v>161</v>
      </c>
      <c r="B26" s="287"/>
    </row>
    <row r="27" spans="1:3" x14ac:dyDescent="0.2">
      <c r="B27" s="248">
        <f>'Podatki o prijavitelju '!A42:B42</f>
        <v>0</v>
      </c>
    </row>
  </sheetData>
  <sheetProtection sheet="1" objects="1" scenarios="1"/>
  <dataConsolidate/>
  <mergeCells count="6">
    <mergeCell ref="A12:B12"/>
    <mergeCell ref="A7:B7"/>
    <mergeCell ref="A17:B17"/>
    <mergeCell ref="A26:B26"/>
    <mergeCell ref="A9:B9"/>
    <mergeCell ref="A14:B14"/>
  </mergeCells>
  <pageMargins left="0.7" right="0.7" top="1.3333333333333333" bottom="0.75" header="0.3" footer="0.3"/>
  <pageSetup paperSize="9" orientation="portrait" r:id="rId1"/>
  <headerFooter>
    <oddHeader>&amp;L&amp;G&amp;C&amp;"-,Krepko"&amp;12
Pooblastilo za pridobitev podatkov od Finančne uprave Republike Slovenije&amp;R&amp;G</oddHeader>
    <oddFooter xml:space="preserve">&amp;L&amp;D&amp;C&amp;P/&amp;N
</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5"/>
  <sheetViews>
    <sheetView showWhiteSpace="0" topLeftCell="A62" zoomScaleNormal="100" workbookViewId="0">
      <selection sqref="A1:B1"/>
    </sheetView>
  </sheetViews>
  <sheetFormatPr defaultColWidth="9.140625" defaultRowHeight="14.25" x14ac:dyDescent="0.2"/>
  <cols>
    <col min="1" max="1" width="45.5703125" style="91" customWidth="1"/>
    <col min="2" max="2" width="40.85546875" style="91" customWidth="1"/>
    <col min="3" max="4" width="9.140625" style="91" hidden="1" customWidth="1"/>
    <col min="5" max="5" width="20.28515625" style="91" hidden="1" customWidth="1"/>
    <col min="6" max="6" width="40" style="91" hidden="1" customWidth="1"/>
    <col min="7" max="7" width="3.28515625" style="91" hidden="1" customWidth="1"/>
    <col min="8" max="8" width="9.140625" style="91" hidden="1" customWidth="1"/>
    <col min="9" max="9" width="13" style="91" hidden="1" customWidth="1"/>
    <col min="10" max="10" width="57.5703125" style="91" hidden="1" customWidth="1"/>
    <col min="11" max="11" width="11.7109375" style="91" hidden="1" customWidth="1"/>
    <col min="12" max="12" width="14.140625" style="91" hidden="1" customWidth="1"/>
    <col min="13" max="13" width="43" style="91" hidden="1" customWidth="1"/>
    <col min="14" max="15" width="0" style="91" hidden="1" customWidth="1"/>
    <col min="16" max="16384" width="9.140625" style="91"/>
  </cols>
  <sheetData>
    <row r="1" spans="1:13" ht="35.25" customHeight="1" x14ac:dyDescent="0.2">
      <c r="A1" s="291" t="s">
        <v>437</v>
      </c>
      <c r="B1" s="292"/>
    </row>
    <row r="2" spans="1:13" ht="15" x14ac:dyDescent="0.2">
      <c r="A2" s="210"/>
      <c r="B2" s="211"/>
    </row>
    <row r="3" spans="1:13" ht="31.5" customHeight="1" thickBot="1" x14ac:dyDescent="0.3">
      <c r="A3" s="164" t="s">
        <v>386</v>
      </c>
      <c r="B3" s="212">
        <f>'Podatki o prijavitelju '!B3</f>
        <v>0</v>
      </c>
    </row>
    <row r="4" spans="1:13" ht="57.75" thickBot="1" x14ac:dyDescent="0.3">
      <c r="A4" s="80" t="s">
        <v>319</v>
      </c>
      <c r="B4" s="93"/>
      <c r="E4" s="94" t="s">
        <v>247</v>
      </c>
      <c r="F4" s="94" t="s">
        <v>253</v>
      </c>
    </row>
    <row r="5" spans="1:13" ht="27" customHeight="1" x14ac:dyDescent="0.2">
      <c r="A5" s="88" t="s">
        <v>21</v>
      </c>
      <c r="B5" s="244"/>
      <c r="E5" s="87" t="s">
        <v>235</v>
      </c>
      <c r="F5" s="95" t="s">
        <v>317</v>
      </c>
      <c r="I5" s="96" t="s">
        <v>303</v>
      </c>
      <c r="J5" s="96" t="s">
        <v>269</v>
      </c>
      <c r="K5" s="96"/>
      <c r="L5" s="96" t="s">
        <v>270</v>
      </c>
      <c r="M5" s="96" t="s">
        <v>304</v>
      </c>
    </row>
    <row r="6" spans="1:13" ht="33.75" x14ac:dyDescent="0.25">
      <c r="A6" s="78" t="s">
        <v>423</v>
      </c>
      <c r="B6" s="91">
        <f>'Podatki o prijavitelju '!B7</f>
        <v>0</v>
      </c>
      <c r="E6" s="87" t="s">
        <v>235</v>
      </c>
      <c r="F6" s="95"/>
      <c r="I6" s="97" t="s">
        <v>271</v>
      </c>
      <c r="J6" s="98" t="s">
        <v>272</v>
      </c>
      <c r="K6" s="99"/>
      <c r="L6" s="100">
        <v>40</v>
      </c>
      <c r="M6" s="98" t="s">
        <v>305</v>
      </c>
    </row>
    <row r="7" spans="1:13" ht="33.75" customHeight="1" x14ac:dyDescent="0.2">
      <c r="A7" s="78" t="s">
        <v>55</v>
      </c>
      <c r="B7" s="130" t="e">
        <f>'Finančni načrt'!G7</f>
        <v>#N/A</v>
      </c>
      <c r="I7" s="101" t="s">
        <v>273</v>
      </c>
      <c r="J7" s="102" t="s">
        <v>274</v>
      </c>
      <c r="K7" s="91">
        <v>0</v>
      </c>
    </row>
    <row r="8" spans="1:13" x14ac:dyDescent="0.2">
      <c r="A8" s="78" t="s">
        <v>56</v>
      </c>
      <c r="B8" s="130" t="e">
        <f>'Finančni načrt'!G8</f>
        <v>#N/A</v>
      </c>
      <c r="I8" s="101" t="s">
        <v>294</v>
      </c>
      <c r="J8" s="102" t="s">
        <v>275</v>
      </c>
      <c r="K8" s="91">
        <v>15</v>
      </c>
    </row>
    <row r="9" spans="1:13" x14ac:dyDescent="0.2">
      <c r="A9" s="78" t="s">
        <v>389</v>
      </c>
      <c r="B9" s="245"/>
      <c r="E9" s="87" t="s">
        <v>235</v>
      </c>
      <c r="F9" s="95"/>
      <c r="I9" s="101" t="s">
        <v>295</v>
      </c>
      <c r="J9" s="102" t="s">
        <v>276</v>
      </c>
      <c r="K9" s="91">
        <v>25</v>
      </c>
    </row>
    <row r="10" spans="1:13" ht="26.25" thickBot="1" x14ac:dyDescent="0.25">
      <c r="A10" s="89" t="s">
        <v>424</v>
      </c>
      <c r="B10" s="246"/>
      <c r="E10" s="87" t="s">
        <v>235</v>
      </c>
      <c r="F10" s="95"/>
      <c r="I10" s="101" t="s">
        <v>296</v>
      </c>
      <c r="J10" s="102" t="s">
        <v>277</v>
      </c>
      <c r="K10" s="91">
        <v>40</v>
      </c>
    </row>
    <row r="11" spans="1:13" ht="13.5" customHeight="1" thickBot="1" x14ac:dyDescent="0.25">
      <c r="I11" s="97" t="s">
        <v>278</v>
      </c>
      <c r="J11" s="98" t="s">
        <v>279</v>
      </c>
      <c r="K11" s="99"/>
      <c r="L11" s="99">
        <v>10</v>
      </c>
      <c r="M11" s="98" t="s">
        <v>307</v>
      </c>
    </row>
    <row r="12" spans="1:13" ht="22.5" x14ac:dyDescent="0.25">
      <c r="A12" s="77" t="s">
        <v>320</v>
      </c>
      <c r="B12" s="103"/>
      <c r="I12" s="101" t="s">
        <v>280</v>
      </c>
      <c r="J12" s="102" t="s">
        <v>281</v>
      </c>
      <c r="K12" s="91">
        <v>0</v>
      </c>
    </row>
    <row r="13" spans="1:13" ht="45" x14ac:dyDescent="0.2">
      <c r="A13" s="78" t="s">
        <v>22</v>
      </c>
      <c r="B13" s="250"/>
      <c r="E13" s="87" t="s">
        <v>235</v>
      </c>
      <c r="F13" s="95"/>
      <c r="I13" s="101" t="s">
        <v>297</v>
      </c>
      <c r="J13" s="102" t="s">
        <v>282</v>
      </c>
      <c r="K13" s="91">
        <v>10</v>
      </c>
    </row>
    <row r="14" spans="1:13" ht="24" customHeight="1" x14ac:dyDescent="0.2">
      <c r="A14" s="78" t="s">
        <v>390</v>
      </c>
      <c r="B14" s="250"/>
      <c r="E14" s="87" t="s">
        <v>235</v>
      </c>
      <c r="F14" s="95"/>
      <c r="I14" s="101" t="s">
        <v>297</v>
      </c>
      <c r="J14" s="102" t="s">
        <v>283</v>
      </c>
      <c r="K14" s="91">
        <v>20</v>
      </c>
    </row>
    <row r="15" spans="1:13" ht="23.25" customHeight="1" x14ac:dyDescent="0.2">
      <c r="A15" s="78" t="s">
        <v>391</v>
      </c>
      <c r="B15" s="250"/>
      <c r="E15" s="87" t="s">
        <v>235</v>
      </c>
      <c r="F15" s="95"/>
      <c r="I15" s="97" t="s">
        <v>284</v>
      </c>
      <c r="J15" s="98" t="s">
        <v>285</v>
      </c>
      <c r="K15" s="99"/>
      <c r="L15" s="99">
        <v>0</v>
      </c>
      <c r="M15" s="98" t="s">
        <v>306</v>
      </c>
    </row>
    <row r="16" spans="1:13" ht="22.5" x14ac:dyDescent="0.2">
      <c r="A16" s="78" t="s">
        <v>392</v>
      </c>
      <c r="B16" s="130" t="e">
        <f>VLOOKUP(B15,občine!A1:D77,2,FALSE)</f>
        <v>#N/A</v>
      </c>
      <c r="I16" s="101" t="s">
        <v>298</v>
      </c>
      <c r="J16" s="102" t="s">
        <v>286</v>
      </c>
      <c r="K16" s="91">
        <v>0</v>
      </c>
    </row>
    <row r="17" spans="1:13" ht="15" customHeight="1" thickBot="1" x14ac:dyDescent="0.25">
      <c r="A17" s="79" t="s">
        <v>393</v>
      </c>
      <c r="B17" s="131" t="e">
        <f>VLOOKUP('Podatki o projektu'!$B$15,občine!A1:D77,3,FALSE)</f>
        <v>#N/A</v>
      </c>
      <c r="C17" s="101"/>
      <c r="I17" s="101" t="s">
        <v>299</v>
      </c>
      <c r="J17" s="102" t="s">
        <v>287</v>
      </c>
      <c r="K17" s="91">
        <v>15</v>
      </c>
    </row>
    <row r="18" spans="1:13" ht="13.5" customHeight="1" thickBot="1" x14ac:dyDescent="0.25">
      <c r="I18" s="101" t="s">
        <v>300</v>
      </c>
      <c r="J18" s="102" t="s">
        <v>288</v>
      </c>
      <c r="K18" s="91">
        <v>30</v>
      </c>
    </row>
    <row r="19" spans="1:13" ht="23.25" thickBot="1" x14ac:dyDescent="0.3">
      <c r="A19" s="77" t="s">
        <v>321</v>
      </c>
      <c r="B19" s="132" t="s">
        <v>425</v>
      </c>
      <c r="I19" s="97">
        <v>4</v>
      </c>
      <c r="J19" s="98" t="s">
        <v>289</v>
      </c>
      <c r="K19" s="99"/>
      <c r="L19" s="99">
        <v>0</v>
      </c>
      <c r="M19" s="98" t="s">
        <v>308</v>
      </c>
    </row>
    <row r="20" spans="1:13" ht="160.5" customHeight="1" thickBot="1" x14ac:dyDescent="0.25">
      <c r="A20" s="247"/>
      <c r="B20" s="243"/>
      <c r="E20" s="104" t="s">
        <v>235</v>
      </c>
      <c r="F20" s="105"/>
      <c r="I20" s="101" t="s">
        <v>290</v>
      </c>
      <c r="J20" s="102" t="s">
        <v>291</v>
      </c>
      <c r="K20" s="91">
        <v>0</v>
      </c>
    </row>
    <row r="21" spans="1:13" ht="0.75" hidden="1" customHeight="1" thickBot="1" x14ac:dyDescent="0.25">
      <c r="A21" s="106"/>
      <c r="B21" s="106"/>
      <c r="I21" s="101" t="s">
        <v>301</v>
      </c>
      <c r="J21" s="102" t="s">
        <v>292</v>
      </c>
      <c r="K21" s="91">
        <v>5</v>
      </c>
    </row>
    <row r="22" spans="1:13" ht="33.75" x14ac:dyDescent="0.25">
      <c r="A22" s="77" t="s">
        <v>322</v>
      </c>
      <c r="B22" s="103"/>
      <c r="I22" s="101" t="s">
        <v>302</v>
      </c>
      <c r="J22" s="102" t="s">
        <v>293</v>
      </c>
      <c r="K22" s="91">
        <v>10</v>
      </c>
    </row>
    <row r="23" spans="1:13" x14ac:dyDescent="0.2">
      <c r="A23" s="107" t="s">
        <v>426</v>
      </c>
      <c r="B23" s="108">
        <v>43903</v>
      </c>
      <c r="E23" s="87" t="s">
        <v>235</v>
      </c>
      <c r="F23" s="95"/>
      <c r="I23" s="101"/>
      <c r="J23" s="102" t="s">
        <v>44</v>
      </c>
      <c r="K23" s="91">
        <v>100</v>
      </c>
    </row>
    <row r="24" spans="1:13" ht="15" thickBot="1" x14ac:dyDescent="0.25">
      <c r="A24" s="109" t="s">
        <v>388</v>
      </c>
      <c r="B24" s="110">
        <v>44196</v>
      </c>
      <c r="E24" s="87" t="s">
        <v>235</v>
      </c>
      <c r="F24" s="95"/>
      <c r="I24" s="101"/>
    </row>
    <row r="25" spans="1:13" ht="15" thickBot="1" x14ac:dyDescent="0.25"/>
    <row r="26" spans="1:13" ht="30" thickBot="1" x14ac:dyDescent="0.25">
      <c r="A26" s="32" t="s">
        <v>380</v>
      </c>
      <c r="E26" s="104" t="s">
        <v>235</v>
      </c>
      <c r="F26" s="111" t="s">
        <v>318</v>
      </c>
    </row>
    <row r="27" spans="1:13" ht="15" hidden="1" customHeight="1" x14ac:dyDescent="0.2">
      <c r="A27" s="112" t="s">
        <v>52</v>
      </c>
      <c r="F27" s="113"/>
    </row>
    <row r="28" spans="1:13" x14ac:dyDescent="0.2">
      <c r="A28" s="231" t="s">
        <v>394</v>
      </c>
      <c r="E28" s="87" t="s">
        <v>235</v>
      </c>
      <c r="F28" s="113"/>
    </row>
    <row r="29" spans="1:13" x14ac:dyDescent="0.2">
      <c r="A29" s="231" t="s">
        <v>395</v>
      </c>
      <c r="E29" s="87" t="s">
        <v>235</v>
      </c>
      <c r="F29" s="113"/>
    </row>
    <row r="30" spans="1:13" x14ac:dyDescent="0.2">
      <c r="A30" s="231"/>
      <c r="E30" s="87" t="s">
        <v>235</v>
      </c>
      <c r="F30" s="113"/>
    </row>
    <row r="31" spans="1:13" ht="15" thickBot="1" x14ac:dyDescent="0.25">
      <c r="A31" s="232"/>
      <c r="E31" s="87" t="s">
        <v>235</v>
      </c>
      <c r="F31" s="113"/>
    </row>
    <row r="32" spans="1:13" ht="15" thickBot="1" x14ac:dyDescent="0.25"/>
    <row r="33" spans="1:6" ht="16.5" thickBot="1" x14ac:dyDescent="0.3">
      <c r="A33" s="76" t="s">
        <v>323</v>
      </c>
      <c r="E33" s="104" t="s">
        <v>237</v>
      </c>
      <c r="F33" s="111"/>
    </row>
    <row r="34" spans="1:6" ht="15" hidden="1" customHeight="1" x14ac:dyDescent="0.2">
      <c r="A34" s="112" t="s">
        <v>53</v>
      </c>
      <c r="F34" s="113"/>
    </row>
    <row r="35" spans="1:6" x14ac:dyDescent="0.2">
      <c r="A35" s="233" t="s">
        <v>367</v>
      </c>
      <c r="E35" s="87" t="s">
        <v>237</v>
      </c>
      <c r="F35" s="113"/>
    </row>
    <row r="36" spans="1:6" x14ac:dyDescent="0.2">
      <c r="A36" s="233" t="s">
        <v>367</v>
      </c>
      <c r="E36" s="87" t="s">
        <v>237</v>
      </c>
      <c r="F36" s="113"/>
    </row>
    <row r="37" spans="1:6" x14ac:dyDescent="0.2">
      <c r="A37" s="233" t="s">
        <v>367</v>
      </c>
      <c r="E37" s="87" t="s">
        <v>237</v>
      </c>
      <c r="F37" s="113"/>
    </row>
    <row r="38" spans="1:6" x14ac:dyDescent="0.2">
      <c r="A38" s="233" t="s">
        <v>367</v>
      </c>
      <c r="E38" s="87" t="s">
        <v>237</v>
      </c>
      <c r="F38" s="113"/>
    </row>
    <row r="39" spans="1:6" x14ac:dyDescent="0.2">
      <c r="A39" s="233" t="s">
        <v>367</v>
      </c>
      <c r="E39" s="87" t="s">
        <v>237</v>
      </c>
      <c r="F39" s="113"/>
    </row>
    <row r="40" spans="1:6" ht="15" thickBot="1" x14ac:dyDescent="0.25">
      <c r="A40" s="234" t="s">
        <v>367</v>
      </c>
      <c r="E40" s="87" t="s">
        <v>237</v>
      </c>
      <c r="F40" s="113"/>
    </row>
    <row r="41" spans="1:6" ht="15" thickBot="1" x14ac:dyDescent="0.25"/>
    <row r="42" spans="1:6" ht="36" customHeight="1" thickBot="1" x14ac:dyDescent="0.25">
      <c r="A42" s="301" t="s">
        <v>384</v>
      </c>
      <c r="B42" s="302"/>
    </row>
    <row r="43" spans="1:6" ht="242.25" customHeight="1" thickBot="1" x14ac:dyDescent="0.25">
      <c r="A43" s="293"/>
      <c r="B43" s="294"/>
      <c r="E43" s="104" t="s">
        <v>235</v>
      </c>
      <c r="F43" s="105"/>
    </row>
    <row r="44" spans="1:6" ht="15" thickBot="1" x14ac:dyDescent="0.25"/>
    <row r="45" spans="1:6" ht="33" customHeight="1" thickBot="1" x14ac:dyDescent="0.3">
      <c r="A45" s="303" t="s">
        <v>428</v>
      </c>
      <c r="B45" s="304"/>
      <c r="E45" s="104" t="s">
        <v>235</v>
      </c>
      <c r="F45" s="111"/>
    </row>
    <row r="46" spans="1:6" x14ac:dyDescent="0.2">
      <c r="A46" s="106"/>
      <c r="B46" s="106"/>
      <c r="F46" s="113"/>
    </row>
    <row r="47" spans="1:6" ht="25.5" customHeight="1" x14ac:dyDescent="0.2">
      <c r="A47" s="305"/>
      <c r="B47" s="306"/>
      <c r="E47" s="114"/>
      <c r="F47" s="115"/>
    </row>
    <row r="48" spans="1:6" ht="26.25" customHeight="1" x14ac:dyDescent="0.2">
      <c r="A48" s="307"/>
      <c r="B48" s="308"/>
      <c r="E48" s="114"/>
      <c r="F48" s="115"/>
    </row>
    <row r="49" spans="1:6" ht="24" customHeight="1" x14ac:dyDescent="0.2">
      <c r="A49" s="307"/>
      <c r="B49" s="308"/>
      <c r="E49" s="114"/>
      <c r="F49" s="115"/>
    </row>
    <row r="50" spans="1:6" ht="24" customHeight="1" x14ac:dyDescent="0.2">
      <c r="A50" s="307"/>
      <c r="B50" s="308"/>
      <c r="E50" s="114"/>
      <c r="F50" s="115"/>
    </row>
    <row r="51" spans="1:6" ht="27.75" customHeight="1" x14ac:dyDescent="0.2">
      <c r="A51" s="309"/>
      <c r="B51" s="310"/>
      <c r="E51" s="114"/>
      <c r="F51" s="115"/>
    </row>
    <row r="52" spans="1:6" ht="33.75" customHeight="1" thickBot="1" x14ac:dyDescent="0.25"/>
    <row r="53" spans="1:6" ht="32.25" customHeight="1" thickBot="1" x14ac:dyDescent="0.25">
      <c r="A53" s="299" t="s">
        <v>383</v>
      </c>
      <c r="B53" s="300"/>
      <c r="E53" s="104" t="s">
        <v>235</v>
      </c>
      <c r="F53" s="111"/>
    </row>
    <row r="54" spans="1:6" ht="249.75" customHeight="1" thickBot="1" x14ac:dyDescent="0.25">
      <c r="A54" s="293"/>
      <c r="B54" s="294"/>
      <c r="E54" s="114"/>
      <c r="F54" s="115"/>
    </row>
    <row r="55" spans="1:6" ht="15" thickBot="1" x14ac:dyDescent="0.25"/>
    <row r="56" spans="1:6" ht="42.75" customHeight="1" thickBot="1" x14ac:dyDescent="0.25">
      <c r="A56" s="299" t="s">
        <v>429</v>
      </c>
      <c r="B56" s="300"/>
      <c r="E56" s="104" t="s">
        <v>235</v>
      </c>
      <c r="F56" s="111"/>
    </row>
    <row r="57" spans="1:6" ht="258.75" customHeight="1" thickBot="1" x14ac:dyDescent="0.25">
      <c r="A57" s="297"/>
      <c r="B57" s="298"/>
      <c r="E57" s="114"/>
      <c r="F57" s="115"/>
    </row>
    <row r="58" spans="1:6" ht="63" customHeight="1" thickBot="1" x14ac:dyDescent="0.25"/>
    <row r="59" spans="1:6" ht="44.25" customHeight="1" thickBot="1" x14ac:dyDescent="0.25">
      <c r="A59" s="299" t="s">
        <v>396</v>
      </c>
      <c r="B59" s="300"/>
    </row>
    <row r="60" spans="1:6" ht="174.75" customHeight="1" thickBot="1" x14ac:dyDescent="0.25">
      <c r="A60" s="297"/>
      <c r="B60" s="298"/>
      <c r="E60" s="104" t="s">
        <v>235</v>
      </c>
      <c r="F60" s="105"/>
    </row>
    <row r="61" spans="1:6" ht="15" thickBot="1" x14ac:dyDescent="0.25"/>
    <row r="62" spans="1:6" ht="87.75" customHeight="1" thickBot="1" x14ac:dyDescent="0.25">
      <c r="A62" s="295" t="s">
        <v>397</v>
      </c>
      <c r="B62" s="296"/>
      <c r="E62" s="114"/>
      <c r="F62" s="115"/>
    </row>
    <row r="63" spans="1:6" ht="161.25" customHeight="1" thickBot="1" x14ac:dyDescent="0.25">
      <c r="A63" s="293"/>
      <c r="B63" s="294"/>
      <c r="E63" s="104" t="s">
        <v>235</v>
      </c>
      <c r="F63" s="111"/>
    </row>
    <row r="64" spans="1:6" x14ac:dyDescent="0.2">
      <c r="A64" s="31" t="s">
        <v>211</v>
      </c>
    </row>
    <row r="65" spans="1:3" x14ac:dyDescent="0.2">
      <c r="A65" s="31"/>
    </row>
    <row r="66" spans="1:3" x14ac:dyDescent="0.2">
      <c r="A66" s="31"/>
    </row>
    <row r="68" spans="1:3" x14ac:dyDescent="0.2">
      <c r="A68" s="91" t="s">
        <v>212</v>
      </c>
    </row>
    <row r="70" spans="1:3" x14ac:dyDescent="0.2">
      <c r="A70" s="27" t="s">
        <v>159</v>
      </c>
      <c r="B70" s="213" t="s">
        <v>160</v>
      </c>
    </row>
    <row r="71" spans="1:3" x14ac:dyDescent="0.2">
      <c r="A71" s="117">
        <f>'Podatki o prijavitelju '!A38</f>
        <v>0</v>
      </c>
      <c r="B71" s="116">
        <f>'Podatki o prijavitelju '!B10</f>
        <v>0</v>
      </c>
      <c r="C71" s="118"/>
    </row>
    <row r="72" spans="1:3" x14ac:dyDescent="0.2">
      <c r="B72" s="116" t="s">
        <v>163</v>
      </c>
    </row>
    <row r="74" spans="1:3" x14ac:dyDescent="0.2">
      <c r="A74" s="6"/>
      <c r="B74" s="90" t="s">
        <v>161</v>
      </c>
    </row>
    <row r="75" spans="1:3" ht="15" x14ac:dyDescent="0.25">
      <c r="A75" s="253"/>
      <c r="B75" s="254">
        <f>'Podatki o prijavitelju '!B42</f>
        <v>0</v>
      </c>
    </row>
  </sheetData>
  <sheetProtection sheet="1" objects="1" scenarios="1"/>
  <dataConsolidate/>
  <mergeCells count="13">
    <mergeCell ref="A1:B1"/>
    <mergeCell ref="A63:B63"/>
    <mergeCell ref="A62:B62"/>
    <mergeCell ref="A60:B60"/>
    <mergeCell ref="A59:B59"/>
    <mergeCell ref="A57:B57"/>
    <mergeCell ref="A42:B42"/>
    <mergeCell ref="A56:B56"/>
    <mergeCell ref="A54:B54"/>
    <mergeCell ref="A53:B53"/>
    <mergeCell ref="A45:B45"/>
    <mergeCell ref="A43:B43"/>
    <mergeCell ref="A47:B51"/>
  </mergeCells>
  <conditionalFormatting sqref="E5">
    <cfRule type="cellIs" dxfId="48" priority="24" operator="equal">
      <formula>"Ne"</formula>
    </cfRule>
  </conditionalFormatting>
  <conditionalFormatting sqref="E6">
    <cfRule type="cellIs" dxfId="47" priority="23" operator="equal">
      <formula>"Ne"</formula>
    </cfRule>
  </conditionalFormatting>
  <conditionalFormatting sqref="E9:E10">
    <cfRule type="cellIs" dxfId="46" priority="22" operator="equal">
      <formula>"Ne"</formula>
    </cfRule>
  </conditionalFormatting>
  <conditionalFormatting sqref="E13:E15">
    <cfRule type="cellIs" dxfId="45" priority="21" operator="equal">
      <formula>"Ne"</formula>
    </cfRule>
  </conditionalFormatting>
  <conditionalFormatting sqref="E20">
    <cfRule type="cellIs" dxfId="44" priority="20" operator="equal">
      <formula>"Ne"</formula>
    </cfRule>
  </conditionalFormatting>
  <conditionalFormatting sqref="E23:E24">
    <cfRule type="cellIs" dxfId="43" priority="19" operator="equal">
      <formula>"Ne"</formula>
    </cfRule>
  </conditionalFormatting>
  <conditionalFormatting sqref="E28:E31">
    <cfRule type="cellIs" dxfId="42" priority="18" operator="equal">
      <formula>"Ne"</formula>
    </cfRule>
  </conditionalFormatting>
  <conditionalFormatting sqref="E35:E40">
    <cfRule type="cellIs" dxfId="41" priority="17" operator="equal">
      <formula>"Ne"</formula>
    </cfRule>
  </conditionalFormatting>
  <conditionalFormatting sqref="E43">
    <cfRule type="cellIs" dxfId="40" priority="16" operator="equal">
      <formula>"Ne"</formula>
    </cfRule>
  </conditionalFormatting>
  <conditionalFormatting sqref="E47:E51">
    <cfRule type="cellIs" dxfId="39" priority="15" operator="equal">
      <formula>"Ne"</formula>
    </cfRule>
  </conditionalFormatting>
  <conditionalFormatting sqref="E26">
    <cfRule type="cellIs" dxfId="38" priority="9" operator="equal">
      <formula>"Ne"</formula>
    </cfRule>
  </conditionalFormatting>
  <conditionalFormatting sqref="E54">
    <cfRule type="cellIs" dxfId="37" priority="14" operator="equal">
      <formula>"Ne"</formula>
    </cfRule>
  </conditionalFormatting>
  <conditionalFormatting sqref="E57">
    <cfRule type="cellIs" dxfId="36" priority="13" operator="equal">
      <formula>"Ne"</formula>
    </cfRule>
  </conditionalFormatting>
  <conditionalFormatting sqref="E60">
    <cfRule type="cellIs" dxfId="35" priority="11" operator="equal">
      <formula>"Ne"</formula>
    </cfRule>
  </conditionalFormatting>
  <conditionalFormatting sqref="E33">
    <cfRule type="cellIs" dxfId="34" priority="8" operator="equal">
      <formula>"Ne"</formula>
    </cfRule>
  </conditionalFormatting>
  <conditionalFormatting sqref="E45">
    <cfRule type="cellIs" dxfId="33" priority="7" operator="equal">
      <formula>"Ne"</formula>
    </cfRule>
  </conditionalFormatting>
  <conditionalFormatting sqref="E62">
    <cfRule type="cellIs" dxfId="32" priority="2" operator="equal">
      <formula>"Ne"</formula>
    </cfRule>
  </conditionalFormatting>
  <conditionalFormatting sqref="E53">
    <cfRule type="cellIs" dxfId="31" priority="4" operator="equal">
      <formula>"Ne"</formula>
    </cfRule>
  </conditionalFormatting>
  <conditionalFormatting sqref="E56">
    <cfRule type="cellIs" dxfId="30" priority="3" operator="equal">
      <formula>"Ne"</formula>
    </cfRule>
  </conditionalFormatting>
  <conditionalFormatting sqref="E63">
    <cfRule type="cellIs" dxfId="29" priority="1" operator="equal">
      <formula>"Ne"</formula>
    </cfRule>
  </conditionalFormatting>
  <pageMargins left="0.7" right="0.7" top="1.21875" bottom="0.75" header="0.42708333333333331" footer="0.3"/>
  <pageSetup paperSize="9" orientation="portrait" r:id="rId1"/>
  <headerFooter>
    <oddHeader>&amp;L&amp;G&amp;C
&amp;"-,Bold"&amp;12Podatki o projektu&amp;R&amp;G</oddHeader>
    <oddFooter>&amp;C&amp;P/&amp;N</oddFooter>
  </headerFooter>
  <legacyDrawing r:id="rId2"/>
  <legacyDrawingHF r:id="rId3"/>
  <tableParts count="2">
    <tablePart r:id="rId4"/>
    <tablePart r:id="rId5"/>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občine!$A:$A</xm:f>
          </x14:formula1>
          <xm:sqref>B15</xm:sqref>
        </x14:dataValidation>
        <x14:dataValidation type="list" allowBlank="1" showInputMessage="1" showErrorMessage="1">
          <x14:formula1>
            <xm:f>Sheet4!$A$1:$A$7</xm:f>
          </x14:formula1>
          <xm:sqref>A35:A40</xm:sqref>
        </x14:dataValidation>
        <x14:dataValidation type="list" allowBlank="1" showInputMessage="1" showErrorMessage="1">
          <x14:formula1>
            <xm:f>'tabele za spustne sezname'!$A$12:$A$15</xm:f>
          </x14:formula1>
          <xm:sqref>E5:E6 E9:E10 E13:E15 E20 E23:E24 E28:E31 E35:E40 E43 E47:E51 E45 E53:E54 E56:E57 E60 E26 E33 E62:E63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5"/>
  <sheetViews>
    <sheetView zoomScaleNormal="100" workbookViewId="0">
      <selection activeCell="O29" sqref="O29"/>
    </sheetView>
  </sheetViews>
  <sheetFormatPr defaultColWidth="9.140625" defaultRowHeight="14.25" x14ac:dyDescent="0.2"/>
  <cols>
    <col min="1" max="1" width="35.7109375" style="91" customWidth="1"/>
    <col min="2" max="2" width="16.42578125" style="91" customWidth="1"/>
    <col min="3" max="3" width="13.7109375" style="91" hidden="1" customWidth="1"/>
    <col min="4" max="4" width="15.5703125" style="91" hidden="1" customWidth="1"/>
    <col min="5" max="5" width="16.140625" style="91" customWidth="1"/>
    <col min="6" max="6" width="9.140625" style="91"/>
    <col min="7" max="7" width="13.140625" style="91" hidden="1" customWidth="1"/>
    <col min="8" max="8" width="23.85546875" style="91" hidden="1" customWidth="1"/>
    <col min="9" max="9" width="36.28515625" style="91" hidden="1" customWidth="1"/>
    <col min="10" max="10" width="0" style="91" hidden="1" customWidth="1"/>
    <col min="11" max="16384" width="9.140625" style="91"/>
  </cols>
  <sheetData>
    <row r="1" spans="1:11" ht="30.75" customHeight="1" x14ac:dyDescent="0.2">
      <c r="A1" s="280" t="s">
        <v>436</v>
      </c>
      <c r="B1" s="280"/>
      <c r="C1" s="280"/>
      <c r="D1" s="280"/>
      <c r="E1" s="280"/>
      <c r="F1" s="280"/>
      <c r="G1" s="280"/>
      <c r="H1" s="280"/>
      <c r="I1" s="280"/>
      <c r="J1" s="280"/>
      <c r="K1" s="280"/>
    </row>
    <row r="2" spans="1:11" ht="26.25" customHeight="1" x14ac:dyDescent="0.2">
      <c r="A2" s="279"/>
      <c r="B2" s="279"/>
      <c r="C2" s="279"/>
      <c r="D2" s="279"/>
      <c r="E2" s="279"/>
      <c r="F2" s="279"/>
      <c r="G2" s="133"/>
      <c r="H2" s="133"/>
      <c r="I2" s="133"/>
      <c r="J2" s="133"/>
      <c r="K2" s="133"/>
    </row>
    <row r="3" spans="1:11" ht="34.5" customHeight="1" x14ac:dyDescent="0.2">
      <c r="A3" s="85" t="s">
        <v>386</v>
      </c>
      <c r="B3" s="315">
        <f>'Podatki o prijavitelju '!B3</f>
        <v>0</v>
      </c>
      <c r="C3" s="316"/>
      <c r="D3" s="316"/>
      <c r="E3" s="316"/>
      <c r="F3" s="316"/>
      <c r="G3" s="316"/>
      <c r="H3" s="316"/>
      <c r="I3" s="316"/>
      <c r="J3" s="316"/>
      <c r="K3" s="316"/>
    </row>
    <row r="4" spans="1:11" x14ac:dyDescent="0.2">
      <c r="A4" s="317"/>
      <c r="B4" s="287"/>
      <c r="C4" s="287"/>
      <c r="D4" s="287"/>
      <c r="E4" s="287"/>
      <c r="F4" s="287"/>
      <c r="G4" s="287"/>
      <c r="H4" s="287"/>
      <c r="I4" s="287"/>
      <c r="J4" s="287"/>
      <c r="K4" s="287"/>
    </row>
    <row r="5" spans="1:11" ht="24.75" customHeight="1" x14ac:dyDescent="0.2">
      <c r="A5" s="287"/>
      <c r="B5" s="287"/>
      <c r="C5" s="287"/>
      <c r="D5" s="287"/>
      <c r="E5" s="287"/>
      <c r="F5" s="287"/>
      <c r="G5" s="287"/>
      <c r="H5" s="287"/>
      <c r="I5" s="287"/>
      <c r="J5" s="287"/>
      <c r="K5" s="287"/>
    </row>
    <row r="6" spans="1:11" ht="18" x14ac:dyDescent="0.25">
      <c r="A6" s="75" t="s">
        <v>175</v>
      </c>
      <c r="B6" s="92">
        <f>'Podatki o prijavitelju '!B6</f>
        <v>0</v>
      </c>
    </row>
    <row r="7" spans="1:11" x14ac:dyDescent="0.2">
      <c r="A7" s="129"/>
      <c r="G7" s="134"/>
      <c r="H7" s="134"/>
      <c r="I7" s="134"/>
    </row>
    <row r="8" spans="1:11" x14ac:dyDescent="0.2">
      <c r="A8" s="312" t="s">
        <v>173</v>
      </c>
      <c r="B8" s="312"/>
      <c r="C8" s="312"/>
      <c r="D8" s="312"/>
      <c r="E8" s="312"/>
      <c r="G8" s="134"/>
      <c r="H8" s="134"/>
      <c r="I8" s="134"/>
    </row>
    <row r="9" spans="1:11" hidden="1" x14ac:dyDescent="0.2">
      <c r="A9" s="285" t="s">
        <v>36</v>
      </c>
      <c r="B9" s="285"/>
      <c r="C9" s="285"/>
      <c r="D9" s="285"/>
      <c r="E9" s="285"/>
      <c r="G9" s="134"/>
      <c r="H9" s="134"/>
      <c r="I9" s="134"/>
    </row>
    <row r="10" spans="1:11" hidden="1" x14ac:dyDescent="0.2">
      <c r="A10" s="135"/>
      <c r="B10" s="135" t="s">
        <v>62</v>
      </c>
      <c r="C10" s="135" t="s">
        <v>59</v>
      </c>
      <c r="D10" s="135" t="s">
        <v>63</v>
      </c>
    </row>
    <row r="11" spans="1:11" hidden="1" x14ac:dyDescent="0.2">
      <c r="A11" s="135" t="s">
        <v>32</v>
      </c>
      <c r="B11" s="135" t="s">
        <v>60</v>
      </c>
      <c r="C11" s="135" t="s">
        <v>61</v>
      </c>
      <c r="D11" s="135" t="s">
        <v>61</v>
      </c>
      <c r="G11" s="136"/>
    </row>
    <row r="12" spans="1:11" hidden="1" x14ac:dyDescent="0.2">
      <c r="A12" s="135" t="s">
        <v>33</v>
      </c>
      <c r="B12" s="135" t="s">
        <v>156</v>
      </c>
      <c r="C12" s="135" t="s">
        <v>155</v>
      </c>
      <c r="D12" s="135" t="s">
        <v>155</v>
      </c>
    </row>
    <row r="13" spans="1:11" hidden="1" x14ac:dyDescent="0.2">
      <c r="A13" s="135" t="s">
        <v>34</v>
      </c>
      <c r="B13" s="135" t="s">
        <v>156</v>
      </c>
      <c r="C13" s="135" t="s">
        <v>154</v>
      </c>
      <c r="D13" s="135" t="s">
        <v>154</v>
      </c>
    </row>
    <row r="14" spans="1:11" hidden="1" x14ac:dyDescent="0.2"/>
    <row r="15" spans="1:11" ht="75.75" customHeight="1" x14ac:dyDescent="0.2">
      <c r="A15" s="313" t="s">
        <v>64</v>
      </c>
      <c r="B15" s="314"/>
      <c r="C15" s="314"/>
      <c r="D15" s="314"/>
      <c r="E15" s="314"/>
    </row>
    <row r="16" spans="1:11" ht="18" x14ac:dyDescent="0.25">
      <c r="A16" s="123"/>
      <c r="B16" s="127"/>
      <c r="C16" s="127"/>
      <c r="D16" s="127"/>
      <c r="E16" s="127"/>
      <c r="H16" s="92" t="s">
        <v>234</v>
      </c>
    </row>
    <row r="17" spans="1:9" x14ac:dyDescent="0.2">
      <c r="A17" s="137" t="s">
        <v>207</v>
      </c>
    </row>
    <row r="18" spans="1:9" ht="57" x14ac:dyDescent="0.2">
      <c r="A18" s="138" t="s">
        <v>37</v>
      </c>
      <c r="B18" s="139" t="s">
        <v>32</v>
      </c>
      <c r="C18" s="139" t="s">
        <v>38</v>
      </c>
      <c r="D18" s="139" t="s">
        <v>34</v>
      </c>
      <c r="E18" s="139" t="s">
        <v>17</v>
      </c>
      <c r="H18" s="95" t="s">
        <v>247</v>
      </c>
      <c r="I18" s="95" t="s">
        <v>253</v>
      </c>
    </row>
    <row r="19" spans="1:9" ht="27.6" customHeight="1" x14ac:dyDescent="0.2">
      <c r="A19" s="235"/>
      <c r="B19" s="236"/>
      <c r="C19" s="141">
        <v>2000</v>
      </c>
      <c r="D19" s="141">
        <v>100001</v>
      </c>
      <c r="E19" s="142" t="str">
        <f t="shared" ref="E19:E29" si="0">IF(OR(B19&lt;10,B19&gt;49),"ni malo","malo")</f>
        <v>ni malo</v>
      </c>
      <c r="H19" s="87" t="s">
        <v>236</v>
      </c>
      <c r="I19" s="95" t="s">
        <v>255</v>
      </c>
    </row>
    <row r="20" spans="1:9" x14ac:dyDescent="0.2">
      <c r="A20" s="236"/>
      <c r="B20" s="236"/>
      <c r="C20" s="143">
        <v>2000</v>
      </c>
      <c r="D20" s="143">
        <v>50000000</v>
      </c>
      <c r="E20" s="142" t="str">
        <f t="shared" si="0"/>
        <v>ni malo</v>
      </c>
      <c r="H20" s="136"/>
    </row>
    <row r="21" spans="1:9" x14ac:dyDescent="0.2">
      <c r="A21" s="236"/>
      <c r="B21" s="236"/>
      <c r="C21" s="143"/>
      <c r="D21" s="143"/>
      <c r="E21" s="142" t="str">
        <f t="shared" si="0"/>
        <v>ni malo</v>
      </c>
      <c r="H21" s="136"/>
    </row>
    <row r="22" spans="1:9" x14ac:dyDescent="0.2">
      <c r="A22" s="236"/>
      <c r="B22" s="236"/>
      <c r="C22" s="143"/>
      <c r="D22" s="143"/>
      <c r="E22" s="142" t="str">
        <f t="shared" si="0"/>
        <v>ni malo</v>
      </c>
      <c r="H22" s="136"/>
    </row>
    <row r="23" spans="1:9" x14ac:dyDescent="0.2">
      <c r="A23" s="236"/>
      <c r="B23" s="236"/>
      <c r="C23" s="143"/>
      <c r="D23" s="143"/>
      <c r="E23" s="142" t="str">
        <f t="shared" si="0"/>
        <v>ni malo</v>
      </c>
      <c r="H23" s="136"/>
    </row>
    <row r="24" spans="1:9" x14ac:dyDescent="0.2">
      <c r="A24" s="236"/>
      <c r="B24" s="236"/>
      <c r="C24" s="143"/>
      <c r="D24" s="143"/>
      <c r="E24" s="142" t="str">
        <f t="shared" si="0"/>
        <v>ni malo</v>
      </c>
      <c r="H24" s="136"/>
    </row>
    <row r="25" spans="1:9" hidden="1" x14ac:dyDescent="0.2">
      <c r="A25" s="140"/>
      <c r="B25" s="140"/>
      <c r="C25" s="143"/>
      <c r="D25" s="143"/>
      <c r="E25" s="142" t="str">
        <f t="shared" si="0"/>
        <v>ni malo</v>
      </c>
      <c r="H25" s="136"/>
    </row>
    <row r="26" spans="1:9" hidden="1" x14ac:dyDescent="0.2">
      <c r="A26" s="140"/>
      <c r="B26" s="140"/>
      <c r="C26" s="143"/>
      <c r="D26" s="143"/>
      <c r="E26" s="142" t="str">
        <f t="shared" si="0"/>
        <v>ni malo</v>
      </c>
      <c r="H26" s="136"/>
    </row>
    <row r="27" spans="1:9" hidden="1" x14ac:dyDescent="0.2">
      <c r="A27" s="140"/>
      <c r="B27" s="140"/>
      <c r="C27" s="143"/>
      <c r="D27" s="143"/>
      <c r="E27" s="142" t="str">
        <f t="shared" si="0"/>
        <v>ni malo</v>
      </c>
      <c r="H27" s="136"/>
    </row>
    <row r="28" spans="1:9" hidden="1" x14ac:dyDescent="0.2">
      <c r="A28" s="140"/>
      <c r="B28" s="140"/>
      <c r="C28" s="143"/>
      <c r="D28" s="143"/>
      <c r="E28" s="142" t="str">
        <f t="shared" si="0"/>
        <v>ni malo</v>
      </c>
      <c r="H28" s="136"/>
    </row>
    <row r="29" spans="1:9" ht="18" x14ac:dyDescent="0.2">
      <c r="A29" s="144" t="s">
        <v>39</v>
      </c>
      <c r="B29" s="144">
        <f>SUM(B19:B28)</f>
        <v>0</v>
      </c>
      <c r="C29" s="145">
        <f>SUM(C19:C28)</f>
        <v>4000</v>
      </c>
      <c r="D29" s="145">
        <f>SUM(D19:D28)</f>
        <v>50100001</v>
      </c>
      <c r="E29" s="146" t="str">
        <f t="shared" si="0"/>
        <v>ni malo</v>
      </c>
      <c r="H29" s="136"/>
    </row>
    <row r="31" spans="1:9" x14ac:dyDescent="0.2">
      <c r="A31" s="147" t="s">
        <v>208</v>
      </c>
      <c r="B31" s="147"/>
    </row>
    <row r="32" spans="1:9" ht="25.5" x14ac:dyDescent="0.2">
      <c r="A32" s="148" t="s">
        <v>209</v>
      </c>
      <c r="B32" s="148" t="s">
        <v>32</v>
      </c>
    </row>
    <row r="33" spans="1:5" x14ac:dyDescent="0.2">
      <c r="A33" s="149">
        <v>43465</v>
      </c>
      <c r="B33" s="226"/>
    </row>
    <row r="34" spans="1:5" x14ac:dyDescent="0.2">
      <c r="A34" s="149">
        <v>43830</v>
      </c>
      <c r="B34" s="226"/>
    </row>
    <row r="35" spans="1:5" x14ac:dyDescent="0.2">
      <c r="A35" s="149">
        <v>43903</v>
      </c>
      <c r="B35" s="226"/>
    </row>
    <row r="36" spans="1:5" x14ac:dyDescent="0.2">
      <c r="A36" s="119" t="s">
        <v>370</v>
      </c>
      <c r="B36" s="226"/>
    </row>
    <row r="37" spans="1:5" x14ac:dyDescent="0.2">
      <c r="A37" s="70"/>
      <c r="B37" s="70"/>
      <c r="C37" s="70"/>
      <c r="D37" s="70"/>
      <c r="E37" s="70"/>
    </row>
    <row r="38" spans="1:5" x14ac:dyDescent="0.2">
      <c r="A38" s="70" t="s">
        <v>212</v>
      </c>
      <c r="B38" s="70"/>
      <c r="C38" s="70"/>
      <c r="D38" s="70"/>
      <c r="E38" s="70"/>
    </row>
    <row r="40" spans="1:5" x14ac:dyDescent="0.2">
      <c r="A40" s="72" t="s">
        <v>159</v>
      </c>
      <c r="B40" s="73"/>
      <c r="C40" s="311" t="s">
        <v>160</v>
      </c>
      <c r="D40" s="311"/>
      <c r="E40" s="311"/>
    </row>
    <row r="41" spans="1:5" x14ac:dyDescent="0.2">
      <c r="A41" s="74">
        <f>'Podatki o prijavitelju '!A38</f>
        <v>0</v>
      </c>
      <c r="B41" s="86"/>
      <c r="C41" s="311">
        <f>'Podatki o prijavitelju '!B10</f>
        <v>0</v>
      </c>
      <c r="D41" s="311"/>
      <c r="E41" s="311"/>
    </row>
    <row r="42" spans="1:5" x14ac:dyDescent="0.2">
      <c r="A42" s="74"/>
      <c r="B42" s="86"/>
      <c r="C42" s="163"/>
      <c r="D42" s="163"/>
      <c r="E42" s="163"/>
    </row>
    <row r="43" spans="1:5" x14ac:dyDescent="0.2">
      <c r="B43" s="150"/>
      <c r="D43" s="151" t="s">
        <v>164</v>
      </c>
    </row>
    <row r="44" spans="1:5" x14ac:dyDescent="0.2">
      <c r="A44" s="71"/>
      <c r="B44" s="71" t="s">
        <v>161</v>
      </c>
      <c r="C44" s="70"/>
      <c r="D44" s="70"/>
      <c r="E44" s="70"/>
    </row>
    <row r="45" spans="1:5" ht="15" x14ac:dyDescent="0.25">
      <c r="A45" s="255"/>
      <c r="B45" s="256">
        <f>'Podatki o prijavitelju '!B42</f>
        <v>0</v>
      </c>
      <c r="C45" s="256"/>
      <c r="D45" s="256"/>
      <c r="E45" s="256"/>
    </row>
  </sheetData>
  <sheetProtection sheet="1" objects="1" scenarios="1"/>
  <protectedRanges>
    <protectedRange sqref="A19:D28" name="Range1"/>
    <protectedRange sqref="A41:A42" name="Range3_1"/>
  </protectedRanges>
  <mergeCells count="9">
    <mergeCell ref="C40:E40"/>
    <mergeCell ref="C41:E41"/>
    <mergeCell ref="A2:F2"/>
    <mergeCell ref="A1:K1"/>
    <mergeCell ref="A8:E8"/>
    <mergeCell ref="A9:E9"/>
    <mergeCell ref="A15:E15"/>
    <mergeCell ref="B3:K3"/>
    <mergeCell ref="A4:K5"/>
  </mergeCells>
  <conditionalFormatting sqref="H19">
    <cfRule type="cellIs" dxfId="22" priority="1" operator="equal">
      <formula>"Ne"</formula>
    </cfRule>
  </conditionalFormatting>
  <pageMargins left="0.7" right="0.7" top="0.97916666666666663" bottom="0.75" header="0.3" footer="0.3"/>
  <pageSetup paperSize="9" orientation="portrait" r:id="rId1"/>
  <headerFooter>
    <oddHeader>&amp;L&amp;G&amp;C&amp;"-,Bold"&amp;12
Opredelitev velikosti podjetja&amp;R&amp;G</oddHeader>
    <oddFooter xml:space="preserve">&amp;C&amp;P/&amp;N
</oddFooter>
  </headerFooter>
  <legacyDrawing r:id="rId2"/>
  <legacyDrawingHF r:id="rId3"/>
  <tableParts count="1">
    <tablePart r:id="rId4"/>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'tabele za spustne sezname'!$A$12:$A$15</xm:f>
          </x14:formula1>
          <xm:sqref>H19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5"/>
  <sheetViews>
    <sheetView topLeftCell="A4" zoomScaleNormal="100" workbookViewId="0">
      <selection activeCell="P21" sqref="P21"/>
    </sheetView>
  </sheetViews>
  <sheetFormatPr defaultColWidth="9.140625" defaultRowHeight="14.25" x14ac:dyDescent="0.2"/>
  <cols>
    <col min="1" max="1" width="7.42578125" style="91" customWidth="1"/>
    <col min="2" max="2" width="20.7109375" style="91" customWidth="1"/>
    <col min="3" max="3" width="18.5703125" style="91" customWidth="1"/>
    <col min="4" max="4" width="9.140625" style="91"/>
    <col min="5" max="5" width="13.140625" style="91" customWidth="1"/>
    <col min="6" max="6" width="12.42578125" style="91" bestFit="1" customWidth="1"/>
    <col min="7" max="7" width="14.5703125" style="91" customWidth="1"/>
    <col min="8" max="8" width="12.42578125" style="91" customWidth="1"/>
    <col min="9" max="9" width="12.7109375" style="91" bestFit="1" customWidth="1"/>
    <col min="10" max="10" width="0.28515625" style="91" hidden="1" customWidth="1"/>
    <col min="11" max="11" width="43.140625" style="91" hidden="1" customWidth="1"/>
    <col min="12" max="12" width="55.28515625" style="91" hidden="1" customWidth="1"/>
    <col min="13" max="13" width="39.42578125" style="91" hidden="1" customWidth="1"/>
    <col min="14" max="14" width="34.28515625" style="91" hidden="1" customWidth="1"/>
    <col min="15" max="15" width="0.140625" style="91" hidden="1" customWidth="1"/>
    <col min="16" max="16384" width="9.140625" style="91"/>
  </cols>
  <sheetData>
    <row r="1" spans="1:13" ht="33" customHeight="1" x14ac:dyDescent="0.2">
      <c r="A1" s="280" t="s">
        <v>436</v>
      </c>
      <c r="B1" s="280"/>
      <c r="C1" s="280"/>
      <c r="D1" s="280"/>
      <c r="E1" s="280"/>
      <c r="F1" s="280"/>
      <c r="G1" s="280"/>
      <c r="H1" s="280"/>
      <c r="I1" s="280"/>
      <c r="J1" s="280"/>
    </row>
    <row r="2" spans="1:13" s="127" customFormat="1" ht="19.5" customHeight="1" x14ac:dyDescent="0.25">
      <c r="A2" s="279"/>
      <c r="B2" s="279"/>
      <c r="C2" s="279"/>
      <c r="D2" s="279"/>
      <c r="E2" s="279"/>
      <c r="F2" s="279"/>
      <c r="G2" s="279"/>
      <c r="H2" s="279"/>
      <c r="I2" s="279"/>
      <c r="J2" s="152"/>
      <c r="M2" s="153" t="s">
        <v>234</v>
      </c>
    </row>
    <row r="3" spans="1:13" ht="31.5" customHeight="1" x14ac:dyDescent="0.2">
      <c r="A3" s="323" t="s">
        <v>386</v>
      </c>
      <c r="B3" s="324"/>
      <c r="C3" s="324"/>
      <c r="D3" s="325">
        <f>'Podatki o prijavitelju '!B3</f>
        <v>0</v>
      </c>
      <c r="E3" s="316"/>
      <c r="F3" s="316"/>
      <c r="G3" s="316"/>
      <c r="H3" s="316"/>
      <c r="I3" s="316"/>
      <c r="J3" s="316"/>
    </row>
    <row r="4" spans="1:13" x14ac:dyDescent="0.2">
      <c r="A4" s="321" t="s">
        <v>174</v>
      </c>
      <c r="B4" s="322"/>
      <c r="C4" s="322"/>
      <c r="D4" s="322"/>
      <c r="E4" s="322"/>
      <c r="F4" s="322"/>
      <c r="G4" s="322"/>
      <c r="H4" s="322"/>
      <c r="I4" s="322"/>
      <c r="J4" s="322"/>
    </row>
    <row r="5" spans="1:13" ht="15" thickBot="1" x14ac:dyDescent="0.25"/>
    <row r="6" spans="1:13" s="123" customFormat="1" ht="43.5" customHeight="1" x14ac:dyDescent="0.2">
      <c r="A6" s="155"/>
      <c r="B6" s="277" t="s">
        <v>41</v>
      </c>
      <c r="C6" s="277" t="s">
        <v>393</v>
      </c>
      <c r="D6" s="277" t="s">
        <v>430</v>
      </c>
      <c r="E6" s="277" t="s">
        <v>431</v>
      </c>
      <c r="F6" s="277" t="s">
        <v>40</v>
      </c>
      <c r="G6" s="277" t="s">
        <v>46</v>
      </c>
      <c r="H6" s="277" t="s">
        <v>206</v>
      </c>
      <c r="I6" s="278" t="s">
        <v>385</v>
      </c>
      <c r="J6" s="156" t="s">
        <v>253</v>
      </c>
      <c r="K6" s="156" t="s">
        <v>247</v>
      </c>
      <c r="L6" s="156" t="s">
        <v>253</v>
      </c>
    </row>
    <row r="7" spans="1:13" ht="53.25" customHeight="1" x14ac:dyDescent="0.2">
      <c r="A7" s="261">
        <v>1</v>
      </c>
      <c r="B7" s="260" t="s">
        <v>427</v>
      </c>
      <c r="C7" s="263" t="e">
        <f>'Podatki o projektu'!$B$17</f>
        <v>#N/A</v>
      </c>
      <c r="D7" s="264" t="e">
        <f>VLOOKUP('Podatki o projektu'!$B$15,občine!A1:D77,4,FALSE)</f>
        <v>#N/A</v>
      </c>
      <c r="E7" s="265"/>
      <c r="F7" s="265"/>
      <c r="G7" s="266">
        <f t="shared" ref="G7" si="0">E7-F7</f>
        <v>0</v>
      </c>
      <c r="H7" s="266" t="e">
        <f t="shared" ref="H7" si="1">G7*D7</f>
        <v>#N/A</v>
      </c>
      <c r="I7" s="267" t="e">
        <f t="shared" ref="I7" si="2">G7-H7</f>
        <v>#N/A</v>
      </c>
      <c r="J7" s="95" t="s">
        <v>325</v>
      </c>
      <c r="K7" s="87" t="s">
        <v>236</v>
      </c>
      <c r="L7" s="95" t="s">
        <v>256</v>
      </c>
    </row>
    <row r="8" spans="1:13" ht="21" x14ac:dyDescent="0.2">
      <c r="A8" s="261">
        <v>2</v>
      </c>
      <c r="B8" s="260" t="s">
        <v>363</v>
      </c>
      <c r="C8" s="263" t="e">
        <f>'Podatki o projektu'!$B$17</f>
        <v>#N/A</v>
      </c>
      <c r="D8" s="264" t="e">
        <f>VLOOKUP('Podatki o projektu'!$B$15,občine!A2:D78,4,FALSE)</f>
        <v>#N/A</v>
      </c>
      <c r="E8" s="265"/>
      <c r="F8" s="265"/>
      <c r="G8" s="266">
        <f t="shared" ref="G8:G11" si="3">E8-F8</f>
        <v>0</v>
      </c>
      <c r="H8" s="266" t="e">
        <f t="shared" ref="H8:H11" si="4">G8*D8</f>
        <v>#N/A</v>
      </c>
      <c r="I8" s="267" t="e">
        <f t="shared" ref="I8:I11" si="5">G8-H8</f>
        <v>#N/A</v>
      </c>
    </row>
    <row r="9" spans="1:13" ht="22.5" customHeight="1" x14ac:dyDescent="0.2">
      <c r="A9" s="261">
        <v>3</v>
      </c>
      <c r="B9" s="260" t="s">
        <v>364</v>
      </c>
      <c r="C9" s="263" t="e">
        <f>'Podatki o projektu'!$B$17</f>
        <v>#N/A</v>
      </c>
      <c r="D9" s="264" t="e">
        <f>VLOOKUP('Podatki o projektu'!$B$15,občine!A2:D79,4,FALSE)</f>
        <v>#N/A</v>
      </c>
      <c r="E9" s="265"/>
      <c r="F9" s="265"/>
      <c r="G9" s="266">
        <f t="shared" ref="G9" si="6">E9-F9</f>
        <v>0</v>
      </c>
      <c r="H9" s="266" t="e">
        <f t="shared" ref="H9" si="7">G9*D9</f>
        <v>#N/A</v>
      </c>
      <c r="I9" s="267" t="e">
        <f t="shared" ref="I9" si="8">G9-H9</f>
        <v>#N/A</v>
      </c>
    </row>
    <row r="10" spans="1:13" ht="52.5" x14ac:dyDescent="0.2">
      <c r="A10" s="261" t="s">
        <v>432</v>
      </c>
      <c r="B10" s="260" t="s">
        <v>365</v>
      </c>
      <c r="C10" s="263" t="e">
        <f>'Podatki o projektu'!$B$17</f>
        <v>#N/A</v>
      </c>
      <c r="D10" s="264" t="e">
        <f>VLOOKUP('Podatki o projektu'!$B$15,občine!A4:D80,4,FALSE)</f>
        <v>#N/A</v>
      </c>
      <c r="E10" s="265"/>
      <c r="F10" s="265"/>
      <c r="G10" s="266">
        <f t="shared" si="3"/>
        <v>0</v>
      </c>
      <c r="H10" s="266" t="e">
        <f t="shared" si="4"/>
        <v>#N/A</v>
      </c>
      <c r="I10" s="267" t="e">
        <f t="shared" si="5"/>
        <v>#N/A</v>
      </c>
    </row>
    <row r="11" spans="1:13" ht="20.25" customHeight="1" x14ac:dyDescent="0.2">
      <c r="A11" s="261">
        <v>5</v>
      </c>
      <c r="B11" s="260" t="s">
        <v>366</v>
      </c>
      <c r="C11" s="263" t="e">
        <f>'Podatki o projektu'!$B$17</f>
        <v>#N/A</v>
      </c>
      <c r="D11" s="264" t="e">
        <f>VLOOKUP('Podatki o projektu'!$B$15,občine!A5:D81,4,FALSE)</f>
        <v>#N/A</v>
      </c>
      <c r="E11" s="268"/>
      <c r="F11" s="269"/>
      <c r="G11" s="266">
        <f t="shared" si="3"/>
        <v>0</v>
      </c>
      <c r="H11" s="266" t="e">
        <f t="shared" si="4"/>
        <v>#N/A</v>
      </c>
      <c r="I11" s="267" t="e">
        <f t="shared" si="5"/>
        <v>#N/A</v>
      </c>
    </row>
    <row r="12" spans="1:13" ht="23.25" customHeight="1" thickBot="1" x14ac:dyDescent="0.25">
      <c r="A12" s="262">
        <v>6</v>
      </c>
      <c r="B12" s="260" t="s">
        <v>216</v>
      </c>
      <c r="C12" s="270" t="e">
        <f>'Podatki o projektu'!$B$17</f>
        <v>#N/A</v>
      </c>
      <c r="D12" s="271" t="e">
        <f>VLOOKUP('Podatki o projektu'!$B$15,občine!A3:D80,4,FALSE)</f>
        <v>#N/A</v>
      </c>
      <c r="E12" s="272"/>
      <c r="F12" s="272"/>
      <c r="G12" s="273">
        <f t="shared" ref="G12" si="9">E12-F12</f>
        <v>0</v>
      </c>
      <c r="H12" s="273" t="e">
        <f t="shared" ref="H12" si="10">G12*D12</f>
        <v>#N/A</v>
      </c>
      <c r="I12" s="274" t="e">
        <f t="shared" ref="I12" si="11">G12-H12</f>
        <v>#N/A</v>
      </c>
    </row>
    <row r="13" spans="1:13" ht="15.75" thickBot="1" x14ac:dyDescent="0.3">
      <c r="A13" s="157"/>
      <c r="B13" s="215" t="s">
        <v>438</v>
      </c>
      <c r="C13" s="158"/>
      <c r="D13" s="158"/>
      <c r="E13" s="159">
        <f>SUM(E7:E12)</f>
        <v>0</v>
      </c>
      <c r="F13" s="159">
        <f>SUM(F7:F12)</f>
        <v>0</v>
      </c>
      <c r="G13" s="159">
        <f>SUM(G7:G12)</f>
        <v>0</v>
      </c>
      <c r="H13" s="159" t="e">
        <f>SUM(H7:H12)</f>
        <v>#N/A</v>
      </c>
      <c r="I13" s="160" t="e">
        <f>SUM(I7:I12)</f>
        <v>#N/A</v>
      </c>
    </row>
    <row r="15" spans="1:13" x14ac:dyDescent="0.2">
      <c r="A15" s="70" t="s">
        <v>212</v>
      </c>
      <c r="I15" s="154"/>
    </row>
    <row r="17" spans="1:9" x14ac:dyDescent="0.2">
      <c r="B17" s="27" t="s">
        <v>159</v>
      </c>
      <c r="C17" s="120"/>
      <c r="D17" s="311"/>
      <c r="E17" s="311"/>
      <c r="F17" s="70"/>
      <c r="G17" s="311" t="s">
        <v>160</v>
      </c>
      <c r="H17" s="311"/>
    </row>
    <row r="18" spans="1:9" x14ac:dyDescent="0.2">
      <c r="B18" s="117">
        <f>'Podatki o prijavitelju '!A38</f>
        <v>0</v>
      </c>
      <c r="C18" s="120"/>
      <c r="D18" s="311"/>
      <c r="E18" s="311"/>
      <c r="F18" s="70"/>
      <c r="G18" s="311">
        <f>'Podatki o prijavitelju '!$B$10</f>
        <v>0</v>
      </c>
      <c r="H18" s="311"/>
    </row>
    <row r="19" spans="1:9" x14ac:dyDescent="0.2">
      <c r="C19" s="150"/>
      <c r="D19" s="311"/>
      <c r="E19" s="311"/>
      <c r="F19" s="70"/>
      <c r="G19" s="311" t="s">
        <v>162</v>
      </c>
      <c r="H19" s="311"/>
    </row>
    <row r="21" spans="1:9" x14ac:dyDescent="0.2">
      <c r="A21" s="106"/>
      <c r="B21" s="90"/>
      <c r="C21" s="6"/>
      <c r="D21" s="71" t="s">
        <v>161</v>
      </c>
      <c r="E21" s="70"/>
      <c r="F21" s="70"/>
      <c r="G21" s="70"/>
      <c r="H21" s="70"/>
    </row>
    <row r="22" spans="1:9" ht="15" x14ac:dyDescent="0.25">
      <c r="B22" s="319">
        <f>'Podatki o prijavitelju '!A42:B42</f>
        <v>0</v>
      </c>
      <c r="C22" s="320"/>
      <c r="D22" s="320"/>
      <c r="E22" s="320"/>
      <c r="F22" s="320"/>
      <c r="G22" s="320"/>
    </row>
    <row r="24" spans="1:9" x14ac:dyDescent="0.2">
      <c r="A24" s="91" t="s">
        <v>417</v>
      </c>
      <c r="B24" s="70" t="s">
        <v>419</v>
      </c>
    </row>
    <row r="25" spans="1:9" ht="28.5" customHeight="1" x14ac:dyDescent="0.2">
      <c r="A25" s="91" t="s">
        <v>418</v>
      </c>
      <c r="B25" s="318" t="s">
        <v>439</v>
      </c>
      <c r="C25" s="318"/>
      <c r="D25" s="318"/>
      <c r="E25" s="318"/>
      <c r="F25" s="318"/>
      <c r="G25" s="318"/>
      <c r="H25" s="318"/>
      <c r="I25" s="318"/>
    </row>
  </sheetData>
  <sheetProtection sheet="1" objects="1" scenarios="1"/>
  <protectedRanges>
    <protectedRange sqref="E7:F12" name="Range2"/>
    <protectedRange sqref="B18" name="Range3_1"/>
  </protectedRanges>
  <mergeCells count="13">
    <mergeCell ref="B25:I25"/>
    <mergeCell ref="B22:G22"/>
    <mergeCell ref="A1:J1"/>
    <mergeCell ref="A4:J4"/>
    <mergeCell ref="A2:I2"/>
    <mergeCell ref="D17:E17"/>
    <mergeCell ref="A3:C3"/>
    <mergeCell ref="D3:J3"/>
    <mergeCell ref="D18:E18"/>
    <mergeCell ref="D19:E19"/>
    <mergeCell ref="G17:H17"/>
    <mergeCell ref="G18:H18"/>
    <mergeCell ref="G19:H19"/>
  </mergeCells>
  <conditionalFormatting sqref="K7">
    <cfRule type="cellIs" dxfId="7" priority="5" operator="equal">
      <formula>"Ne"</formula>
    </cfRule>
  </conditionalFormatting>
  <conditionalFormatting sqref="E10">
    <cfRule type="cellIs" dxfId="6" priority="3" operator="greaterThan">
      <formula>100000</formula>
    </cfRule>
  </conditionalFormatting>
  <conditionalFormatting sqref="G13">
    <cfRule type="cellIs" dxfId="5" priority="1" operator="greaterThan">
      <formula>200000</formula>
    </cfRule>
  </conditionalFormatting>
  <pageMargins left="0.86458333333333337" right="0.7" top="1" bottom="0.75" header="0.3" footer="0.3"/>
  <pageSetup paperSize="9" orientation="landscape" r:id="rId1"/>
  <headerFooter>
    <oddHeader>&amp;L&amp;G&amp;C&amp;"-,Bold"&amp;12
Stroški operacije&amp;R&amp;G</oddHeader>
    <oddFooter>&amp;C&amp;P/&amp;N</oddFooter>
  </headerFooter>
  <ignoredErrors>
    <ignoredError sqref="H7 H8:H12" formula="1"/>
  </ignoredErrors>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'tabele za spustne sezname'!$A$12:$A$15</xm:f>
          </x14:formula1>
          <xm:sqref>K7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7"/>
  <sheetViews>
    <sheetView zoomScaleNormal="100" workbookViewId="0">
      <selection activeCell="M11" sqref="M11"/>
    </sheetView>
  </sheetViews>
  <sheetFormatPr defaultColWidth="9.140625" defaultRowHeight="14.25" x14ac:dyDescent="0.2"/>
  <cols>
    <col min="1" max="1" width="20.85546875" style="91" customWidth="1"/>
    <col min="2" max="2" width="19" style="91" customWidth="1"/>
    <col min="3" max="3" width="12.42578125" style="91" customWidth="1"/>
    <col min="4" max="4" width="9.85546875" style="91" hidden="1" customWidth="1"/>
    <col min="5" max="5" width="12.140625" style="91" hidden="1" customWidth="1"/>
    <col min="6" max="6" width="10.28515625" style="91" hidden="1" customWidth="1"/>
    <col min="7" max="7" width="16.5703125" style="91" customWidth="1"/>
    <col min="8" max="8" width="17.140625" style="91" customWidth="1"/>
    <col min="9" max="9" width="9.140625" style="91" hidden="1" customWidth="1"/>
    <col min="10" max="10" width="23.5703125" style="91" hidden="1" customWidth="1"/>
    <col min="11" max="11" width="52.85546875" style="91" hidden="1" customWidth="1"/>
    <col min="12" max="16384" width="9.140625" style="91"/>
  </cols>
  <sheetData>
    <row r="1" spans="1:11" ht="37.5" customHeight="1" x14ac:dyDescent="0.2">
      <c r="A1" s="280" t="s">
        <v>361</v>
      </c>
      <c r="B1" s="288"/>
      <c r="C1" s="288"/>
      <c r="D1" s="288"/>
      <c r="E1" s="288"/>
      <c r="F1" s="288"/>
      <c r="G1" s="288"/>
      <c r="H1" s="288"/>
    </row>
    <row r="2" spans="1:11" ht="27" customHeight="1" x14ac:dyDescent="0.2">
      <c r="A2" s="333"/>
      <c r="B2" s="333"/>
      <c r="C2" s="333"/>
      <c r="D2" s="333"/>
      <c r="E2" s="333"/>
      <c r="F2" s="333"/>
      <c r="G2" s="333"/>
      <c r="H2" s="333"/>
    </row>
    <row r="3" spans="1:11" ht="33.75" customHeight="1" x14ac:dyDescent="0.2">
      <c r="A3" s="338" t="s">
        <v>386</v>
      </c>
      <c r="B3" s="324"/>
      <c r="C3" s="339">
        <f>'Podatki o prijavitelju '!B3</f>
        <v>0</v>
      </c>
      <c r="D3" s="339"/>
      <c r="E3" s="339"/>
      <c r="F3" s="339"/>
      <c r="G3" s="339"/>
      <c r="H3" s="339"/>
    </row>
    <row r="4" spans="1:11" ht="18" x14ac:dyDescent="0.25">
      <c r="A4" s="343" t="s">
        <v>433</v>
      </c>
      <c r="B4" s="287"/>
      <c r="C4" s="287"/>
      <c r="D4" s="287"/>
      <c r="E4" s="287"/>
      <c r="F4" s="287"/>
      <c r="G4" s="287"/>
      <c r="H4" s="287"/>
      <c r="J4" s="92" t="s">
        <v>234</v>
      </c>
    </row>
    <row r="5" spans="1:11" ht="15" thickBot="1" x14ac:dyDescent="0.25"/>
    <row r="6" spans="1:11" ht="28.5" customHeight="1" thickBot="1" x14ac:dyDescent="0.25">
      <c r="A6" s="167" t="s">
        <v>42</v>
      </c>
      <c r="B6" s="168" t="s">
        <v>43</v>
      </c>
      <c r="C6" s="168" t="s">
        <v>176</v>
      </c>
      <c r="D6" s="168" t="s">
        <v>177</v>
      </c>
      <c r="E6" s="168" t="s">
        <v>165</v>
      </c>
      <c r="F6" s="168" t="s">
        <v>166</v>
      </c>
      <c r="G6" s="169" t="s">
        <v>44</v>
      </c>
      <c r="J6" s="95" t="s">
        <v>247</v>
      </c>
      <c r="K6" s="95" t="s">
        <v>253</v>
      </c>
    </row>
    <row r="7" spans="1:11" ht="25.5" customHeight="1" x14ac:dyDescent="0.2">
      <c r="A7" s="170" t="s">
        <v>45</v>
      </c>
      <c r="B7" s="171" t="s">
        <v>46</v>
      </c>
      <c r="C7" s="218" t="e">
        <f>'Stroški operacije'!H13</f>
        <v>#N/A</v>
      </c>
      <c r="D7" s="172"/>
      <c r="E7" s="172"/>
      <c r="F7" s="172"/>
      <c r="G7" s="173" t="e">
        <f t="shared" ref="G7:G12" si="0">C7+D7+E7+F7</f>
        <v>#N/A</v>
      </c>
      <c r="J7" s="87" t="s">
        <v>236</v>
      </c>
      <c r="K7" s="95" t="s">
        <v>257</v>
      </c>
    </row>
    <row r="8" spans="1:11" ht="30.75" customHeight="1" x14ac:dyDescent="0.2">
      <c r="A8" s="174" t="s">
        <v>47</v>
      </c>
      <c r="B8" s="175" t="s">
        <v>46</v>
      </c>
      <c r="C8" s="219" t="e">
        <f>'Stroški operacije'!I13</f>
        <v>#N/A</v>
      </c>
      <c r="D8" s="176"/>
      <c r="E8" s="176"/>
      <c r="F8" s="176"/>
      <c r="G8" s="177" t="e">
        <f t="shared" si="0"/>
        <v>#N/A</v>
      </c>
    </row>
    <row r="9" spans="1:11" x14ac:dyDescent="0.2">
      <c r="A9" s="174" t="s">
        <v>168</v>
      </c>
      <c r="B9" s="175" t="s">
        <v>46</v>
      </c>
      <c r="C9" s="239"/>
      <c r="D9" s="176"/>
      <c r="E9" s="176"/>
      <c r="F9" s="176"/>
      <c r="G9" s="177">
        <f t="shared" si="0"/>
        <v>0</v>
      </c>
    </row>
    <row r="10" spans="1:11" x14ac:dyDescent="0.2">
      <c r="A10" s="174" t="s">
        <v>167</v>
      </c>
      <c r="B10" s="175" t="s">
        <v>46</v>
      </c>
      <c r="C10" s="239"/>
      <c r="D10" s="176"/>
      <c r="E10" s="176"/>
      <c r="F10" s="176"/>
      <c r="G10" s="177">
        <f t="shared" si="0"/>
        <v>0</v>
      </c>
    </row>
    <row r="11" spans="1:11" ht="19.5" x14ac:dyDescent="0.2">
      <c r="A11" s="174" t="s">
        <v>171</v>
      </c>
      <c r="B11" s="175" t="s">
        <v>46</v>
      </c>
      <c r="C11" s="239"/>
      <c r="D11" s="176"/>
      <c r="E11" s="176"/>
      <c r="F11" s="176"/>
      <c r="G11" s="177">
        <f t="shared" si="0"/>
        <v>0</v>
      </c>
    </row>
    <row r="12" spans="1:11" ht="15" thickBot="1" x14ac:dyDescent="0.25">
      <c r="A12" s="178" t="s">
        <v>48</v>
      </c>
      <c r="B12" s="179" t="s">
        <v>46</v>
      </c>
      <c r="C12" s="240"/>
      <c r="D12" s="180"/>
      <c r="E12" s="180"/>
      <c r="F12" s="180"/>
      <c r="G12" s="181">
        <f t="shared" si="0"/>
        <v>0</v>
      </c>
    </row>
    <row r="13" spans="1:11" ht="19.5" x14ac:dyDescent="0.2">
      <c r="A13" s="182" t="s">
        <v>171</v>
      </c>
      <c r="B13" s="183" t="s">
        <v>40</v>
      </c>
      <c r="C13" s="241"/>
      <c r="D13" s="184"/>
      <c r="E13" s="184"/>
      <c r="F13" s="184"/>
      <c r="G13" s="185"/>
    </row>
    <row r="14" spans="1:11" ht="19.5" x14ac:dyDescent="0.2">
      <c r="A14" s="186" t="s">
        <v>172</v>
      </c>
      <c r="B14" s="187" t="s">
        <v>40</v>
      </c>
      <c r="C14" s="239"/>
      <c r="D14" s="176"/>
      <c r="E14" s="176"/>
      <c r="F14" s="176"/>
      <c r="G14" s="188"/>
    </row>
    <row r="15" spans="1:11" ht="15" thickBot="1" x14ac:dyDescent="0.25">
      <c r="A15" s="189" t="s">
        <v>48</v>
      </c>
      <c r="B15" s="190" t="s">
        <v>40</v>
      </c>
      <c r="C15" s="240"/>
      <c r="D15" s="180"/>
      <c r="E15" s="180"/>
      <c r="F15" s="180"/>
      <c r="G15" s="191"/>
    </row>
    <row r="16" spans="1:11" ht="18.75" customHeight="1" x14ac:dyDescent="0.2">
      <c r="A16" s="192"/>
      <c r="B16" s="193" t="s">
        <v>169</v>
      </c>
      <c r="C16" s="194" t="e">
        <f>C7+C8+C9+C10+C11+C12</f>
        <v>#N/A</v>
      </c>
      <c r="D16" s="194">
        <f t="shared" ref="D16:G16" si="1">D7+D8+D9+D10+D11+D12</f>
        <v>0</v>
      </c>
      <c r="E16" s="194">
        <f t="shared" si="1"/>
        <v>0</v>
      </c>
      <c r="F16" s="194">
        <f t="shared" si="1"/>
        <v>0</v>
      </c>
      <c r="G16" s="195" t="e">
        <f t="shared" si="1"/>
        <v>#N/A</v>
      </c>
      <c r="H16" s="196" t="e">
        <f>IF(G16='Stroški operacije'!G13,"OK","NAPAKA!")</f>
        <v>#N/A</v>
      </c>
    </row>
    <row r="17" spans="1:12" ht="18.75" customHeight="1" x14ac:dyDescent="0.2">
      <c r="A17" s="197"/>
      <c r="B17" s="198" t="s">
        <v>170</v>
      </c>
      <c r="C17" s="199">
        <f>C13+C14+C15</f>
        <v>0</v>
      </c>
      <c r="D17" s="199">
        <f t="shared" ref="D17:F17" si="2">D13+D14+D15</f>
        <v>0</v>
      </c>
      <c r="E17" s="199">
        <f t="shared" si="2"/>
        <v>0</v>
      </c>
      <c r="F17" s="199">
        <f t="shared" si="2"/>
        <v>0</v>
      </c>
      <c r="G17" s="200">
        <f>C17+D17+E17+F17</f>
        <v>0</v>
      </c>
      <c r="H17" s="196" t="str">
        <f>IF(G17='Stroški operacije'!F13,"OK","NAPAKA!")</f>
        <v>OK</v>
      </c>
    </row>
    <row r="18" spans="1:12" ht="36.75" customHeight="1" thickBot="1" x14ac:dyDescent="0.25">
      <c r="A18" s="201"/>
      <c r="B18" s="202" t="s">
        <v>49</v>
      </c>
      <c r="C18" s="203" t="e">
        <f>C16+C17</f>
        <v>#N/A</v>
      </c>
      <c r="D18" s="203">
        <f t="shared" ref="D18:G18" si="3">D16+D17</f>
        <v>0</v>
      </c>
      <c r="E18" s="203">
        <f t="shared" si="3"/>
        <v>0</v>
      </c>
      <c r="F18" s="203">
        <f t="shared" si="3"/>
        <v>0</v>
      </c>
      <c r="G18" s="204" t="e">
        <f t="shared" si="3"/>
        <v>#N/A</v>
      </c>
      <c r="H18" s="196" t="e">
        <f>IF(G18='Stroški operacije'!E13,"OK","NAPAKA!")</f>
        <v>#N/A</v>
      </c>
    </row>
    <row r="19" spans="1:12" ht="17.25" customHeight="1" x14ac:dyDescent="0.2">
      <c r="A19" s="205"/>
      <c r="B19" s="206"/>
      <c r="C19" s="207"/>
      <c r="D19" s="207"/>
      <c r="E19" s="207"/>
      <c r="F19" s="207"/>
      <c r="G19" s="207"/>
      <c r="H19" s="196"/>
    </row>
    <row r="20" spans="1:12" ht="68.25" customHeight="1" x14ac:dyDescent="0.2">
      <c r="A20" s="344" t="s">
        <v>434</v>
      </c>
      <c r="B20" s="345"/>
      <c r="C20" s="345"/>
      <c r="D20" s="345"/>
      <c r="E20" s="345"/>
      <c r="F20" s="345"/>
      <c r="G20" s="345"/>
      <c r="H20" s="345"/>
      <c r="L20" s="161"/>
    </row>
    <row r="21" spans="1:12" ht="15" thickBot="1" x14ac:dyDescent="0.25">
      <c r="A21" s="162"/>
      <c r="B21" s="162"/>
      <c r="C21" s="162"/>
      <c r="D21" s="162"/>
      <c r="E21" s="162"/>
      <c r="F21" s="162"/>
      <c r="G21" s="162"/>
      <c r="H21" s="162"/>
    </row>
    <row r="22" spans="1:12" ht="15" customHeight="1" thickBot="1" x14ac:dyDescent="0.25">
      <c r="A22" s="334" t="s">
        <v>221</v>
      </c>
      <c r="B22" s="335"/>
      <c r="C22" s="335" t="s">
        <v>220</v>
      </c>
      <c r="D22" s="335"/>
      <c r="E22" s="335"/>
      <c r="F22" s="335"/>
      <c r="G22" s="335"/>
      <c r="H22" s="208" t="s">
        <v>219</v>
      </c>
    </row>
    <row r="23" spans="1:12" x14ac:dyDescent="0.2">
      <c r="A23" s="336"/>
      <c r="B23" s="329"/>
      <c r="C23" s="329"/>
      <c r="D23" s="329"/>
      <c r="E23" s="329"/>
      <c r="F23" s="329"/>
      <c r="G23" s="329"/>
      <c r="H23" s="237"/>
    </row>
    <row r="24" spans="1:12" x14ac:dyDescent="0.2">
      <c r="A24" s="337"/>
      <c r="B24" s="330"/>
      <c r="C24" s="330"/>
      <c r="D24" s="330"/>
      <c r="E24" s="330"/>
      <c r="F24" s="330"/>
      <c r="G24" s="330"/>
      <c r="H24" s="237"/>
    </row>
    <row r="25" spans="1:12" x14ac:dyDescent="0.2">
      <c r="A25" s="337"/>
      <c r="B25" s="330"/>
      <c r="C25" s="330"/>
      <c r="D25" s="330"/>
      <c r="E25" s="330"/>
      <c r="F25" s="330"/>
      <c r="G25" s="330"/>
      <c r="H25" s="237"/>
    </row>
    <row r="26" spans="1:12" ht="15" thickBot="1" x14ac:dyDescent="0.25">
      <c r="A26" s="340"/>
      <c r="B26" s="331"/>
      <c r="C26" s="331"/>
      <c r="D26" s="331"/>
      <c r="E26" s="331"/>
      <c r="F26" s="331"/>
      <c r="G26" s="331"/>
      <c r="H26" s="238"/>
    </row>
    <row r="27" spans="1:12" ht="15" x14ac:dyDescent="0.2">
      <c r="A27" s="341" t="s">
        <v>39</v>
      </c>
      <c r="B27" s="342"/>
      <c r="C27" s="332"/>
      <c r="D27" s="332"/>
      <c r="E27" s="332"/>
      <c r="F27" s="332"/>
      <c r="G27" s="332"/>
      <c r="H27" s="209">
        <f>SUM(H23:H26)</f>
        <v>0</v>
      </c>
    </row>
    <row r="28" spans="1:12" ht="15" customHeight="1" thickBot="1" x14ac:dyDescent="0.25">
      <c r="A28" s="326" t="s">
        <v>222</v>
      </c>
      <c r="B28" s="327"/>
      <c r="C28" s="328" t="e">
        <f>IF(H28&gt;0,"OK","NAPAKA!")</f>
        <v>#N/A</v>
      </c>
      <c r="D28" s="328"/>
      <c r="E28" s="328"/>
      <c r="F28" s="328"/>
      <c r="G28" s="328"/>
      <c r="H28" s="257" t="e">
        <f>800000-H27-G16</f>
        <v>#N/A</v>
      </c>
    </row>
    <row r="30" spans="1:12" x14ac:dyDescent="0.2">
      <c r="A30" s="70" t="s">
        <v>212</v>
      </c>
    </row>
    <row r="31" spans="1:12" x14ac:dyDescent="0.2">
      <c r="A31" s="6"/>
      <c r="B31" s="6"/>
      <c r="D31" s="6" t="s">
        <v>161</v>
      </c>
    </row>
    <row r="32" spans="1:12" x14ac:dyDescent="0.2">
      <c r="A32" s="27" t="s">
        <v>204</v>
      </c>
      <c r="B32" s="120"/>
      <c r="C32" s="286"/>
      <c r="D32" s="286"/>
      <c r="F32" s="311" t="s">
        <v>160</v>
      </c>
      <c r="G32" s="311"/>
    </row>
    <row r="33" spans="1:7" x14ac:dyDescent="0.2">
      <c r="A33" s="117">
        <f>'Podatki o prijavitelju '!A38</f>
        <v>0</v>
      </c>
      <c r="B33" s="120"/>
      <c r="C33" s="286"/>
      <c r="D33" s="286"/>
      <c r="F33" s="286">
        <f>'Podatki o prijavitelju '!$B$10</f>
        <v>0</v>
      </c>
      <c r="G33" s="286"/>
    </row>
    <row r="34" spans="1:7" x14ac:dyDescent="0.2">
      <c r="B34" s="150"/>
      <c r="C34" s="346"/>
      <c r="D34" s="346"/>
      <c r="F34" s="346" t="s">
        <v>162</v>
      </c>
      <c r="G34" s="346"/>
    </row>
    <row r="36" spans="1:7" x14ac:dyDescent="0.2">
      <c r="C36" s="91" t="s">
        <v>387</v>
      </c>
    </row>
    <row r="37" spans="1:7" x14ac:dyDescent="0.2">
      <c r="A37" s="255"/>
      <c r="B37" s="255"/>
      <c r="C37" s="255">
        <f>'Podatki o prijavitelju '!B42</f>
        <v>0</v>
      </c>
      <c r="D37" s="255"/>
      <c r="E37" s="255"/>
      <c r="F37" s="255"/>
      <c r="G37" s="255"/>
    </row>
  </sheetData>
  <sheetProtection sheet="1" objects="1" scenarios="1"/>
  <protectedRanges>
    <protectedRange sqref="A32" name="Range2"/>
    <protectedRange sqref="E7:F15" name="Range1"/>
    <protectedRange sqref="C7:D15" name="Range1_1"/>
    <protectedRange sqref="A33" name="Range3_1"/>
  </protectedRanges>
  <mergeCells count="26">
    <mergeCell ref="A26:B26"/>
    <mergeCell ref="A27:B27"/>
    <mergeCell ref="A4:H4"/>
    <mergeCell ref="A20:H20"/>
    <mergeCell ref="F34:G34"/>
    <mergeCell ref="C34:D34"/>
    <mergeCell ref="F33:G33"/>
    <mergeCell ref="C33:D33"/>
    <mergeCell ref="F32:G32"/>
    <mergeCell ref="C32:D32"/>
    <mergeCell ref="A1:H1"/>
    <mergeCell ref="A28:B28"/>
    <mergeCell ref="C28:G28"/>
    <mergeCell ref="C23:G23"/>
    <mergeCell ref="C24:G24"/>
    <mergeCell ref="C25:G25"/>
    <mergeCell ref="C26:G26"/>
    <mergeCell ref="C27:G27"/>
    <mergeCell ref="A2:H2"/>
    <mergeCell ref="A22:B22"/>
    <mergeCell ref="C22:G22"/>
    <mergeCell ref="A23:B23"/>
    <mergeCell ref="A24:B24"/>
    <mergeCell ref="A3:B3"/>
    <mergeCell ref="C3:H3"/>
    <mergeCell ref="A25:B25"/>
  </mergeCells>
  <conditionalFormatting sqref="J7">
    <cfRule type="cellIs" dxfId="4" priority="6" operator="equal">
      <formula>"Ne"</formula>
    </cfRule>
  </conditionalFormatting>
  <conditionalFormatting sqref="H16">
    <cfRule type="cellIs" dxfId="3" priority="2" operator="equal">
      <formula>"NAPAKA!"</formula>
    </cfRule>
  </conditionalFormatting>
  <conditionalFormatting sqref="H18:H19">
    <cfRule type="cellIs" dxfId="2" priority="4" operator="equal">
      <formula>"NAPAKA!"</formula>
    </cfRule>
  </conditionalFormatting>
  <conditionalFormatting sqref="H17">
    <cfRule type="cellIs" dxfId="1" priority="3" operator="equal">
      <formula>"NAPAKA!"</formula>
    </cfRule>
  </conditionalFormatting>
  <conditionalFormatting sqref="C28:G28">
    <cfRule type="cellIs" dxfId="0" priority="1" operator="equal">
      <formula>"NAPAKA!"</formula>
    </cfRule>
  </conditionalFormatting>
  <pageMargins left="0.7" right="0.7" top="1.09375" bottom="0.75" header="0.3" footer="0.3"/>
  <pageSetup paperSize="9" orientation="portrait" r:id="rId1"/>
  <headerFooter>
    <oddHeader>&amp;L&amp;G&amp;CFinančni načrt&amp;R&amp;G</oddHeader>
    <oddFooter xml:space="preserve">&amp;C&amp;P/&amp;N
</oddFooter>
  </headerFooter>
  <legacyDrawing r:id="rId2"/>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'tabele za spustne sezname'!$A$12:$A$15</xm:f>
          </x14:formula1>
          <xm:sqref>J7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election activeCell="I11" sqref="I11"/>
    </sheetView>
  </sheetViews>
  <sheetFormatPr defaultRowHeight="15" x14ac:dyDescent="0.25"/>
  <cols>
    <col min="1" max="1" width="44.85546875" bestFit="1" customWidth="1"/>
  </cols>
  <sheetData>
    <row r="1" spans="1:1" ht="15.75" x14ac:dyDescent="0.25">
      <c r="A1" s="2" t="s">
        <v>46</v>
      </c>
    </row>
    <row r="2" spans="1:1" x14ac:dyDescent="0.25">
      <c r="A2" t="s">
        <v>51</v>
      </c>
    </row>
    <row r="3" spans="1:1" x14ac:dyDescent="0.25">
      <c r="A3" t="s">
        <v>213</v>
      </c>
    </row>
    <row r="4" spans="1:1" x14ac:dyDescent="0.25">
      <c r="A4" t="s">
        <v>214</v>
      </c>
    </row>
    <row r="5" spans="1:1" x14ac:dyDescent="0.25">
      <c r="A5" t="s">
        <v>50</v>
      </c>
    </row>
    <row r="6" spans="1:1" x14ac:dyDescent="0.25">
      <c r="A6" t="s">
        <v>215</v>
      </c>
    </row>
    <row r="7" spans="1:1" x14ac:dyDescent="0.25">
      <c r="A7" t="s">
        <v>216</v>
      </c>
    </row>
    <row r="8" spans="1:1" x14ac:dyDescent="0.25">
      <c r="A8" t="s">
        <v>218</v>
      </c>
    </row>
    <row r="9" spans="1:1" x14ac:dyDescent="0.25">
      <c r="A9" t="s">
        <v>217</v>
      </c>
    </row>
    <row r="11" spans="1:1" x14ac:dyDescent="0.25">
      <c r="A11" t="s">
        <v>51</v>
      </c>
    </row>
    <row r="12" spans="1:1" x14ac:dyDescent="0.25">
      <c r="A12" t="s">
        <v>238</v>
      </c>
    </row>
    <row r="13" spans="1:1" x14ac:dyDescent="0.25">
      <c r="A13" t="s">
        <v>235</v>
      </c>
    </row>
    <row r="14" spans="1:1" x14ac:dyDescent="0.25">
      <c r="A14" t="s">
        <v>236</v>
      </c>
    </row>
    <row r="15" spans="1:1" x14ac:dyDescent="0.25">
      <c r="A15" t="s">
        <v>237</v>
      </c>
    </row>
    <row r="29" spans="4:4" x14ac:dyDescent="0.25">
      <c r="D29" s="7"/>
    </row>
    <row r="30" spans="4:4" x14ac:dyDescent="0.25">
      <c r="D30" s="7"/>
    </row>
    <row r="31" spans="4:4" x14ac:dyDescent="0.25">
      <c r="D31" s="7"/>
    </row>
    <row r="32" spans="4:4" x14ac:dyDescent="0.25">
      <c r="D32" s="7"/>
    </row>
    <row r="33" spans="4:4" x14ac:dyDescent="0.25">
      <c r="D33" s="7"/>
    </row>
    <row r="34" spans="4:4" x14ac:dyDescent="0.25">
      <c r="D34" s="7"/>
    </row>
    <row r="35" spans="4:4" x14ac:dyDescent="0.25">
      <c r="D35" s="7"/>
    </row>
    <row r="36" spans="4:4" x14ac:dyDescent="0.25">
      <c r="D36" s="7"/>
    </row>
    <row r="37" spans="4:4" x14ac:dyDescent="0.25">
      <c r="D37" s="7"/>
    </row>
  </sheetData>
  <dataConsolidate/>
  <pageMargins left="0.7" right="0.7" top="0.75" bottom="0.75" header="0.3" footer="0.3"/>
  <drawing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workbookViewId="0">
      <selection activeCell="K41" sqref="K41"/>
    </sheetView>
  </sheetViews>
  <sheetFormatPr defaultRowHeight="15" x14ac:dyDescent="0.25"/>
  <cols>
    <col min="1" max="1" width="24.42578125" bestFit="1" customWidth="1"/>
    <col min="2" max="2" width="19.7109375" bestFit="1" customWidth="1"/>
    <col min="3" max="3" width="16.28515625" bestFit="1" customWidth="1"/>
  </cols>
  <sheetData>
    <row r="1" spans="1:5" x14ac:dyDescent="0.25">
      <c r="A1" s="4" t="s">
        <v>137</v>
      </c>
      <c r="B1" s="4" t="s">
        <v>136</v>
      </c>
      <c r="C1" s="28" t="s">
        <v>113</v>
      </c>
      <c r="D1" s="29">
        <v>0.7</v>
      </c>
      <c r="E1" t="s">
        <v>210</v>
      </c>
    </row>
    <row r="2" spans="1:5" x14ac:dyDescent="0.25">
      <c r="A2" s="4" t="s">
        <v>66</v>
      </c>
      <c r="B2" s="4" t="s">
        <v>65</v>
      </c>
      <c r="C2" s="28" t="s">
        <v>54</v>
      </c>
      <c r="D2" s="29">
        <v>0.75</v>
      </c>
      <c r="E2" t="s">
        <v>210</v>
      </c>
    </row>
    <row r="3" spans="1:5" x14ac:dyDescent="0.25">
      <c r="A3" s="5" t="s">
        <v>115</v>
      </c>
      <c r="B3" s="5" t="s">
        <v>114</v>
      </c>
      <c r="C3" s="30" t="s">
        <v>54</v>
      </c>
      <c r="D3" s="29">
        <v>0.75</v>
      </c>
      <c r="E3" t="s">
        <v>210</v>
      </c>
    </row>
    <row r="4" spans="1:5" x14ac:dyDescent="0.25">
      <c r="A4" s="4" t="s">
        <v>130</v>
      </c>
      <c r="B4" s="4" t="s">
        <v>129</v>
      </c>
      <c r="C4" s="28" t="s">
        <v>113</v>
      </c>
      <c r="D4" s="29">
        <v>0.7</v>
      </c>
      <c r="E4" t="s">
        <v>210</v>
      </c>
    </row>
    <row r="5" spans="1:5" x14ac:dyDescent="0.25">
      <c r="A5" s="4" t="s">
        <v>138</v>
      </c>
      <c r="B5" s="4" t="s">
        <v>136</v>
      </c>
      <c r="C5" s="28" t="s">
        <v>113</v>
      </c>
      <c r="D5" s="29">
        <v>0.7</v>
      </c>
      <c r="E5" t="s">
        <v>210</v>
      </c>
    </row>
    <row r="6" spans="1:5" x14ac:dyDescent="0.25">
      <c r="A6" s="4" t="s">
        <v>139</v>
      </c>
      <c r="B6" s="4" t="s">
        <v>136</v>
      </c>
      <c r="C6" s="28" t="s">
        <v>113</v>
      </c>
      <c r="D6" s="29">
        <v>0.7</v>
      </c>
      <c r="E6" t="s">
        <v>210</v>
      </c>
    </row>
    <row r="7" spans="1:5" x14ac:dyDescent="0.25">
      <c r="A7" s="5" t="s">
        <v>116</v>
      </c>
      <c r="B7" s="5" t="s">
        <v>114</v>
      </c>
      <c r="C7" s="30" t="s">
        <v>54</v>
      </c>
      <c r="D7" s="29">
        <v>0.75</v>
      </c>
      <c r="E7" t="s">
        <v>210</v>
      </c>
    </row>
    <row r="8" spans="1:5" x14ac:dyDescent="0.25">
      <c r="A8" s="4" t="s">
        <v>67</v>
      </c>
      <c r="B8" s="4" t="s">
        <v>65</v>
      </c>
      <c r="C8" s="28" t="s">
        <v>54</v>
      </c>
      <c r="D8" s="29">
        <v>0.75</v>
      </c>
      <c r="E8" t="s">
        <v>210</v>
      </c>
    </row>
    <row r="9" spans="1:5" x14ac:dyDescent="0.25">
      <c r="A9" s="4" t="s">
        <v>140</v>
      </c>
      <c r="B9" s="4" t="s">
        <v>136</v>
      </c>
      <c r="C9" s="28" t="s">
        <v>113</v>
      </c>
      <c r="D9" s="29">
        <v>0.7</v>
      </c>
      <c r="E9" t="s">
        <v>210</v>
      </c>
    </row>
    <row r="10" spans="1:5" x14ac:dyDescent="0.25">
      <c r="A10" s="4" t="s">
        <v>79</v>
      </c>
      <c r="B10" s="4" t="s">
        <v>78</v>
      </c>
      <c r="C10" s="28" t="s">
        <v>54</v>
      </c>
      <c r="D10" s="29">
        <v>0.75</v>
      </c>
      <c r="E10" t="s">
        <v>210</v>
      </c>
    </row>
    <row r="11" spans="1:5" x14ac:dyDescent="0.25">
      <c r="A11" s="4" t="s">
        <v>68</v>
      </c>
      <c r="B11" s="4" t="s">
        <v>65</v>
      </c>
      <c r="C11" s="28" t="s">
        <v>54</v>
      </c>
      <c r="D11" s="29">
        <v>0.75</v>
      </c>
      <c r="E11" t="s">
        <v>210</v>
      </c>
    </row>
    <row r="12" spans="1:5" x14ac:dyDescent="0.25">
      <c r="A12" s="4" t="s">
        <v>95</v>
      </c>
      <c r="B12" s="4" t="s">
        <v>94</v>
      </c>
      <c r="C12" s="28" t="s">
        <v>54</v>
      </c>
      <c r="D12" s="29">
        <v>0.75</v>
      </c>
      <c r="E12" t="s">
        <v>210</v>
      </c>
    </row>
    <row r="13" spans="1:5" x14ac:dyDescent="0.25">
      <c r="A13" s="4" t="s">
        <v>118</v>
      </c>
      <c r="B13" s="4" t="s">
        <v>117</v>
      </c>
      <c r="C13" s="28" t="s">
        <v>54</v>
      </c>
      <c r="D13" s="29">
        <v>0.75</v>
      </c>
      <c r="E13" t="s">
        <v>210</v>
      </c>
    </row>
    <row r="14" spans="1:5" x14ac:dyDescent="0.25">
      <c r="A14" s="4" t="s">
        <v>148</v>
      </c>
      <c r="B14" s="4" t="s">
        <v>147</v>
      </c>
      <c r="C14" s="28" t="s">
        <v>113</v>
      </c>
      <c r="D14" s="29">
        <v>0.7</v>
      </c>
      <c r="E14" t="s">
        <v>210</v>
      </c>
    </row>
    <row r="15" spans="1:5" x14ac:dyDescent="0.25">
      <c r="A15" s="4" t="s">
        <v>69</v>
      </c>
      <c r="B15" s="4" t="s">
        <v>65</v>
      </c>
      <c r="C15" s="28" t="s">
        <v>54</v>
      </c>
      <c r="D15" s="29">
        <v>0.75</v>
      </c>
      <c r="E15" t="s">
        <v>210</v>
      </c>
    </row>
    <row r="16" spans="1:5" x14ac:dyDescent="0.25">
      <c r="A16" s="4" t="s">
        <v>119</v>
      </c>
      <c r="B16" s="4" t="s">
        <v>117</v>
      </c>
      <c r="C16" s="28" t="s">
        <v>54</v>
      </c>
      <c r="D16" s="29">
        <v>0.75</v>
      </c>
      <c r="E16" t="s">
        <v>210</v>
      </c>
    </row>
    <row r="17" spans="1:5" x14ac:dyDescent="0.25">
      <c r="A17" s="4" t="s">
        <v>96</v>
      </c>
      <c r="B17" s="4" t="s">
        <v>94</v>
      </c>
      <c r="C17" s="28" t="s">
        <v>54</v>
      </c>
      <c r="D17" s="29">
        <v>0.75</v>
      </c>
      <c r="E17" t="s">
        <v>210</v>
      </c>
    </row>
    <row r="18" spans="1:5" x14ac:dyDescent="0.25">
      <c r="A18" s="4" t="s">
        <v>131</v>
      </c>
      <c r="B18" s="4" t="s">
        <v>129</v>
      </c>
      <c r="C18" s="28" t="s">
        <v>113</v>
      </c>
      <c r="D18" s="29">
        <v>0.7</v>
      </c>
      <c r="E18" t="s">
        <v>210</v>
      </c>
    </row>
    <row r="19" spans="1:5" x14ac:dyDescent="0.25">
      <c r="A19" s="4" t="s">
        <v>107</v>
      </c>
      <c r="B19" s="4" t="s">
        <v>106</v>
      </c>
      <c r="C19" s="28" t="s">
        <v>54</v>
      </c>
      <c r="D19" s="29">
        <v>0.75</v>
      </c>
      <c r="E19" t="s">
        <v>210</v>
      </c>
    </row>
    <row r="20" spans="1:5" x14ac:dyDescent="0.25">
      <c r="A20" s="4" t="s">
        <v>70</v>
      </c>
      <c r="B20" s="4" t="s">
        <v>65</v>
      </c>
      <c r="C20" s="28" t="s">
        <v>54</v>
      </c>
      <c r="D20" s="29">
        <v>0.75</v>
      </c>
      <c r="E20" t="s">
        <v>210</v>
      </c>
    </row>
    <row r="21" spans="1:5" x14ac:dyDescent="0.25">
      <c r="A21" s="4" t="s">
        <v>71</v>
      </c>
      <c r="B21" s="4" t="s">
        <v>65</v>
      </c>
      <c r="C21" s="28" t="s">
        <v>54</v>
      </c>
      <c r="D21" s="29">
        <v>0.75</v>
      </c>
      <c r="E21" t="s">
        <v>210</v>
      </c>
    </row>
    <row r="22" spans="1:5" x14ac:dyDescent="0.25">
      <c r="A22" s="4" t="s">
        <v>149</v>
      </c>
      <c r="B22" s="4" t="s">
        <v>147</v>
      </c>
      <c r="C22" s="28" t="s">
        <v>113</v>
      </c>
      <c r="D22" s="29">
        <v>0.7</v>
      </c>
      <c r="E22" t="s">
        <v>210</v>
      </c>
    </row>
    <row r="23" spans="1:5" x14ac:dyDescent="0.25">
      <c r="A23" s="4" t="s">
        <v>132</v>
      </c>
      <c r="B23" s="4" t="s">
        <v>129</v>
      </c>
      <c r="C23" s="28" t="s">
        <v>113</v>
      </c>
      <c r="D23" s="29">
        <v>0.7</v>
      </c>
      <c r="E23" t="s">
        <v>210</v>
      </c>
    </row>
    <row r="24" spans="1:5" x14ac:dyDescent="0.25">
      <c r="A24" s="4" t="s">
        <v>141</v>
      </c>
      <c r="B24" s="4" t="s">
        <v>136</v>
      </c>
      <c r="C24" s="28" t="s">
        <v>113</v>
      </c>
      <c r="D24" s="29">
        <v>0.7</v>
      </c>
      <c r="E24" t="s">
        <v>210</v>
      </c>
    </row>
    <row r="25" spans="1:5" x14ac:dyDescent="0.25">
      <c r="A25" s="4" t="s">
        <v>142</v>
      </c>
      <c r="B25" s="4" t="s">
        <v>136</v>
      </c>
      <c r="C25" s="28" t="s">
        <v>113</v>
      </c>
      <c r="D25" s="29">
        <v>0.7</v>
      </c>
      <c r="E25" t="s">
        <v>210</v>
      </c>
    </row>
    <row r="26" spans="1:5" x14ac:dyDescent="0.25">
      <c r="A26" s="4" t="s">
        <v>150</v>
      </c>
      <c r="B26" s="4" t="s">
        <v>147</v>
      </c>
      <c r="C26" s="28" t="s">
        <v>113</v>
      </c>
      <c r="D26" s="29">
        <v>0.7</v>
      </c>
      <c r="E26" t="s">
        <v>210</v>
      </c>
    </row>
    <row r="27" spans="1:5" x14ac:dyDescent="0.25">
      <c r="A27" s="4" t="s">
        <v>133</v>
      </c>
      <c r="B27" s="4" t="s">
        <v>129</v>
      </c>
      <c r="C27" s="28" t="s">
        <v>113</v>
      </c>
      <c r="D27" s="29">
        <v>0.7</v>
      </c>
      <c r="E27" t="s">
        <v>210</v>
      </c>
    </row>
    <row r="28" spans="1:5" x14ac:dyDescent="0.25">
      <c r="A28" s="4" t="s">
        <v>72</v>
      </c>
      <c r="B28" s="4" t="s">
        <v>65</v>
      </c>
      <c r="C28" s="28" t="s">
        <v>54</v>
      </c>
      <c r="D28" s="29">
        <v>0.75</v>
      </c>
      <c r="E28" t="s">
        <v>210</v>
      </c>
    </row>
    <row r="29" spans="1:5" x14ac:dyDescent="0.25">
      <c r="A29" s="4" t="s">
        <v>126</v>
      </c>
      <c r="B29" s="4" t="s">
        <v>125</v>
      </c>
      <c r="C29" s="28" t="s">
        <v>54</v>
      </c>
      <c r="D29" s="29">
        <v>0.75</v>
      </c>
      <c r="E29" t="s">
        <v>210</v>
      </c>
    </row>
    <row r="30" spans="1:5" x14ac:dyDescent="0.25">
      <c r="A30" s="4" t="s">
        <v>120</v>
      </c>
      <c r="B30" s="4" t="s">
        <v>117</v>
      </c>
      <c r="C30" s="28" t="s">
        <v>54</v>
      </c>
      <c r="D30" s="29">
        <v>0.75</v>
      </c>
      <c r="E30" t="s">
        <v>210</v>
      </c>
    </row>
    <row r="31" spans="1:5" x14ac:dyDescent="0.25">
      <c r="A31" s="4" t="s">
        <v>80</v>
      </c>
      <c r="B31" s="4" t="s">
        <v>78</v>
      </c>
      <c r="C31" s="28" t="s">
        <v>54</v>
      </c>
      <c r="D31" s="29">
        <v>0.75</v>
      </c>
      <c r="E31" t="s">
        <v>210</v>
      </c>
    </row>
    <row r="32" spans="1:5" x14ac:dyDescent="0.25">
      <c r="A32" s="4" t="s">
        <v>108</v>
      </c>
      <c r="B32" s="4" t="s">
        <v>106</v>
      </c>
      <c r="C32" s="28" t="s">
        <v>54</v>
      </c>
      <c r="D32" s="29">
        <v>0.75</v>
      </c>
      <c r="E32" t="s">
        <v>210</v>
      </c>
    </row>
    <row r="33" spans="1:5" x14ac:dyDescent="0.25">
      <c r="A33" s="4" t="s">
        <v>81</v>
      </c>
      <c r="B33" s="4" t="s">
        <v>78</v>
      </c>
      <c r="C33" s="28" t="s">
        <v>54</v>
      </c>
      <c r="D33" s="29">
        <v>0.75</v>
      </c>
      <c r="E33" t="s">
        <v>210</v>
      </c>
    </row>
    <row r="34" spans="1:5" x14ac:dyDescent="0.25">
      <c r="A34" s="4" t="s">
        <v>82</v>
      </c>
      <c r="B34" s="4" t="s">
        <v>78</v>
      </c>
      <c r="C34" s="28" t="s">
        <v>54</v>
      </c>
      <c r="D34" s="29">
        <v>0.75</v>
      </c>
      <c r="E34" t="s">
        <v>210</v>
      </c>
    </row>
    <row r="35" spans="1:5" x14ac:dyDescent="0.25">
      <c r="A35" s="4" t="s">
        <v>121</v>
      </c>
      <c r="B35" s="4" t="s">
        <v>117</v>
      </c>
      <c r="C35" s="28" t="s">
        <v>54</v>
      </c>
      <c r="D35" s="29">
        <v>0.75</v>
      </c>
      <c r="E35" t="s">
        <v>210</v>
      </c>
    </row>
    <row r="36" spans="1:5" x14ac:dyDescent="0.25">
      <c r="A36" s="4" t="s">
        <v>97</v>
      </c>
      <c r="B36" s="4" t="s">
        <v>94</v>
      </c>
      <c r="C36" s="28" t="s">
        <v>54</v>
      </c>
      <c r="D36" s="29">
        <v>0.75</v>
      </c>
      <c r="E36" t="s">
        <v>210</v>
      </c>
    </row>
    <row r="37" spans="1:5" x14ac:dyDescent="0.25">
      <c r="A37" s="4" t="s">
        <v>143</v>
      </c>
      <c r="B37" s="4" t="s">
        <v>136</v>
      </c>
      <c r="C37" s="28" t="s">
        <v>113</v>
      </c>
      <c r="D37" s="29">
        <v>0.7</v>
      </c>
      <c r="E37" t="s">
        <v>210</v>
      </c>
    </row>
    <row r="38" spans="1:5" x14ac:dyDescent="0.25">
      <c r="A38" s="4" t="s">
        <v>73</v>
      </c>
      <c r="B38" s="4" t="s">
        <v>65</v>
      </c>
      <c r="C38" s="28" t="s">
        <v>54</v>
      </c>
      <c r="D38" s="29">
        <v>0.75</v>
      </c>
      <c r="E38" t="s">
        <v>210</v>
      </c>
    </row>
    <row r="39" spans="1:5" x14ac:dyDescent="0.25">
      <c r="A39" s="4" t="s">
        <v>98</v>
      </c>
      <c r="B39" s="4" t="s">
        <v>94</v>
      </c>
      <c r="C39" s="28" t="s">
        <v>54</v>
      </c>
      <c r="D39" s="29">
        <v>0.75</v>
      </c>
      <c r="E39" t="s">
        <v>210</v>
      </c>
    </row>
    <row r="40" spans="1:5" x14ac:dyDescent="0.25">
      <c r="A40" s="4" t="s">
        <v>83</v>
      </c>
      <c r="B40" s="4" t="s">
        <v>78</v>
      </c>
      <c r="C40" s="28" t="s">
        <v>54</v>
      </c>
      <c r="D40" s="29">
        <v>0.75</v>
      </c>
      <c r="E40" t="s">
        <v>210</v>
      </c>
    </row>
    <row r="41" spans="1:5" x14ac:dyDescent="0.25">
      <c r="A41" s="4" t="s">
        <v>122</v>
      </c>
      <c r="B41" s="4" t="s">
        <v>117</v>
      </c>
      <c r="C41" s="28" t="s">
        <v>54</v>
      </c>
      <c r="D41" s="29">
        <v>0.75</v>
      </c>
      <c r="E41" t="s">
        <v>210</v>
      </c>
    </row>
    <row r="42" spans="1:5" x14ac:dyDescent="0.25">
      <c r="A42" s="4" t="s">
        <v>84</v>
      </c>
      <c r="B42" s="4" t="s">
        <v>78</v>
      </c>
      <c r="C42" s="28" t="s">
        <v>54</v>
      </c>
      <c r="D42" s="29">
        <v>0.75</v>
      </c>
      <c r="E42" t="s">
        <v>210</v>
      </c>
    </row>
    <row r="43" spans="1:5" x14ac:dyDescent="0.25">
      <c r="A43" s="4" t="s">
        <v>127</v>
      </c>
      <c r="B43" s="4" t="s">
        <v>125</v>
      </c>
      <c r="C43" s="28" t="s">
        <v>54</v>
      </c>
      <c r="D43" s="29">
        <v>0.75</v>
      </c>
      <c r="E43" t="s">
        <v>210</v>
      </c>
    </row>
    <row r="44" spans="1:5" x14ac:dyDescent="0.25">
      <c r="A44" s="4" t="s">
        <v>109</v>
      </c>
      <c r="B44" s="4" t="s">
        <v>106</v>
      </c>
      <c r="C44" s="28" t="s">
        <v>54</v>
      </c>
      <c r="D44" s="29">
        <v>0.75</v>
      </c>
      <c r="E44" t="s">
        <v>210</v>
      </c>
    </row>
    <row r="45" spans="1:5" x14ac:dyDescent="0.25">
      <c r="A45" s="4" t="s">
        <v>85</v>
      </c>
      <c r="B45" s="4" t="s">
        <v>78</v>
      </c>
      <c r="C45" s="28" t="s">
        <v>54</v>
      </c>
      <c r="D45" s="29">
        <v>0.75</v>
      </c>
      <c r="E45" t="s">
        <v>210</v>
      </c>
    </row>
    <row r="46" spans="1:5" x14ac:dyDescent="0.25">
      <c r="A46" s="4" t="s">
        <v>99</v>
      </c>
      <c r="B46" s="4" t="s">
        <v>94</v>
      </c>
      <c r="C46" s="28" t="s">
        <v>54</v>
      </c>
      <c r="D46" s="29">
        <v>0.75</v>
      </c>
      <c r="E46" t="s">
        <v>210</v>
      </c>
    </row>
    <row r="47" spans="1:5" x14ac:dyDescent="0.25">
      <c r="A47" s="4" t="s">
        <v>128</v>
      </c>
      <c r="B47" s="4" t="s">
        <v>125</v>
      </c>
      <c r="C47" s="28" t="s">
        <v>54</v>
      </c>
      <c r="D47" s="29">
        <v>0.75</v>
      </c>
      <c r="E47" t="s">
        <v>210</v>
      </c>
    </row>
    <row r="48" spans="1:5" x14ac:dyDescent="0.25">
      <c r="A48" s="4" t="s">
        <v>134</v>
      </c>
      <c r="B48" s="4" t="s">
        <v>129</v>
      </c>
      <c r="C48" s="28" t="s">
        <v>113</v>
      </c>
      <c r="D48" s="29">
        <v>0.7</v>
      </c>
      <c r="E48" t="s">
        <v>210</v>
      </c>
    </row>
    <row r="49" spans="1:5" x14ac:dyDescent="0.25">
      <c r="A49" s="4" t="s">
        <v>100</v>
      </c>
      <c r="B49" s="4" t="s">
        <v>94</v>
      </c>
      <c r="C49" s="28" t="s">
        <v>54</v>
      </c>
      <c r="D49" s="29">
        <v>0.75</v>
      </c>
      <c r="E49" t="s">
        <v>210</v>
      </c>
    </row>
    <row r="50" spans="1:5" x14ac:dyDescent="0.25">
      <c r="A50" s="4" t="s">
        <v>74</v>
      </c>
      <c r="B50" s="4" t="s">
        <v>65</v>
      </c>
      <c r="C50" s="28" t="s">
        <v>54</v>
      </c>
      <c r="D50" s="29">
        <v>0.75</v>
      </c>
      <c r="E50" t="s">
        <v>210</v>
      </c>
    </row>
    <row r="51" spans="1:5" x14ac:dyDescent="0.25">
      <c r="A51" s="4" t="s">
        <v>101</v>
      </c>
      <c r="B51" s="4" t="s">
        <v>94</v>
      </c>
      <c r="C51" s="28" t="s">
        <v>54</v>
      </c>
      <c r="D51" s="29">
        <v>0.75</v>
      </c>
      <c r="E51" t="s">
        <v>210</v>
      </c>
    </row>
    <row r="52" spans="1:5" x14ac:dyDescent="0.25">
      <c r="A52" s="4" t="s">
        <v>102</v>
      </c>
      <c r="B52" s="4" t="s">
        <v>94</v>
      </c>
      <c r="C52" s="28" t="s">
        <v>54</v>
      </c>
      <c r="D52" s="29">
        <v>0.75</v>
      </c>
      <c r="E52" t="s">
        <v>210</v>
      </c>
    </row>
    <row r="53" spans="1:5" x14ac:dyDescent="0.25">
      <c r="A53" s="4" t="s">
        <v>144</v>
      </c>
      <c r="B53" s="4" t="s">
        <v>136</v>
      </c>
      <c r="C53" s="28" t="s">
        <v>113</v>
      </c>
      <c r="D53" s="29">
        <v>0.7</v>
      </c>
      <c r="E53" t="s">
        <v>210</v>
      </c>
    </row>
    <row r="54" spans="1:5" x14ac:dyDescent="0.25">
      <c r="A54" s="4" t="s">
        <v>103</v>
      </c>
      <c r="B54" s="4" t="s">
        <v>94</v>
      </c>
      <c r="C54" s="28" t="s">
        <v>54</v>
      </c>
      <c r="D54" s="29">
        <v>0.75</v>
      </c>
      <c r="E54" t="s">
        <v>210</v>
      </c>
    </row>
    <row r="55" spans="1:5" x14ac:dyDescent="0.25">
      <c r="A55" s="4" t="s">
        <v>75</v>
      </c>
      <c r="B55" s="4" t="s">
        <v>65</v>
      </c>
      <c r="C55" s="28" t="s">
        <v>54</v>
      </c>
      <c r="D55" s="29">
        <v>0.75</v>
      </c>
      <c r="E55" t="s">
        <v>210</v>
      </c>
    </row>
    <row r="56" spans="1:5" x14ac:dyDescent="0.25">
      <c r="A56" s="4" t="s">
        <v>110</v>
      </c>
      <c r="B56" s="4" t="s">
        <v>106</v>
      </c>
      <c r="C56" s="28" t="s">
        <v>54</v>
      </c>
      <c r="D56" s="29">
        <v>0.75</v>
      </c>
      <c r="E56" t="s">
        <v>210</v>
      </c>
    </row>
    <row r="57" spans="1:5" x14ac:dyDescent="0.25">
      <c r="A57" s="4" t="s">
        <v>86</v>
      </c>
      <c r="B57" s="4" t="s">
        <v>78</v>
      </c>
      <c r="C57" s="28" t="s">
        <v>54</v>
      </c>
      <c r="D57" s="29">
        <v>0.75</v>
      </c>
      <c r="E57" t="s">
        <v>210</v>
      </c>
    </row>
    <row r="58" spans="1:5" x14ac:dyDescent="0.25">
      <c r="A58" s="4" t="s">
        <v>87</v>
      </c>
      <c r="B58" s="4" t="s">
        <v>78</v>
      </c>
      <c r="C58" s="28" t="s">
        <v>54</v>
      </c>
      <c r="D58" s="29">
        <v>0.75</v>
      </c>
      <c r="E58" t="s">
        <v>210</v>
      </c>
    </row>
    <row r="59" spans="1:5" x14ac:dyDescent="0.25">
      <c r="A59" s="4" t="s">
        <v>123</v>
      </c>
      <c r="B59" s="4" t="s">
        <v>117</v>
      </c>
      <c r="C59" s="28" t="s">
        <v>54</v>
      </c>
      <c r="D59" s="29">
        <v>0.75</v>
      </c>
      <c r="E59" t="s">
        <v>210</v>
      </c>
    </row>
    <row r="60" spans="1:5" x14ac:dyDescent="0.25">
      <c r="A60" s="4" t="s">
        <v>151</v>
      </c>
      <c r="B60" s="4" t="s">
        <v>147</v>
      </c>
      <c r="C60" s="28" t="s">
        <v>113</v>
      </c>
      <c r="D60" s="29">
        <v>0.7</v>
      </c>
      <c r="E60" t="s">
        <v>210</v>
      </c>
    </row>
    <row r="61" spans="1:5" x14ac:dyDescent="0.25">
      <c r="A61" s="4" t="s">
        <v>104</v>
      </c>
      <c r="B61" s="4" t="s">
        <v>94</v>
      </c>
      <c r="C61" s="28" t="s">
        <v>54</v>
      </c>
      <c r="D61" s="29">
        <v>0.75</v>
      </c>
      <c r="E61" t="s">
        <v>210</v>
      </c>
    </row>
    <row r="62" spans="1:5" x14ac:dyDescent="0.25">
      <c r="A62" s="4" t="s">
        <v>111</v>
      </c>
      <c r="B62" s="4" t="s">
        <v>106</v>
      </c>
      <c r="C62" s="28" t="s">
        <v>54</v>
      </c>
      <c r="D62" s="29">
        <v>0.75</v>
      </c>
      <c r="E62" t="s">
        <v>210</v>
      </c>
    </row>
    <row r="63" spans="1:5" x14ac:dyDescent="0.25">
      <c r="A63" s="4" t="s">
        <v>88</v>
      </c>
      <c r="B63" s="4" t="s">
        <v>78</v>
      </c>
      <c r="C63" s="28" t="s">
        <v>54</v>
      </c>
      <c r="D63" s="29">
        <v>0.75</v>
      </c>
      <c r="E63" t="s">
        <v>210</v>
      </c>
    </row>
    <row r="64" spans="1:5" x14ac:dyDescent="0.25">
      <c r="A64" s="4" t="s">
        <v>89</v>
      </c>
      <c r="B64" s="4" t="s">
        <v>78</v>
      </c>
      <c r="C64" s="28" t="s">
        <v>54</v>
      </c>
      <c r="D64" s="29">
        <v>0.75</v>
      </c>
      <c r="E64" t="s">
        <v>210</v>
      </c>
    </row>
    <row r="65" spans="1:5" x14ac:dyDescent="0.25">
      <c r="A65" s="4" t="s">
        <v>90</v>
      </c>
      <c r="B65" s="4" t="s">
        <v>78</v>
      </c>
      <c r="C65" s="28" t="s">
        <v>54</v>
      </c>
      <c r="D65" s="29">
        <v>0.75</v>
      </c>
      <c r="E65" t="s">
        <v>210</v>
      </c>
    </row>
    <row r="66" spans="1:5" x14ac:dyDescent="0.25">
      <c r="A66" s="4" t="s">
        <v>76</v>
      </c>
      <c r="B66" s="4" t="s">
        <v>65</v>
      </c>
      <c r="C66" s="28" t="s">
        <v>54</v>
      </c>
      <c r="D66" s="29">
        <v>0.75</v>
      </c>
      <c r="E66" t="s">
        <v>210</v>
      </c>
    </row>
    <row r="67" spans="1:5" x14ac:dyDescent="0.25">
      <c r="A67" s="4" t="s">
        <v>124</v>
      </c>
      <c r="B67" s="4" t="s">
        <v>117</v>
      </c>
      <c r="C67" s="28" t="s">
        <v>54</v>
      </c>
      <c r="D67" s="29">
        <v>0.75</v>
      </c>
      <c r="E67" t="s">
        <v>210</v>
      </c>
    </row>
    <row r="68" spans="1:5" x14ac:dyDescent="0.25">
      <c r="A68" s="4" t="s">
        <v>112</v>
      </c>
      <c r="B68" s="4" t="s">
        <v>106</v>
      </c>
      <c r="C68" s="28" t="s">
        <v>54</v>
      </c>
      <c r="D68" s="29">
        <v>0.75</v>
      </c>
      <c r="E68" t="s">
        <v>210</v>
      </c>
    </row>
    <row r="69" spans="1:5" x14ac:dyDescent="0.25">
      <c r="A69" s="4" t="s">
        <v>145</v>
      </c>
      <c r="B69" s="4" t="s">
        <v>136</v>
      </c>
      <c r="C69" s="28" t="s">
        <v>113</v>
      </c>
      <c r="D69" s="29">
        <v>0.7</v>
      </c>
      <c r="E69" t="s">
        <v>210</v>
      </c>
    </row>
    <row r="70" spans="1:5" x14ac:dyDescent="0.25">
      <c r="A70" s="4" t="s">
        <v>135</v>
      </c>
      <c r="B70" s="4" t="s">
        <v>129</v>
      </c>
      <c r="C70" s="28" t="s">
        <v>113</v>
      </c>
      <c r="D70" s="29">
        <v>0.7</v>
      </c>
      <c r="E70" t="s">
        <v>210</v>
      </c>
    </row>
    <row r="71" spans="1:5" x14ac:dyDescent="0.25">
      <c r="A71" s="4" t="s">
        <v>77</v>
      </c>
      <c r="B71" s="4" t="s">
        <v>65</v>
      </c>
      <c r="C71" s="28" t="s">
        <v>54</v>
      </c>
      <c r="D71" s="29">
        <v>0.75</v>
      </c>
      <c r="E71" t="s">
        <v>210</v>
      </c>
    </row>
    <row r="72" spans="1:5" x14ac:dyDescent="0.25">
      <c r="A72" s="4" t="s">
        <v>91</v>
      </c>
      <c r="B72" s="4" t="s">
        <v>78</v>
      </c>
      <c r="C72" s="28" t="s">
        <v>54</v>
      </c>
      <c r="D72" s="29">
        <v>0.75</v>
      </c>
      <c r="E72" t="s">
        <v>210</v>
      </c>
    </row>
    <row r="73" spans="1:5" x14ac:dyDescent="0.25">
      <c r="A73" s="4" t="s">
        <v>146</v>
      </c>
      <c r="B73" s="4" t="s">
        <v>136</v>
      </c>
      <c r="C73" s="28" t="s">
        <v>113</v>
      </c>
      <c r="D73" s="29">
        <v>0.7</v>
      </c>
      <c r="E73" t="s">
        <v>210</v>
      </c>
    </row>
    <row r="74" spans="1:5" x14ac:dyDescent="0.25">
      <c r="A74" s="4" t="s">
        <v>105</v>
      </c>
      <c r="B74" s="4" t="s">
        <v>94</v>
      </c>
      <c r="C74" s="28" t="s">
        <v>54</v>
      </c>
      <c r="D74" s="29">
        <v>0.75</v>
      </c>
      <c r="E74" t="s">
        <v>210</v>
      </c>
    </row>
    <row r="75" spans="1:5" x14ac:dyDescent="0.25">
      <c r="A75" s="4" t="s">
        <v>92</v>
      </c>
      <c r="B75" s="4" t="s">
        <v>78</v>
      </c>
      <c r="C75" s="28" t="s">
        <v>54</v>
      </c>
      <c r="D75" s="29">
        <v>0.75</v>
      </c>
      <c r="E75" t="s">
        <v>210</v>
      </c>
    </row>
    <row r="76" spans="1:5" x14ac:dyDescent="0.25">
      <c r="A76" s="4" t="s">
        <v>93</v>
      </c>
      <c r="B76" s="4" t="s">
        <v>78</v>
      </c>
      <c r="C76" s="28" t="s">
        <v>54</v>
      </c>
      <c r="D76" s="29">
        <v>0.75</v>
      </c>
      <c r="E76" t="s">
        <v>210</v>
      </c>
    </row>
    <row r="77" spans="1:5" x14ac:dyDescent="0.25">
      <c r="A77" s="5" t="s">
        <v>152</v>
      </c>
      <c r="B77" s="5" t="s">
        <v>153</v>
      </c>
      <c r="C77" s="5" t="s">
        <v>153</v>
      </c>
      <c r="D77" s="1"/>
    </row>
  </sheetData>
  <sheetProtection sheet="1" objects="1" scenarios="1"/>
  <autoFilter ref="A1:E77"/>
  <sortState ref="A1:C212">
    <sortCondition ref="A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f b o N U W Z q e B a o A A A A + A A A A B I A H A B D b 2 5 m a W c v U G F j a 2 F n Z S 5 4 b W w g o h g A K K A U A A A A A A A A A A A A A A A A A A A A A A A A A A A A h Y / N C o J A G E V f R W b v / F V S 8 T k u W g U J g R B t B 5 1 0 S M d w x s Z 3 a 9 E j 9 Q o J Z b V r e S / n w r m P 2 x 2 S o a m D q + q s b k 2 M G K Y o U C Z v C 2 3 K G P X u F C 5 R I m A v 8 7 M s V T D C x q 4 H q 2 N U O X d Z E + K 9 x 3 6 G 2 6 4 k n F J G j u k u y y v V y F A b 6 6 T J F f q s i v 8 r J O D w k h E c R w w v 2 I r j e c S A T D W k 2 n w R P h p j C u S n h E 1 f u 7 5 T w t Z h t g U y R S D v F + I J U E s D B B Q A A g A I A H 2 6 D V 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9 u g 1 R K I p H u A 4 A A A A R A A A A E w A c A E Z v c m 1 1 b G F z L 1 N l Y 3 R p b 2 4 x L m 0 g o h g A K K A U A A A A A A A A A A A A A A A A A A A A A A A A A A A A K 0 5 N L s n M z 1 M I h t C G 1 g B Q S w E C L Q A U A A I A C A B 9 u g 1 R Z m p 4 F q g A A A D 4 A A A A E g A A A A A A A A A A A A A A A A A A A A A A Q 2 9 u Z m l n L 1 B h Y 2 t h Z 2 U u e G 1 s U E s B A i 0 A F A A C A A g A f b o N U Q / K 6 a u k A A A A 6 Q A A A B M A A A A A A A A A A A A A A A A A 9 A A A A F t D b 2 5 0 Z W 5 0 X 1 R 5 c G V z X S 5 4 b W x Q S w E C L Q A U A A I A C A B 9 u g 1 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k Z a 6 d m 1 i Q E C x G 5 e Z k 8 V + P A A A A A A C A A A A A A A Q Z g A A A A E A A C A A A A A 2 w l 0 B D c + k M f K a P p y M f 3 a C 8 Z O + X p 6 m i H S 9 W z V 8 Q 7 D p i A A A A A A O g A A A A A I A A C A A A A C o y 8 K C 4 2 i u 8 N E W 7 w Z D F T L D p v T 0 M 6 j u T S K I p / M j A y Z w 4 l A A A A B 9 M w + 8 b i g 1 L M t F d 0 U v j r o K f x P P A X 7 s j a c i N M 8 D m 1 4 l v u e e 1 L n m W j O x S J n P O c N M N D D G 0 k v o w C + x Z k T k S K Q t E c 4 r + X N z N S j h P 4 2 S M y G S A 9 z 0 l E A A A A A O R j K P 3 8 J D z p l y G K 2 a E m s P 0 Y y c S V G 8 f S S D P u K U P L 6 Z H u M O 5 n j O 5 J Y z Z J r N V 3 p q Q W t d c z p 1 d k Q J D g Q X h w i i m a f t < / D a t a M a s h u p > 
</file>

<file path=customXml/itemProps1.xml><?xml version="1.0" encoding="utf-8"?>
<ds:datastoreItem xmlns:ds="http://schemas.openxmlformats.org/officeDocument/2006/customXml" ds:itemID="{8979E117-2B6D-4A42-BE37-BC255D2C2F8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16</vt:i4>
      </vt:variant>
      <vt:variant>
        <vt:lpstr>Imenovani obsegi</vt:lpstr>
      </vt:variant>
      <vt:variant>
        <vt:i4>7</vt:i4>
      </vt:variant>
    </vt:vector>
  </HeadingPairs>
  <TitlesOfParts>
    <vt:vector size="23" baseType="lpstr">
      <vt:lpstr>Podatki o prijavitelju </vt:lpstr>
      <vt:lpstr>Izjave</vt:lpstr>
      <vt:lpstr>Pooblastilo</vt:lpstr>
      <vt:lpstr>Podatki o projektu</vt:lpstr>
      <vt:lpstr>Opredelitev velikosti podjetja</vt:lpstr>
      <vt:lpstr>Stroški operacije</vt:lpstr>
      <vt:lpstr>Finančni načrt</vt:lpstr>
      <vt:lpstr>tabele za spustne sezname</vt:lpstr>
      <vt:lpstr>občine</vt:lpstr>
      <vt:lpstr>prijavitelj</vt:lpstr>
      <vt:lpstr>dopolnitev vloge</vt:lpstr>
      <vt:lpstr>pojasnitev vloge</vt:lpstr>
      <vt:lpstr>popolnost vloge</vt:lpstr>
      <vt:lpstr>preverjanje vloge</vt:lpstr>
      <vt:lpstr>točkovanje</vt:lpstr>
      <vt:lpstr>Sheet4</vt:lpstr>
      <vt:lpstr>'Finančni načrt'!Področje_tiskanja</vt:lpstr>
      <vt:lpstr>Izjave!Področje_tiskanja</vt:lpstr>
      <vt:lpstr>'Opredelitev velikosti podjetja'!Področje_tiskanja</vt:lpstr>
      <vt:lpstr>'Podatki o prijavitelju '!Področje_tiskanja</vt:lpstr>
      <vt:lpstr>'Podatki o projektu'!Področje_tiskanja</vt:lpstr>
      <vt:lpstr>Pooblastilo!Področje_tiskanja</vt:lpstr>
      <vt:lpstr>'Stroški operacije'!Področje_tiskanja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doma</dc:creator>
  <cp:lastModifiedBy>Breda Štern</cp:lastModifiedBy>
  <cp:lastPrinted>2020-09-10T13:26:32Z</cp:lastPrinted>
  <dcterms:created xsi:type="dcterms:W3CDTF">2020-04-14T08:17:11Z</dcterms:created>
  <dcterms:modified xsi:type="dcterms:W3CDTF">2020-09-10T14:45:47Z</dcterms:modified>
</cp:coreProperties>
</file>