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DAT\MK\OdnosizJavnostmi\2025\SPLET\Samozaposleni odredba\"/>
    </mc:Choice>
  </mc:AlternateContent>
  <xr:revisionPtr revIDLastSave="0" documentId="13_ncr:1_{A7EE42AB-B650-4F1D-8C14-958C7079A908}" xr6:coauthVersionLast="47" xr6:coauthVersionMax="47" xr10:uidLastSave="{00000000-0000-0000-0000-000000000000}"/>
  <bookViews>
    <workbookView xWindow="-120" yWindow="-120" windowWidth="29040" windowHeight="17520" xr2:uid="{179B12D0-BC72-49AE-B79F-2BF96E8AFBE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F4" i="1"/>
  <c r="G9" i="1" s="1"/>
  <c r="C3" i="1"/>
  <c r="G4" i="1" s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4" i="1"/>
  <c r="C5" i="1"/>
  <c r="C6" i="1"/>
</calcChain>
</file>

<file path=xl/sharedStrings.xml><?xml version="1.0" encoding="utf-8"?>
<sst xmlns="http://schemas.openxmlformats.org/spreadsheetml/2006/main" count="83" uniqueCount="82">
  <si>
    <t>Animator lutk</t>
  </si>
  <si>
    <t>Aranžer glasbe</t>
  </si>
  <si>
    <t>Arheolog</t>
  </si>
  <si>
    <t>Arhitekt</t>
  </si>
  <si>
    <t>Arhivist</t>
  </si>
  <si>
    <t>Asistent režiser</t>
  </si>
  <si>
    <t>Avtor radijskih oddaj</t>
  </si>
  <si>
    <t>Avtor stripov</t>
  </si>
  <si>
    <t>Avtor televizijskih oddaj</t>
  </si>
  <si>
    <t>Bibliotekar</t>
  </si>
  <si>
    <t>Direktor filma</t>
  </si>
  <si>
    <t>Direktor fotografije</t>
  </si>
  <si>
    <t>Dirigent</t>
  </si>
  <si>
    <t>Dj</t>
  </si>
  <si>
    <t>Dramaturg</t>
  </si>
  <si>
    <t>Filmski animator</t>
  </si>
  <si>
    <t>Fotograf</t>
  </si>
  <si>
    <t>Galerist</t>
  </si>
  <si>
    <t>Glasbeni opremljevalec</t>
  </si>
  <si>
    <t>Grafik</t>
  </si>
  <si>
    <t>Igralec</t>
  </si>
  <si>
    <t>Ilustrator</t>
  </si>
  <si>
    <t>Instrumentalist</t>
  </si>
  <si>
    <t>Intermedijski umetnik</t>
  </si>
  <si>
    <t>Interpretator kulturne dediščine</t>
  </si>
  <si>
    <t>Izdelovalec glasbil</t>
  </si>
  <si>
    <t>Kantavtor</t>
  </si>
  <si>
    <t>Kinooperater</t>
  </si>
  <si>
    <t>Kipar</t>
  </si>
  <si>
    <t>Kolorist</t>
  </si>
  <si>
    <t>Konservator</t>
  </si>
  <si>
    <t>Koreograf</t>
  </si>
  <si>
    <t>Korepetitor</t>
  </si>
  <si>
    <t>Kostumograf</t>
  </si>
  <si>
    <t>Kurator</t>
  </si>
  <si>
    <t>Kustos</t>
  </si>
  <si>
    <t>Montažer slike in zvoka</t>
  </si>
  <si>
    <t>Oblikovalec</t>
  </si>
  <si>
    <t>Oblikovalec maske in pričeske</t>
  </si>
  <si>
    <t>Oblikovalec svetlobe</t>
  </si>
  <si>
    <t>Oblikovalec vizualnih učinkov</t>
  </si>
  <si>
    <t>Oblikovalec zvoka</t>
  </si>
  <si>
    <t>Pedagog</t>
  </si>
  <si>
    <t>Performer</t>
  </si>
  <si>
    <t>Pevec</t>
  </si>
  <si>
    <t>Pisec glasbenih besedil</t>
  </si>
  <si>
    <t>Plesalec</t>
  </si>
  <si>
    <t>Producent</t>
  </si>
  <si>
    <t>Režiser</t>
  </si>
  <si>
    <t>Scenarist</t>
  </si>
  <si>
    <t>Skladatelj</t>
  </si>
  <si>
    <t>Slikar</t>
  </si>
  <si>
    <t>Snemalec</t>
  </si>
  <si>
    <t>Teatrolog</t>
  </si>
  <si>
    <t>Transdisciplinarni ustvarjalec</t>
  </si>
  <si>
    <t>Uglaševalec glasbil</t>
  </si>
  <si>
    <t>Urednik</t>
  </si>
  <si>
    <t>Videast</t>
  </si>
  <si>
    <t>Vizualni tehnični producent</t>
  </si>
  <si>
    <t>IZRAČUN PLAČILA</t>
  </si>
  <si>
    <t>MINIMALNO PLAČILO ZA 8 UR OPRAVLJENEGA DELA</t>
  </si>
  <si>
    <t xml:space="preserve">Vrsta opravljenega dela  </t>
  </si>
  <si>
    <t>ŠTEVILO UR OPRAVLJENEGA DELA (v spodnje polje s številko vpišite število opravljenih ur)</t>
  </si>
  <si>
    <t>VIŠINA MINIMALNEGA URNEGA OZ 8-URNEGA PLAČILA GLEDE NA VRSTO OPRAVLJENEGA DELA</t>
  </si>
  <si>
    <t>Vizualni performer (VJ)</t>
  </si>
  <si>
    <t>Književnik/dramatik/esejist/pesnik/pisatelj</t>
  </si>
  <si>
    <t>Skrbnik kontinuitete/skripter</t>
  </si>
  <si>
    <t>Scenograf/oblikovalec prostora (uprizoritvenega, javnega, virtualnega)</t>
  </si>
  <si>
    <t>Napovedovalec voditelj/interpret besedil</t>
  </si>
  <si>
    <t>Lektor/oblikovalec jezikovne podobe</t>
  </si>
  <si>
    <t>Kritik/recenzent</t>
  </si>
  <si>
    <t>Prevajalec na področju kulture/tolmač</t>
  </si>
  <si>
    <t>Realizator lutkovne zasnove/tehnolog/realizator likovne podobe</t>
  </si>
  <si>
    <t>Izvajalec sinhronih šumov/mikrofonist</t>
  </si>
  <si>
    <t>Konservator-restavrator</t>
  </si>
  <si>
    <t xml:space="preserve">MINIMALNO URNA PLAČILO  </t>
  </si>
  <si>
    <t xml:space="preserve"> VRSTA OPRAVLJENEGA DELA</t>
  </si>
  <si>
    <t>(iz spodnjega seznama, do katerega lahko dostopate s klikom na spodnjo celico, izberite poklic, ki najbolje odraža opravljeno delo)</t>
  </si>
  <si>
    <t>MINIMALNO URNO PLAČILO(se prikaže samodejno, ko izberete vrsto opravljenega dela)</t>
  </si>
  <si>
    <t>MINIMALNO PLAČILO ZA 8 UR DELA (se izračuna samodejno, ko izberete vrsto opravljenega dela)</t>
  </si>
  <si>
    <t xml:space="preserve">(v celico, kjer je trenutno vnesena številka 0, vnesite število opravljenih ur, predhodno pa izberite tud vrsto opravljenega dela v stolpcu E.  </t>
  </si>
  <si>
    <t xml:space="preserve">INFORMATIVNI KALKULATOR MINIMALNE VIŠINE PLAČILA GLEDE NA VRSTO IN OBSEG OPRAVLJENEGA DELA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</si>
</sst>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24]_-;\-* #,##0.00\ [$€-424]_-;_-* &quot;-&quot;??\ [$€-424]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5"/>
      <color theme="3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3"/>
      <name val="Arial"/>
      <family val="2"/>
      <charset val="238"/>
    </font>
    <font>
      <b/>
      <sz val="12"/>
      <color rgb="FFED0000"/>
      <name val="Arial"/>
      <family val="2"/>
      <charset val="238"/>
    </font>
    <font>
      <b/>
      <sz val="12"/>
      <color rgb="FF9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0" borderId="2" applyNumberFormat="0" applyFill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3" fillId="0" borderId="4" xfId="0" applyFont="1" applyBorder="1"/>
    <xf numFmtId="0" fontId="5" fillId="0" borderId="0" xfId="0" applyFont="1"/>
    <xf numFmtId="0" fontId="3" fillId="0" borderId="0" xfId="0" applyFont="1" applyBorder="1"/>
    <xf numFmtId="0" fontId="5" fillId="0" borderId="0" xfId="0" applyFont="1" applyAlignment="1">
      <alignment vertical="top"/>
    </xf>
    <xf numFmtId="0" fontId="8" fillId="9" borderId="1" xfId="0" applyFont="1" applyFill="1" applyBorder="1" applyAlignment="1">
      <alignment vertical="top"/>
    </xf>
    <xf numFmtId="0" fontId="5" fillId="10" borderId="3" xfId="5" applyFont="1" applyFill="1" applyBorder="1" applyAlignment="1">
      <alignment vertical="top" wrapText="1"/>
    </xf>
    <xf numFmtId="0" fontId="5" fillId="12" borderId="3" xfId="3" applyFont="1" applyFill="1" applyBorder="1" applyAlignment="1" applyProtection="1">
      <alignment vertical="top" wrapText="1"/>
    </xf>
    <xf numFmtId="0" fontId="5" fillId="11" borderId="1" xfId="1" applyFont="1" applyFill="1" applyBorder="1" applyAlignment="1">
      <alignment vertical="top" wrapText="1"/>
    </xf>
    <xf numFmtId="0" fontId="5" fillId="11" borderId="1" xfId="4" applyFont="1" applyFill="1" applyBorder="1" applyAlignment="1">
      <alignment vertical="top" wrapText="1"/>
    </xf>
    <xf numFmtId="0" fontId="7" fillId="9" borderId="3" xfId="0" applyFont="1" applyFill="1" applyBorder="1" applyAlignment="1">
      <alignment vertical="top"/>
    </xf>
    <xf numFmtId="165" fontId="9" fillId="9" borderId="1" xfId="0" applyNumberFormat="1" applyFont="1" applyFill="1" applyBorder="1" applyAlignment="1" applyProtection="1">
      <alignment vertical="top"/>
    </xf>
    <xf numFmtId="164" fontId="9" fillId="9" borderId="1" xfId="0" applyNumberFormat="1" applyFont="1" applyFill="1" applyBorder="1" applyAlignment="1" applyProtection="1">
      <alignment vertical="top"/>
    </xf>
    <xf numFmtId="164" fontId="9" fillId="9" borderId="13" xfId="0" applyNumberFormat="1" applyFont="1" applyFill="1" applyBorder="1" applyAlignment="1">
      <alignment vertical="top"/>
    </xf>
    <xf numFmtId="0" fontId="10" fillId="11" borderId="12" xfId="2" applyFont="1" applyFill="1" applyBorder="1" applyAlignment="1">
      <alignment vertical="center" wrapText="1"/>
    </xf>
    <xf numFmtId="0" fontId="10" fillId="11" borderId="10" xfId="2" applyFont="1" applyFill="1" applyBorder="1" applyAlignment="1">
      <alignment vertical="center" wrapText="1"/>
    </xf>
    <xf numFmtId="0" fontId="10" fillId="11" borderId="5" xfId="2" applyFont="1" applyFill="1" applyBorder="1" applyAlignment="1">
      <alignment vertical="top"/>
    </xf>
    <xf numFmtId="0" fontId="10" fillId="11" borderId="6" xfId="2" applyFont="1" applyFill="1" applyBorder="1" applyAlignment="1">
      <alignment vertical="top"/>
    </xf>
    <xf numFmtId="0" fontId="10" fillId="11" borderId="7" xfId="2" applyFont="1" applyFill="1" applyBorder="1" applyAlignment="1">
      <alignment vertical="center" wrapText="1"/>
    </xf>
    <xf numFmtId="0" fontId="10" fillId="11" borderId="8" xfId="2" applyFont="1" applyFill="1" applyBorder="1" applyAlignment="1">
      <alignment vertical="center" wrapText="1"/>
    </xf>
    <xf numFmtId="0" fontId="10" fillId="11" borderId="9" xfId="2" applyFont="1" applyFill="1" applyBorder="1" applyAlignment="1">
      <alignment vertical="center" wrapText="1"/>
    </xf>
    <xf numFmtId="0" fontId="10" fillId="11" borderId="11" xfId="2" applyFont="1" applyFill="1" applyBorder="1" applyAlignment="1">
      <alignment vertical="center" wrapText="1"/>
    </xf>
    <xf numFmtId="0" fontId="6" fillId="12" borderId="3" xfId="2" applyFont="1" applyFill="1" applyBorder="1" applyAlignment="1">
      <alignment vertical="top" wrapText="1"/>
    </xf>
  </cellXfs>
  <cellStyles count="6">
    <cellStyle name="20 % – Poudarek3" xfId="1" builtinId="38"/>
    <cellStyle name="20 % – Poudarek4" xfId="5" builtinId="42"/>
    <cellStyle name="40 % – Poudarek1" xfId="3" builtinId="31"/>
    <cellStyle name="40 % – Poudarek3" xfId="4" builtinId="39"/>
    <cellStyle name="Naslov 1" xfId="2" builtinId="16"/>
    <cellStyle name="Navadno" xfId="0" builtinId="0"/>
  </cellStyles>
  <dxfs count="0"/>
  <tableStyles count="0" defaultTableStyle="TableStyleMedium2" defaultPivotStyle="PivotStyleLight16"/>
  <colors>
    <mruColors>
      <color rgb="FFFFFFCC"/>
      <color rgb="FFF5E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4335-8B42-4EAD-9640-4D74BD5D40DA}">
  <dimension ref="A1:H73"/>
  <sheetViews>
    <sheetView tabSelected="1" topLeftCell="E1" zoomScale="70" zoomScaleNormal="70" workbookViewId="0">
      <selection activeCell="E23" sqref="E23"/>
    </sheetView>
  </sheetViews>
  <sheetFormatPr defaultColWidth="10.7109375" defaultRowHeight="14.25" x14ac:dyDescent="0.2"/>
  <cols>
    <col min="1" max="1" width="38.5703125" style="5" hidden="1" customWidth="1"/>
    <col min="2" max="2" width="19.28515625" style="4" hidden="1" customWidth="1"/>
    <col min="3" max="3" width="10.7109375" style="4" hidden="1" customWidth="1"/>
    <col min="4" max="4" width="10.7109375" style="1" hidden="1" customWidth="1"/>
    <col min="5" max="5" width="102.7109375" style="1" bestFit="1" customWidth="1"/>
    <col min="6" max="6" width="66.7109375" style="1" bestFit="1" customWidth="1"/>
    <col min="7" max="7" width="72.140625" style="1" customWidth="1"/>
    <col min="8" max="8" width="13.42578125" style="1" customWidth="1"/>
    <col min="9" max="16384" width="10.7109375" style="1"/>
  </cols>
  <sheetData>
    <row r="1" spans="1:8" ht="15" customHeight="1" x14ac:dyDescent="0.2">
      <c r="E1" s="25" t="s">
        <v>76</v>
      </c>
      <c r="F1" s="29" t="s">
        <v>63</v>
      </c>
      <c r="G1" s="30"/>
    </row>
    <row r="2" spans="1:8" ht="20.100000000000001" customHeight="1" thickBot="1" x14ac:dyDescent="0.25">
      <c r="A2" s="6" t="s">
        <v>61</v>
      </c>
      <c r="B2" s="7" t="s">
        <v>75</v>
      </c>
      <c r="C2" s="8" t="s">
        <v>60</v>
      </c>
      <c r="E2" s="26"/>
      <c r="F2" s="31"/>
      <c r="G2" s="32"/>
    </row>
    <row r="3" spans="1:8" ht="34.5" customHeight="1" x14ac:dyDescent="0.2">
      <c r="A3" s="2" t="s">
        <v>0</v>
      </c>
      <c r="B3" s="9">
        <v>15.22</v>
      </c>
      <c r="C3" s="11">
        <f>ROUND(B3*8,3)</f>
        <v>121.76</v>
      </c>
      <c r="E3" s="17" t="s">
        <v>77</v>
      </c>
      <c r="F3" s="18" t="s">
        <v>78</v>
      </c>
      <c r="G3" s="18" t="s">
        <v>79</v>
      </c>
    </row>
    <row r="4" spans="1:8" ht="20.100000000000001" customHeight="1" x14ac:dyDescent="0.2">
      <c r="A4" s="2" t="s">
        <v>1</v>
      </c>
      <c r="B4" s="10">
        <v>15.22</v>
      </c>
      <c r="C4" s="11">
        <f t="shared" ref="C4:C67" si="0">ROUND(B4*8,2)</f>
        <v>121.76</v>
      </c>
      <c r="E4" s="16" t="s">
        <v>61</v>
      </c>
      <c r="F4" s="22" t="str">
        <f>VLOOKUP(E4,A:C,2,FALSE)</f>
        <v xml:space="preserve">MINIMALNO URNA PLAČILO  </v>
      </c>
      <c r="G4" s="23" t="str">
        <f>VLOOKUP(E4,A:C,3,FALSE )</f>
        <v>MINIMALNO PLAČILO ZA 8 UR OPRAVLJENEGA DELA</v>
      </c>
    </row>
    <row r="5" spans="1:8" ht="15.75" thickBot="1" x14ac:dyDescent="0.25">
      <c r="A5" s="2" t="s">
        <v>2</v>
      </c>
      <c r="B5" s="10">
        <v>15.22</v>
      </c>
      <c r="C5" s="11">
        <f t="shared" si="0"/>
        <v>121.76</v>
      </c>
      <c r="E5" s="15"/>
      <c r="F5" s="15"/>
      <c r="G5" s="15"/>
    </row>
    <row r="6" spans="1:8" ht="30.75" customHeight="1" thickBot="1" x14ac:dyDescent="0.25">
      <c r="A6" s="2" t="s">
        <v>3</v>
      </c>
      <c r="B6" s="10">
        <v>14.83</v>
      </c>
      <c r="C6" s="11">
        <f t="shared" si="0"/>
        <v>118.64</v>
      </c>
      <c r="E6" s="15"/>
      <c r="F6" s="27" t="s">
        <v>81</v>
      </c>
      <c r="G6" s="28"/>
    </row>
    <row r="7" spans="1:8" ht="24.75" customHeight="1" x14ac:dyDescent="0.2">
      <c r="A7" s="2" t="s">
        <v>4</v>
      </c>
      <c r="B7" s="10">
        <v>15.22</v>
      </c>
      <c r="C7" s="11">
        <f t="shared" si="0"/>
        <v>121.76</v>
      </c>
      <c r="E7" s="15"/>
      <c r="F7" s="33" t="s">
        <v>80</v>
      </c>
      <c r="G7" s="33"/>
    </row>
    <row r="8" spans="1:8" ht="30" x14ac:dyDescent="0.2">
      <c r="A8" s="2" t="s">
        <v>5</v>
      </c>
      <c r="B8" s="10">
        <v>15.22</v>
      </c>
      <c r="C8" s="11">
        <f t="shared" si="0"/>
        <v>121.76</v>
      </c>
      <c r="E8" s="15"/>
      <c r="F8" s="19" t="s">
        <v>62</v>
      </c>
      <c r="G8" s="20" t="s">
        <v>59</v>
      </c>
      <c r="H8" s="14"/>
    </row>
    <row r="9" spans="1:8" ht="15.75" x14ac:dyDescent="0.2">
      <c r="A9" s="2" t="s">
        <v>6</v>
      </c>
      <c r="B9" s="10">
        <v>16.04</v>
      </c>
      <c r="C9" s="11">
        <f t="shared" si="0"/>
        <v>128.32</v>
      </c>
      <c r="E9" s="15"/>
      <c r="F9" s="21">
        <v>0</v>
      </c>
      <c r="G9" s="24" t="e">
        <f>F4*F9</f>
        <v>#VALUE!</v>
      </c>
      <c r="H9" s="12"/>
    </row>
    <row r="10" spans="1:8" ht="15" x14ac:dyDescent="0.2">
      <c r="A10" s="2" t="s">
        <v>7</v>
      </c>
      <c r="B10" s="10">
        <v>14.83</v>
      </c>
      <c r="C10" s="11">
        <f t="shared" si="0"/>
        <v>118.64</v>
      </c>
      <c r="E10" s="13"/>
      <c r="F10" s="13"/>
      <c r="G10" s="13"/>
    </row>
    <row r="11" spans="1:8" ht="15" x14ac:dyDescent="0.2">
      <c r="A11" s="2" t="s">
        <v>8</v>
      </c>
      <c r="B11" s="10">
        <v>16.04</v>
      </c>
      <c r="C11" s="11">
        <f t="shared" si="0"/>
        <v>128.32</v>
      </c>
      <c r="E11" s="13"/>
      <c r="F11" s="13"/>
      <c r="G11" s="13"/>
    </row>
    <row r="12" spans="1:8" ht="15" x14ac:dyDescent="0.2">
      <c r="A12" s="2" t="s">
        <v>9</v>
      </c>
      <c r="B12" s="10">
        <v>15.22</v>
      </c>
      <c r="C12" s="11">
        <f t="shared" si="0"/>
        <v>121.76</v>
      </c>
    </row>
    <row r="13" spans="1:8" ht="15" x14ac:dyDescent="0.2">
      <c r="A13" s="2" t="s">
        <v>10</v>
      </c>
      <c r="B13" s="10">
        <v>16.04</v>
      </c>
      <c r="C13" s="11">
        <f t="shared" si="0"/>
        <v>128.32</v>
      </c>
    </row>
    <row r="14" spans="1:8" ht="15" x14ac:dyDescent="0.2">
      <c r="A14" s="2" t="s">
        <v>11</v>
      </c>
      <c r="B14" s="10">
        <v>16.04</v>
      </c>
      <c r="C14" s="11">
        <f t="shared" si="0"/>
        <v>128.32</v>
      </c>
    </row>
    <row r="15" spans="1:8" ht="15" x14ac:dyDescent="0.2">
      <c r="A15" s="2" t="s">
        <v>12</v>
      </c>
      <c r="B15" s="10">
        <v>16.91</v>
      </c>
      <c r="C15" s="11">
        <f t="shared" si="0"/>
        <v>135.28</v>
      </c>
    </row>
    <row r="16" spans="1:8" ht="15" x14ac:dyDescent="0.2">
      <c r="A16" s="2" t="s">
        <v>13</v>
      </c>
      <c r="B16" s="10">
        <v>14.83</v>
      </c>
      <c r="C16" s="11">
        <f t="shared" si="0"/>
        <v>118.64</v>
      </c>
    </row>
    <row r="17" spans="1:3" ht="15" x14ac:dyDescent="0.2">
      <c r="A17" s="2" t="s">
        <v>14</v>
      </c>
      <c r="B17" s="10">
        <v>16.04</v>
      </c>
      <c r="C17" s="11">
        <f t="shared" si="0"/>
        <v>128.32</v>
      </c>
    </row>
    <row r="18" spans="1:3" ht="15" x14ac:dyDescent="0.2">
      <c r="A18" s="2" t="s">
        <v>15</v>
      </c>
      <c r="B18" s="10">
        <v>15.22</v>
      </c>
      <c r="C18" s="11">
        <f t="shared" si="0"/>
        <v>121.76</v>
      </c>
    </row>
    <row r="19" spans="1:3" ht="15" x14ac:dyDescent="0.2">
      <c r="A19" s="2" t="s">
        <v>16</v>
      </c>
      <c r="B19" s="10">
        <v>15.22</v>
      </c>
      <c r="C19" s="11">
        <f t="shared" si="0"/>
        <v>121.76</v>
      </c>
    </row>
    <row r="20" spans="1:3" ht="15" x14ac:dyDescent="0.2">
      <c r="A20" s="2" t="s">
        <v>17</v>
      </c>
      <c r="B20" s="10">
        <v>16.04</v>
      </c>
      <c r="C20" s="11">
        <f t="shared" si="0"/>
        <v>128.32</v>
      </c>
    </row>
    <row r="21" spans="1:3" ht="15" x14ac:dyDescent="0.2">
      <c r="A21" s="2" t="s">
        <v>18</v>
      </c>
      <c r="B21" s="10">
        <v>15.22</v>
      </c>
      <c r="C21" s="11">
        <f t="shared" si="0"/>
        <v>121.76</v>
      </c>
    </row>
    <row r="22" spans="1:3" ht="15" x14ac:dyDescent="0.2">
      <c r="A22" s="2" t="s">
        <v>19</v>
      </c>
      <c r="B22" s="10">
        <v>14.83</v>
      </c>
      <c r="C22" s="11">
        <f t="shared" si="0"/>
        <v>118.64</v>
      </c>
    </row>
    <row r="23" spans="1:3" ht="15" x14ac:dyDescent="0.2">
      <c r="A23" s="2" t="s">
        <v>20</v>
      </c>
      <c r="B23" s="10">
        <v>15.22</v>
      </c>
      <c r="C23" s="11">
        <f t="shared" si="0"/>
        <v>121.76</v>
      </c>
    </row>
    <row r="24" spans="1:3" ht="15" x14ac:dyDescent="0.2">
      <c r="A24" s="2" t="s">
        <v>21</v>
      </c>
      <c r="B24" s="10">
        <v>14.83</v>
      </c>
      <c r="C24" s="11">
        <f t="shared" si="0"/>
        <v>118.64</v>
      </c>
    </row>
    <row r="25" spans="1:3" ht="15" x14ac:dyDescent="0.2">
      <c r="A25" s="2" t="s">
        <v>22</v>
      </c>
      <c r="B25" s="10">
        <v>15.22</v>
      </c>
      <c r="C25" s="11">
        <f t="shared" si="0"/>
        <v>121.76</v>
      </c>
    </row>
    <row r="26" spans="1:3" ht="15" x14ac:dyDescent="0.2">
      <c r="A26" s="2" t="s">
        <v>23</v>
      </c>
      <c r="B26" s="10">
        <v>14.83</v>
      </c>
      <c r="C26" s="11">
        <f t="shared" si="0"/>
        <v>118.64</v>
      </c>
    </row>
    <row r="27" spans="1:3" ht="15" x14ac:dyDescent="0.2">
      <c r="A27" s="2" t="s">
        <v>24</v>
      </c>
      <c r="B27" s="10">
        <v>15.22</v>
      </c>
      <c r="C27" s="11">
        <f t="shared" si="0"/>
        <v>121.76</v>
      </c>
    </row>
    <row r="28" spans="1:3" ht="15" x14ac:dyDescent="0.2">
      <c r="A28" s="2" t="s">
        <v>25</v>
      </c>
      <c r="B28" s="10">
        <v>15.22</v>
      </c>
      <c r="C28" s="11">
        <f t="shared" si="0"/>
        <v>121.76</v>
      </c>
    </row>
    <row r="29" spans="1:3" ht="30" x14ac:dyDescent="0.2">
      <c r="A29" s="2" t="s">
        <v>73</v>
      </c>
      <c r="B29" s="10">
        <v>15.22</v>
      </c>
      <c r="C29" s="11">
        <f t="shared" si="0"/>
        <v>121.76</v>
      </c>
    </row>
    <row r="30" spans="1:3" ht="15" x14ac:dyDescent="0.2">
      <c r="A30" s="2" t="s">
        <v>26</v>
      </c>
      <c r="B30" s="10">
        <v>15.22</v>
      </c>
      <c r="C30" s="11">
        <f t="shared" si="0"/>
        <v>121.76</v>
      </c>
    </row>
    <row r="31" spans="1:3" ht="15" x14ac:dyDescent="0.2">
      <c r="A31" s="2" t="s">
        <v>27</v>
      </c>
      <c r="B31" s="10">
        <v>14.83</v>
      </c>
      <c r="C31" s="11">
        <f t="shared" si="0"/>
        <v>118.64</v>
      </c>
    </row>
    <row r="32" spans="1:3" ht="15" x14ac:dyDescent="0.2">
      <c r="A32" s="2" t="s">
        <v>28</v>
      </c>
      <c r="B32" s="10">
        <v>14.83</v>
      </c>
      <c r="C32" s="11">
        <f t="shared" si="0"/>
        <v>118.64</v>
      </c>
    </row>
    <row r="33" spans="1:3" ht="30" x14ac:dyDescent="0.2">
      <c r="A33" s="2" t="s">
        <v>65</v>
      </c>
      <c r="B33" s="10">
        <v>16.47</v>
      </c>
      <c r="C33" s="11">
        <f t="shared" si="0"/>
        <v>131.76</v>
      </c>
    </row>
    <row r="34" spans="1:3" ht="15" x14ac:dyDescent="0.2">
      <c r="A34" s="2" t="s">
        <v>29</v>
      </c>
      <c r="B34" s="10">
        <v>15.22</v>
      </c>
      <c r="C34" s="11">
        <f t="shared" si="0"/>
        <v>121.76</v>
      </c>
    </row>
    <row r="35" spans="1:3" ht="15" x14ac:dyDescent="0.2">
      <c r="A35" s="2" t="s">
        <v>30</v>
      </c>
      <c r="B35" s="10">
        <v>15.22</v>
      </c>
      <c r="C35" s="11">
        <f t="shared" si="0"/>
        <v>121.76</v>
      </c>
    </row>
    <row r="36" spans="1:3" ht="15" x14ac:dyDescent="0.2">
      <c r="A36" s="2" t="s">
        <v>74</v>
      </c>
      <c r="B36" s="10">
        <v>15.62</v>
      </c>
      <c r="C36" s="11">
        <f t="shared" si="0"/>
        <v>124.96</v>
      </c>
    </row>
    <row r="37" spans="1:3" ht="15" x14ac:dyDescent="0.2">
      <c r="A37" s="2" t="s">
        <v>31</v>
      </c>
      <c r="B37" s="10">
        <v>16.47</v>
      </c>
      <c r="C37" s="11">
        <f t="shared" si="0"/>
        <v>131.76</v>
      </c>
    </row>
    <row r="38" spans="1:3" ht="15" x14ac:dyDescent="0.2">
      <c r="A38" s="2" t="s">
        <v>32</v>
      </c>
      <c r="B38" s="10">
        <v>15.22</v>
      </c>
      <c r="C38" s="11">
        <f t="shared" si="0"/>
        <v>121.76</v>
      </c>
    </row>
    <row r="39" spans="1:3" ht="15" x14ac:dyDescent="0.2">
      <c r="A39" s="2" t="s">
        <v>33</v>
      </c>
      <c r="B39" s="10">
        <v>14.83</v>
      </c>
      <c r="C39" s="11">
        <f t="shared" si="0"/>
        <v>118.64</v>
      </c>
    </row>
    <row r="40" spans="1:3" ht="15" x14ac:dyDescent="0.2">
      <c r="A40" s="2" t="s">
        <v>70</v>
      </c>
      <c r="B40" s="10">
        <v>15.22</v>
      </c>
      <c r="C40" s="11">
        <f t="shared" si="0"/>
        <v>121.76</v>
      </c>
    </row>
    <row r="41" spans="1:3" ht="15" x14ac:dyDescent="0.2">
      <c r="A41" s="2" t="s">
        <v>34</v>
      </c>
      <c r="B41" s="10">
        <v>14.83</v>
      </c>
      <c r="C41" s="11">
        <f t="shared" si="0"/>
        <v>118.64</v>
      </c>
    </row>
    <row r="42" spans="1:3" ht="15" x14ac:dyDescent="0.2">
      <c r="A42" s="2" t="s">
        <v>35</v>
      </c>
      <c r="B42" s="10">
        <v>15.22</v>
      </c>
      <c r="C42" s="11">
        <f t="shared" si="0"/>
        <v>121.76</v>
      </c>
    </row>
    <row r="43" spans="1:3" ht="30" x14ac:dyDescent="0.2">
      <c r="A43" s="2" t="s">
        <v>69</v>
      </c>
      <c r="B43" s="10">
        <v>15.22</v>
      </c>
      <c r="C43" s="11">
        <f t="shared" si="0"/>
        <v>121.76</v>
      </c>
    </row>
    <row r="44" spans="1:3" ht="15" x14ac:dyDescent="0.2">
      <c r="A44" s="2" t="s">
        <v>36</v>
      </c>
      <c r="B44" s="10">
        <v>14.83</v>
      </c>
      <c r="C44" s="11">
        <f t="shared" si="0"/>
        <v>118.64</v>
      </c>
    </row>
    <row r="45" spans="1:3" ht="30" x14ac:dyDescent="0.2">
      <c r="A45" s="2" t="s">
        <v>68</v>
      </c>
      <c r="B45" s="10">
        <v>14.83</v>
      </c>
      <c r="C45" s="11">
        <f t="shared" si="0"/>
        <v>118.64</v>
      </c>
    </row>
    <row r="46" spans="1:3" ht="15" x14ac:dyDescent="0.2">
      <c r="A46" s="2" t="s">
        <v>37</v>
      </c>
      <c r="B46" s="10">
        <v>14.83</v>
      </c>
      <c r="C46" s="11">
        <f t="shared" si="0"/>
        <v>118.64</v>
      </c>
    </row>
    <row r="47" spans="1:3" ht="15" x14ac:dyDescent="0.2">
      <c r="A47" s="2" t="s">
        <v>38</v>
      </c>
      <c r="B47" s="10">
        <v>14.83</v>
      </c>
      <c r="C47" s="11">
        <f t="shared" si="0"/>
        <v>118.64</v>
      </c>
    </row>
    <row r="48" spans="1:3" ht="15" x14ac:dyDescent="0.2">
      <c r="A48" s="2" t="s">
        <v>39</v>
      </c>
      <c r="B48" s="10">
        <v>14.83</v>
      </c>
      <c r="C48" s="11">
        <f t="shared" si="0"/>
        <v>118.64</v>
      </c>
    </row>
    <row r="49" spans="1:3" ht="15" x14ac:dyDescent="0.2">
      <c r="A49" s="2" t="s">
        <v>40</v>
      </c>
      <c r="B49" s="10">
        <v>14.83</v>
      </c>
      <c r="C49" s="11">
        <f t="shared" si="0"/>
        <v>118.64</v>
      </c>
    </row>
    <row r="50" spans="1:3" ht="15" x14ac:dyDescent="0.2">
      <c r="A50" s="2" t="s">
        <v>41</v>
      </c>
      <c r="B50" s="10">
        <v>14.83</v>
      </c>
      <c r="C50" s="11">
        <f t="shared" si="0"/>
        <v>118.64</v>
      </c>
    </row>
    <row r="51" spans="1:3" ht="15" x14ac:dyDescent="0.2">
      <c r="A51" s="2" t="s">
        <v>42</v>
      </c>
      <c r="B51" s="10">
        <v>14.83</v>
      </c>
      <c r="C51" s="11">
        <f t="shared" si="0"/>
        <v>118.64</v>
      </c>
    </row>
    <row r="52" spans="1:3" ht="15" x14ac:dyDescent="0.2">
      <c r="A52" s="2" t="s">
        <v>43</v>
      </c>
      <c r="B52" s="10">
        <v>15.22</v>
      </c>
      <c r="C52" s="11">
        <f t="shared" si="0"/>
        <v>121.76</v>
      </c>
    </row>
    <row r="53" spans="1:3" ht="15" x14ac:dyDescent="0.2">
      <c r="A53" s="2" t="s">
        <v>44</v>
      </c>
      <c r="B53" s="10">
        <v>15.22</v>
      </c>
      <c r="C53" s="11">
        <f t="shared" si="0"/>
        <v>121.76</v>
      </c>
    </row>
    <row r="54" spans="1:3" ht="15" x14ac:dyDescent="0.2">
      <c r="A54" s="2" t="s">
        <v>45</v>
      </c>
      <c r="B54" s="10">
        <v>15.22</v>
      </c>
      <c r="C54" s="11">
        <f t="shared" si="0"/>
        <v>121.76</v>
      </c>
    </row>
    <row r="55" spans="1:3" ht="15" x14ac:dyDescent="0.2">
      <c r="A55" s="2" t="s">
        <v>46</v>
      </c>
      <c r="B55" s="10">
        <v>16.04</v>
      </c>
      <c r="C55" s="11">
        <f t="shared" si="0"/>
        <v>128.32</v>
      </c>
    </row>
    <row r="56" spans="1:3" ht="30" x14ac:dyDescent="0.2">
      <c r="A56" s="2" t="s">
        <v>71</v>
      </c>
      <c r="B56" s="10">
        <v>15.62</v>
      </c>
      <c r="C56" s="11">
        <f t="shared" si="0"/>
        <v>124.96</v>
      </c>
    </row>
    <row r="57" spans="1:3" ht="15" x14ac:dyDescent="0.2">
      <c r="A57" s="2" t="s">
        <v>47</v>
      </c>
      <c r="B57" s="10">
        <v>15.22</v>
      </c>
      <c r="C57" s="11">
        <f t="shared" si="0"/>
        <v>121.76</v>
      </c>
    </row>
    <row r="58" spans="1:3" ht="45" x14ac:dyDescent="0.2">
      <c r="A58" s="2" t="s">
        <v>72</v>
      </c>
      <c r="B58" s="10">
        <v>15.22</v>
      </c>
      <c r="C58" s="11">
        <f t="shared" si="0"/>
        <v>121.76</v>
      </c>
    </row>
    <row r="59" spans="1:3" ht="15" x14ac:dyDescent="0.2">
      <c r="A59" s="2" t="s">
        <v>48</v>
      </c>
      <c r="B59" s="10">
        <v>16.91</v>
      </c>
      <c r="C59" s="11">
        <f t="shared" si="0"/>
        <v>135.28</v>
      </c>
    </row>
    <row r="60" spans="1:3" ht="15" x14ac:dyDescent="0.2">
      <c r="A60" s="2" t="s">
        <v>49</v>
      </c>
      <c r="B60" s="10">
        <v>16.47</v>
      </c>
      <c r="C60" s="11">
        <f t="shared" si="0"/>
        <v>131.76</v>
      </c>
    </row>
    <row r="61" spans="1:3" ht="45" x14ac:dyDescent="0.2">
      <c r="A61" s="2" t="s">
        <v>67</v>
      </c>
      <c r="B61" s="10">
        <v>15.22</v>
      </c>
      <c r="C61" s="11">
        <f t="shared" si="0"/>
        <v>121.76</v>
      </c>
    </row>
    <row r="62" spans="1:3" ht="15" x14ac:dyDescent="0.2">
      <c r="A62" s="2" t="s">
        <v>50</v>
      </c>
      <c r="B62" s="10">
        <v>16.47</v>
      </c>
      <c r="C62" s="11">
        <f t="shared" si="0"/>
        <v>131.76</v>
      </c>
    </row>
    <row r="63" spans="1:3" ht="15" x14ac:dyDescent="0.2">
      <c r="A63" s="2" t="s">
        <v>66</v>
      </c>
      <c r="B63" s="10">
        <v>14.83</v>
      </c>
      <c r="C63" s="11">
        <f t="shared" si="0"/>
        <v>118.64</v>
      </c>
    </row>
    <row r="64" spans="1:3" ht="15" x14ac:dyDescent="0.2">
      <c r="A64" s="2" t="s">
        <v>51</v>
      </c>
      <c r="B64" s="10">
        <v>14.83</v>
      </c>
      <c r="C64" s="11">
        <f t="shared" si="0"/>
        <v>118.64</v>
      </c>
    </row>
    <row r="65" spans="1:3" ht="15" x14ac:dyDescent="0.2">
      <c r="A65" s="2" t="s">
        <v>52</v>
      </c>
      <c r="B65" s="10">
        <v>14.83</v>
      </c>
      <c r="C65" s="11">
        <f t="shared" si="0"/>
        <v>118.64</v>
      </c>
    </row>
    <row r="66" spans="1:3" ht="15" x14ac:dyDescent="0.2">
      <c r="A66" s="2" t="s">
        <v>53</v>
      </c>
      <c r="B66" s="10">
        <v>15.22</v>
      </c>
      <c r="C66" s="11">
        <f t="shared" si="0"/>
        <v>121.76</v>
      </c>
    </row>
    <row r="67" spans="1:3" ht="15" x14ac:dyDescent="0.2">
      <c r="A67" s="2" t="s">
        <v>54</v>
      </c>
      <c r="B67" s="10">
        <v>15.22</v>
      </c>
      <c r="C67" s="11">
        <f t="shared" si="0"/>
        <v>121.76</v>
      </c>
    </row>
    <row r="68" spans="1:3" ht="15" x14ac:dyDescent="0.2">
      <c r="A68" s="2" t="s">
        <v>55</v>
      </c>
      <c r="B68" s="10">
        <v>15.22</v>
      </c>
      <c r="C68" s="11">
        <f t="shared" ref="C68:C72" si="1">ROUND(B68*8,2)</f>
        <v>121.76</v>
      </c>
    </row>
    <row r="69" spans="1:3" ht="15" x14ac:dyDescent="0.2">
      <c r="A69" s="2" t="s">
        <v>56</v>
      </c>
      <c r="B69" s="10">
        <v>16.47</v>
      </c>
      <c r="C69" s="11">
        <f t="shared" si="1"/>
        <v>131.76</v>
      </c>
    </row>
    <row r="70" spans="1:3" ht="15" x14ac:dyDescent="0.2">
      <c r="A70" s="2" t="s">
        <v>57</v>
      </c>
      <c r="B70" s="10">
        <v>14.83</v>
      </c>
      <c r="C70" s="11">
        <f t="shared" si="1"/>
        <v>118.64</v>
      </c>
    </row>
    <row r="71" spans="1:3" ht="15" x14ac:dyDescent="0.2">
      <c r="A71" s="2" t="s">
        <v>64</v>
      </c>
      <c r="B71" s="10">
        <v>14.83</v>
      </c>
      <c r="C71" s="11">
        <f t="shared" si="1"/>
        <v>118.64</v>
      </c>
    </row>
    <row r="72" spans="1:3" ht="15" x14ac:dyDescent="0.2">
      <c r="A72" s="2" t="s">
        <v>58</v>
      </c>
      <c r="B72" s="10">
        <v>14.83</v>
      </c>
      <c r="C72" s="11">
        <f t="shared" si="1"/>
        <v>118.64</v>
      </c>
    </row>
    <row r="73" spans="1:3" x14ac:dyDescent="0.2">
      <c r="A73" s="3"/>
    </row>
  </sheetData>
  <sheetProtection selectLockedCells="1" selectUnlockedCells="1"/>
  <protectedRanges>
    <protectedRange algorithmName="SHA-512" hashValue="kxT5+oLgwEvEsOrl/wEyDEmwPuw1NFA9S3H8TdJHCQKCR1tDaUyjzE9EhtoanpVEquadHF7PV+xshrWKmaiuzg==" saltValue="4nqauShHBMNUJo+DcHZMKg==" spinCount="100000" sqref="F4:G4" name="Obseg1"/>
  </protectedRanges>
  <mergeCells count="4">
    <mergeCell ref="E1:E2"/>
    <mergeCell ref="F6:G6"/>
    <mergeCell ref="F1:G2"/>
    <mergeCell ref="F7:G7"/>
  </mergeCells>
  <dataValidations count="1">
    <dataValidation type="list" allowBlank="1" showInputMessage="1" showErrorMessage="1" promptTitle="Izberite vrsto opravljenega dela" prompt="S pritiskom na puščico se odpre seznam, iz katerega izberete vrsto opravljenega dela." sqref="E4" xr:uid="{E54FA537-C160-406F-89FE-8257DA1855A5}">
      <formula1>$A$2:$A$72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Alekzander Ismaj Blatnik (student)</dc:creator>
  <cp:lastModifiedBy>Simona Mehle</cp:lastModifiedBy>
  <dcterms:created xsi:type="dcterms:W3CDTF">2025-07-30T06:33:09Z</dcterms:created>
  <dcterms:modified xsi:type="dcterms:W3CDTF">2025-08-26T12:40:32Z</dcterms:modified>
</cp:coreProperties>
</file>