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9040" windowHeight="16440" activeTab="2"/>
  </bookViews>
  <sheets>
    <sheet name="SPLOŠNO" sheetId="1" r:id="rId1"/>
    <sheet name="REKAPITULACIJA" sheetId="2" r:id="rId2"/>
    <sheet name="BORL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" l="1"/>
  <c r="F35" i="5" l="1"/>
  <c r="F34" i="5"/>
  <c r="F45" i="5" l="1"/>
  <c r="F44" i="5"/>
  <c r="F33" i="5"/>
  <c r="F36" i="5"/>
  <c r="F37" i="5"/>
  <c r="F38" i="5"/>
  <c r="F39" i="5"/>
  <c r="F32" i="5"/>
  <c r="F6" i="5"/>
  <c r="F7" i="5"/>
  <c r="F9" i="5"/>
  <c r="F10" i="5"/>
  <c r="F11" i="5"/>
  <c r="F12" i="5"/>
  <c r="F19" i="5"/>
  <c r="F20" i="5"/>
  <c r="F21" i="5"/>
  <c r="F23" i="5"/>
  <c r="F24" i="5"/>
  <c r="F25" i="5"/>
  <c r="F27" i="5"/>
  <c r="F5" i="5"/>
  <c r="F46" i="5" l="1"/>
  <c r="E7" i="2"/>
  <c r="F28" i="5"/>
  <c r="E5" i="2" s="1"/>
  <c r="F13" i="5"/>
  <c r="F40" i="5"/>
  <c r="E6" i="2" s="1"/>
  <c r="E4" i="2" l="1"/>
  <c r="F48" i="5"/>
  <c r="E8" i="2" l="1"/>
  <c r="E9" i="2" s="1"/>
  <c r="E10" i="2" s="1"/>
</calcChain>
</file>

<file path=xl/sharedStrings.xml><?xml version="1.0" encoding="utf-8"?>
<sst xmlns="http://schemas.openxmlformats.org/spreadsheetml/2006/main" count="128" uniqueCount="115">
  <si>
    <r>
      <rPr>
        <sz val="7"/>
        <color rgb="FF000000"/>
        <rFont val="Times New Roman"/>
        <family val="1"/>
        <charset val="238"/>
      </rPr>
      <t xml:space="preserve">-            </t>
    </r>
    <r>
      <rPr>
        <sz val="11"/>
        <color rgb="FF000000"/>
        <rFont val="Calibri"/>
        <family val="2"/>
        <charset val="238"/>
        <scheme val="minor"/>
      </rPr>
      <t>Izbrani izvajalec mora pri vseh točkah upoštevati stroške:</t>
    </r>
  </si>
  <si>
    <t>- oblikovanja grafičnih in video vsebin. Pred uporabo vsebin potrebna odobritev in končna potrditev s strani naročnika.</t>
  </si>
  <si>
    <t>- zasnove in tehnične rešitve posameznih elementov. Potrebna odobritev in končna potrditev s strani naročnika.</t>
  </si>
  <si>
    <t>- morebitnega dodatnega programiranja za brezhibno delovanje elementov.</t>
  </si>
  <si>
    <t>- izobraževanja zaposlenih.</t>
  </si>
  <si>
    <t>- zagona elementov in muzeja kot celote.</t>
  </si>
  <si>
    <t>SPLOŠNO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</si>
  <si>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Calibri"/>
        <family val="2"/>
        <charset val="238"/>
        <scheme val="minor"/>
      </rPr>
      <t>Popis zajema opremo in dela, ki so zajeta v načrtu interpretacije.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</si>
  <si>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Calibri"/>
        <family val="2"/>
        <charset val="238"/>
        <scheme val="minor"/>
      </rPr>
      <t xml:space="preserve">Izbrani izvajalec mora pri vseh točkah upoštevati izvedbo, dostavo in montažo vseh elementov. </t>
    </r>
  </si>
  <si>
    <t>REKAPITULACIJA</t>
  </si>
  <si>
    <t>Cena (€)</t>
  </si>
  <si>
    <t>Cena skupaj</t>
  </si>
  <si>
    <t>SKUPAJ BREZ DDV EUR</t>
  </si>
  <si>
    <t>DDV 22%</t>
  </si>
  <si>
    <t>SKUPAJ Z DDV EUR</t>
  </si>
  <si>
    <t>količina</t>
  </si>
  <si>
    <t>cena</t>
  </si>
  <si>
    <t>količina x cena</t>
  </si>
  <si>
    <t>SKUPAJ</t>
  </si>
  <si>
    <t>mere</t>
  </si>
  <si>
    <t>- prevoda besedil v angleški jezik.</t>
  </si>
  <si>
    <t>- lektoriranja.</t>
  </si>
  <si>
    <t>1826x2000mm</t>
  </si>
  <si>
    <t>2488x2000mm</t>
  </si>
  <si>
    <t>Osebna izkaznica reke Drave</t>
  </si>
  <si>
    <t>Netopirji</t>
  </si>
  <si>
    <t>2838x2000mm</t>
  </si>
  <si>
    <t>2212x2000mm</t>
  </si>
  <si>
    <t>100x750x800mm</t>
  </si>
  <si>
    <t>960x1935x555mm</t>
  </si>
  <si>
    <t>4950x3000mm</t>
  </si>
  <si>
    <t>8730x2800mm</t>
  </si>
  <si>
    <t>2800x800x800cm</t>
  </si>
  <si>
    <t>2800x1000x800mm</t>
  </si>
  <si>
    <t>1200x600x730mm</t>
  </si>
  <si>
    <t>Sprehodimo se ob reki</t>
  </si>
  <si>
    <t>49086x2800mm</t>
  </si>
  <si>
    <t>24494x2800mm</t>
  </si>
  <si>
    <t>1500x1920x800mm</t>
  </si>
  <si>
    <t>2700x800x800mm</t>
  </si>
  <si>
    <t>2000x800x800mm</t>
  </si>
  <si>
    <t>1500x1000+noge1000mm</t>
  </si>
  <si>
    <t>OD1</t>
  </si>
  <si>
    <t>OD2</t>
  </si>
  <si>
    <t>0D3</t>
  </si>
  <si>
    <t>Zraven WC</t>
  </si>
  <si>
    <t>ZC1</t>
  </si>
  <si>
    <t>TRAKT B PRITLIČJE RECEPCIJA</t>
  </si>
  <si>
    <r>
      <rPr>
        <b/>
        <sz val="11"/>
        <color theme="1"/>
        <rFont val="Calibri"/>
        <family val="2"/>
        <charset val="238"/>
        <scheme val="minor"/>
      </rPr>
      <t>TRAKT A PRITLIČJE</t>
    </r>
    <r>
      <rPr>
        <sz val="10"/>
        <color theme="1"/>
        <rFont val="Calibri"/>
        <family val="2"/>
        <charset val="238"/>
        <scheme val="minor"/>
      </rPr>
      <t xml:space="preserve">                           </t>
    </r>
  </si>
  <si>
    <t>Projekcijska soba</t>
  </si>
  <si>
    <t>PS1</t>
  </si>
  <si>
    <t>PS3</t>
  </si>
  <si>
    <t>RK1</t>
  </si>
  <si>
    <t>RK2</t>
  </si>
  <si>
    <t>RK3</t>
  </si>
  <si>
    <t>Delavnica</t>
  </si>
  <si>
    <t>TRAKT A NADSTROPJE</t>
  </si>
  <si>
    <t>SP1</t>
  </si>
  <si>
    <t>SP2</t>
  </si>
  <si>
    <t>SP3</t>
  </si>
  <si>
    <t>SP4</t>
  </si>
  <si>
    <t>SP5</t>
  </si>
  <si>
    <t>SP6</t>
  </si>
  <si>
    <t>SP7</t>
  </si>
  <si>
    <t>SP8</t>
  </si>
  <si>
    <t>TRAKT B NADSTROPJE</t>
  </si>
  <si>
    <t>Dvorana</t>
  </si>
  <si>
    <t>NT1</t>
  </si>
  <si>
    <t>NT2</t>
  </si>
  <si>
    <t>NT3</t>
  </si>
  <si>
    <t>NT4</t>
  </si>
  <si>
    <t>DL1</t>
  </si>
  <si>
    <t>DV1</t>
  </si>
  <si>
    <t>PS2</t>
  </si>
  <si>
    <t xml:space="preserve">SKUPAJ </t>
  </si>
  <si>
    <t xml:space="preserve">TRAKT A PRITLIČJE                           </t>
  </si>
  <si>
    <t>ICD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</si>
  <si>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Calibri"/>
        <family val="2"/>
        <charset val="238"/>
        <scheme val="minor"/>
      </rPr>
      <t xml:space="preserve">Pri pripravi ponudbe je potrebno upoštevati izvedbeni scenarij, ki je del razpisne dokumentacije. </t>
    </r>
  </si>
  <si>
    <t xml:space="preserve">-izvedbe dodatne muzejske osvetlitve posameznih elementov (po potrebi). </t>
  </si>
  <si>
    <t>vati vsebinski izvedbeni scenarij, ki je delrazpisne dokumentacije</t>
  </si>
  <si>
    <t>no izvedbenega scenarija, ki je del razpisne dokumentacije.</t>
  </si>
  <si>
    <t xml:space="preserve">  del razpisne dokumentacije.</t>
  </si>
  <si>
    <t>P1/pano -  Nosilna konstrukcija zapiranje stene/material je alu varjena podkonstrukcija na katero je pritrjen dibond(iveral) in kaširan plastificiran print grafike. Izdelava po načrtu interpretacije in  po vsebini izvedbenega scenarija.</t>
  </si>
  <si>
    <t>i1/Izdelava dotikalne mize po načrtu, oblikovanje vsebin in programiranje. Kapacitativni sistem zaznavanja in horizontalna izvedba s kaljenim steklom. V ceni upoštevajte tudi programiranje in pripravo vsebine za dotikalno mizo. Izdelava po načrtu interpretacije in  po vsebini izvedbenega scenarija.</t>
  </si>
  <si>
    <t>P4/pano -  Nosilna konstrukcija zapiranje stene/material je alu varjena podkonstrukcija na katero je pritrjen dibond(iveral) in kaširan plastificiran print grafike. Izdelava po načrtu interpretacije in  po vsebini izvedbenega scenarija.</t>
  </si>
  <si>
    <t>i2/Interaktivni otok, 2.4 in 2.5. Podstavek iz mat  lakirane vezane plošče debeline 18mm in grafika z navodili. Izdelava po načrtu interpretacije in  po vsebini izvedbenega scenarija.</t>
  </si>
  <si>
    <t>i3/Interaktivni otok,  2.9. Podstavek iz mat  lakirane vezane plošče debeline 18mm in grafika z navodili. Izdelava po načrtu interpretacije in  po vsebini izvedbenega scenarija.</t>
  </si>
  <si>
    <t>P2/pano - Nosilna konstrukcija zapiranje stene/material je alu varjena podkonstrukcija na katero je pritrjen dibond(iveral) in kaširan plastificiran print grafike. Izdelava po načrtu interpretacije in  po vsebini izvedbenega scenarija.</t>
  </si>
  <si>
    <t>P3/pano -  Nosilna konstrukcija zapiranje stene/material je alu varjena podkonstrukcija na katero je pritrjen dibond(iveral) in kaširan plastificiran print grafike.  2x interaktivna premična okrogla plošča premera 300mm z grafiko(Ali ste vedeli?). Izdelava po načrtu interpretacije in  po vsebini izvedbenega scenarija.</t>
  </si>
  <si>
    <t>P5/pano - Nosilna konstrukcija zapiranje stene/material je alu varjena podkonstrukcija na katero je pritrjen dibond(iveral) in kaširan plastificiran print grafike. Vrata v steni z magnetno tablo(1x) in z mehanizmom za odmik magnetne površine, da magneti padejo na polico. 1x interaktivni premični pano premera 300mm z grafiko(Ali ste vedeli). Izdelava po načrtu interpretacije in  po vsebini izvedbenega scenarija.</t>
  </si>
  <si>
    <t>E3/Izdelava lesene garderobne omarice po načrtu.</t>
  </si>
  <si>
    <t>E2/Predvajalnik in širokokotni HD projektor 3500 ansi lumnov, pritrjen na strop, ter sistem zvočnikov primeren za ta prostor.</t>
  </si>
  <si>
    <t>E2/Fiksno projekcijsko stensko platno z možnostjo odmika, da se omogoči dostopanje do okna. Platno mora biti nepropustno za svetlobo.</t>
  </si>
  <si>
    <t xml:space="preserve">i5/Interaktivni otok,  2.3.2 in 2.2.2. Podstavek iz mat  lakirane vezane plošče debeline 18mm in grafika z navodili.  2.3.2  je izdelava tehtnice za tehtanje koristi in negativnih vplivov HE. 2.2.2 premikanje dveh slik ene preko druge(tok reke nekoč in danes). Izdelava po načrtu interpretacije in  po vsebini izvedbenega scenarija.  </t>
  </si>
  <si>
    <t>P6/pano  -  Nosilna konstrukcija zapiranje stene/material je alu varjena podkonstrukcija na katero je pritrjen dibond(iveral) in kaširan plastificiran print grafike. Vrata v steni z magnetno tablo(4x) in z mehanizmom za odmik magnetne površine, da magneti padejo na polico. 14x interaktivni premični pano premera 300mm z grafiko(Ali ste vedeli). Izdelava po načrtu interpretacije in  po vsebini izvedbenega scenarija.</t>
  </si>
  <si>
    <t>P7/pano  -  Nosilna konstrukcija zapiranje stene/material je alu varjena podkonstrukcija na katero je pritrjen dibond(iveral) in kaširan plastificiran print grafike. Vrata v steni z magnetno tablo(2x) in z mehanizmom za odmik magnetne površine, da magneti padejo na polico. 8x interaktivni premični pano premera 300mm z grafiko(Ali ste vedeli). Izdelava po načrtu interpretacije in  po vsebini izvedbenega scenarija.</t>
  </si>
  <si>
    <t xml:space="preserve">i6/Interaktivni otok, 3.1.1.3, 3.1.1.4, 3.1.2.1, 3.1.4.2 in 3.1.5.3. Podstavek iz mat  lakirane vezane plošče debeline 18mm in grafika z navodili. 3.1.1.3 je dotikalni zaslon 22'' z računalnikom, vgrajen v pult. V ceni upoštevajte tudi programiranje in pripravo vsebine za DZ. 3.1.1.4 sta dva pleksi tulca z aluminijastim pokrovom  in z vodo v kateri  je dodatek proti algam. V obeh tulcih je senzorski merilec kisika, kateri je  preko računalnika povezan s prikazovalnikom meritve na pokrovu . V drugem tulcu je montiran električni propeler, kateri neprestano meša vodo.  3.1.2.1 je tehtnica za tehtanje in računalnik, ter navodila za računanje deleža vode v telesu obiskovalca, kateri se je stehtal. 3.1.4.2 vrteče kocke z grafičnimi vsebinami. 3.1.5.3. listi za pisanje predlogov in pleksi nabiralnik predlogov. Izdelava po načrtu interpretacije in  po vsebini izvedbenega scenarija.  </t>
  </si>
  <si>
    <t xml:space="preserve">i7/Interaktivni otok, 3.2.1.2, 3.2.1.4, 3.2.2.1, in 3.2.3.5. Podstavek iz mat  lakirane vezane plošče debeline 18mm in grafika z navodili.  3.2.1.2 je zaprta pleksi cev napolnjena z glicerinom in peskom. Na nosilcu z ležaji se cev vrti, za prikaz gibanja peska različnih granulacij v vodi. 3.2.1.4 so na nosilno ploščo pritjeni različni vzorci kamnov za dotikanje.  V ceni upoštevati tudi nabavo in odkup kamnov.  3.2.2.1 je izdelava peščenega filtra v pleksi škatli, rezervoar za zbiranje vode, katera priteče iz peščenega filtra in črpalka, katera se proži preko gumba in toči vodo v peščeni filter.  3.2.3.5. je dotikalni zaslon 22'' z računalnikom, vgrajen v pult. V ceni upoštevajte tudi programiranje in pripravo vsebine za DZ. Izdelava po načrtu interpretacije in  po vsebini izvedbenega scenarija.  </t>
  </si>
  <si>
    <t xml:space="preserve">i8/Interaktivni otok, 3.3.3.2, 3.3.3.3, 3.3.3.4, in 3.3.3.1.2. Podstavek iz mat  lakirane vezane plošče debeline 18mm in grafika z navodili. 3.3.3.2 v pultu je izdelano in osvetljeno gnezdišče vodomca in je zaprto s steklom od zgoraj in s strani. 3.3.3.3 slušalke in predvajalnik - poslušanje posnetka vodomca.   V ceni je tudi izdelava in pridobitev posnetka. 3.3.3.4 pribor in krožnik z raznovrstno "hrano" s katero se (ne) prehranjuje vodomec.  3.2.3.5. je dotikalni zaslon 22'' z računalnikom, vgrajen v pult. V ceni upoštevajte tudi programiranje in pripravo vsebine za DZ. Izdelava po načrtu interpretacije in  po vsebini izvedbenega scenarija.  </t>
  </si>
  <si>
    <t xml:space="preserve">i9/Interaktivni otok 5, 3.5.3.4, 3.5.3.14 in 3.5.4.5. Podstavek iz mat  lakirane vezane plošče debeline 18mm in grafika z navodili.  3.5.3.4 slušalke in predvajalnik - poslušanje posnetka detla. V ceni je tudi izdelava in pridobitev posnetka. 3.5.3.14 slušalke in predvajalnik - poslušanje posnetka različnih žab.  V ceni je tudi izdelava in pridobitev posnetka.  3.5.4.5. je dotikalni zaslon 22'' z računalnikom, vgrajen v pult. V ceni upoštevajte tudi programiranje in pripravo vsebine za DZ. Izdelava po načrtu interpretacije in  po vsebini izvedbenega scenarija.  </t>
  </si>
  <si>
    <t>Izdelava talne grafike reke Drave po načrtu in vsebinskih izhodiščih. Izdela se računalniško izrezana maska reke, ki se jo nalepi na tla in ustrezno pobarva z epoksi barvo. S talno grafiko se označi tudi lokacija večjih mest.</t>
  </si>
  <si>
    <t>pano - Nosilna konstrukcija izdelana iz barvane aluminijaste cevi. Obojestranski pano za grafiko je dibond plošča. V ceni je tudi izdelava obojestranske grafike.  Pano se izdela tako, da je sestavljiv na način, da se lahko obesi na steno ali se omogoči prostostoječa  uporaba.</t>
  </si>
  <si>
    <t>1440x930mm</t>
  </si>
  <si>
    <t>i4/Interaktivni maketa,  2.1.3.1. Podstavek iz mat  lakirane vezane plošče debeline 18mm in grafika z navodili.  3D reliefna maketa toka reke od izvira do izliva v morje. Maketa se izdela iz poliuretana v resoluciji Lidar.  Površina je grafično barvana kot pokrajina. Opremljena je z interaktivnimi gumbi osvetlitve posameznih področij toka reke. Izdelava po načrtu interpretacije in  po vsebini izvedbenega scenarija.</t>
  </si>
  <si>
    <t xml:space="preserve">i10/Interaktivni otok , 3.3.4.4, 3.4.1.1 in 3.4.1.2. Podstavek iz mat  lakirane vezane plošče debeline 18mm in grafika z navodili.  3.3.4.4 je dotikalni zaslon 22'' z računalnikom vgrajen v pult. V ceni upoštevajte tudi programiranje in pripravo vsebine za DZ. 3.4.1.1 je svetlobna grafika kroženja vode v naravi. Preko gumbov sprožiš prikaz vseh štirih faz kroženja vode v naravi. V ceni upoštevati vse grafike in tudi programiranje.  3.4.1.2. je dotikalni zaslon 22'' z računalnikom, vgrajen v pult. V ceni upoštevajte tudi programiranje in pripravo vsebine za DZ. Izdelava po načrtu interpretacije in  po vsebini izvedbenega scenarija.  </t>
  </si>
  <si>
    <t>Interpretacijsko - informacijski center grad Borl</t>
  </si>
  <si>
    <t>Stolčki Ikea, ali enakovredni, kot v načrtu.</t>
  </si>
  <si>
    <t>E1/Izdelava mize po načrtu in dobava dveh stolčkov Ikea, ali enakovrednih.</t>
  </si>
  <si>
    <t>CA-XEED-WUX6700  Projektor Canon XEED WUX6700
LCOS projektor 6500 ANSI lumnov. Ali podobno oz. enakovredno. In DR-1 1 kom Stojalo za projektor Diameter of the center leg: 55, 45 and 38 mm 2 Risers with crank Safety release cable for both risers Standing area diameter: 128 cm Height max .: 3.80 m
Height min.: 1.67m Load capacity: 30 kg Weight: 21.3 kg
With TÜV certificate. Ali podobno oz. enakovredno.</t>
  </si>
  <si>
    <t xml:space="preserve">- natančnih izmer na lokaciji in izdelave potrebnih delavniških načrtov za izdelavo elementov. Potrebna končna potrditev </t>
  </si>
  <si>
    <t xml:space="preserve">   načrtov s strani naročnika.</t>
  </si>
  <si>
    <t>PONUDBENI PREDRAČUN: SKLOP A</t>
  </si>
  <si>
    <t>Žig in podpis ponudnika:</t>
  </si>
  <si>
    <t>DV2</t>
  </si>
  <si>
    <t>Reka, ki se spreminja - razstavni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</si>
</sst>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;_-@_-"/>
    <numFmt numFmtId="166" formatCode="_ &quot;€&quot;\ * #,##0.00_ ;_ &quot;€&quot;\ * \-#,##0.00_ ;_ &quot;€&quot;\ * &quot;-&quot;??_ ;_ @_ "/>
    <numFmt numFmtId="167" formatCode="_ &quot;€&quot;\ * #,##0_ ;_ &quot;€&quot;\ * \-#,##0_ ;_ &quot;€&quot;\ * &quot;-&quot;??_ ;_ @_ "/>
    <numFmt numFmtId="168" formatCode="_(* #,##0.00_);_(* \(#,##0.00\);_(* \-??_);_(@_)"/>
    <numFmt numFmtId="169" formatCode="_-* #,##0.00\ [$€-424]_-;\-* #,##0.00\ [$€-424]_-;_-* &quot;-&quot;??\ [$€-424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10" fillId="0" borderId="0" applyBorder="0" applyProtection="0"/>
  </cellStyleXfs>
  <cellXfs count="144">
    <xf numFmtId="0" fontId="0" fillId="0" borderId="0" xfId="0"/>
    <xf numFmtId="49" fontId="4" fillId="0" borderId="0" xfId="0" applyNumberFormat="1" applyFont="1" applyAlignment="1">
      <alignment horizontal="left" vertical="center" indent="5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Border="1"/>
    <xf numFmtId="0" fontId="2" fillId="4" borderId="3" xfId="2" applyFont="1" applyFill="1" applyBorder="1" applyAlignment="1">
      <alignment horizontal="center" vertical="center"/>
    </xf>
    <xf numFmtId="0" fontId="1" fillId="4" borderId="3" xfId="2" applyFont="1" applyFill="1" applyBorder="1" applyAlignment="1">
      <alignment horizontal="center"/>
    </xf>
    <xf numFmtId="44" fontId="2" fillId="4" borderId="3" xfId="2" applyNumberFormat="1" applyFont="1" applyFill="1" applyBorder="1" applyAlignment="1" applyProtection="1">
      <alignment vertical="center"/>
      <protection locked="0"/>
    </xf>
    <xf numFmtId="44" fontId="1" fillId="4" borderId="7" xfId="2" applyNumberFormat="1" applyFont="1" applyFill="1" applyBorder="1"/>
    <xf numFmtId="0" fontId="2" fillId="2" borderId="2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center" vertical="center" wrapText="1"/>
    </xf>
    <xf numFmtId="167" fontId="2" fillId="2" borderId="2" xfId="2" applyNumberFormat="1" applyFont="1" applyFill="1" applyBorder="1" applyAlignment="1">
      <alignment horizontal="center" vertical="center"/>
    </xf>
    <xf numFmtId="44" fontId="2" fillId="2" borderId="2" xfId="2" applyNumberFormat="1" applyFont="1" applyFill="1" applyBorder="1" applyAlignment="1" applyProtection="1">
      <alignment horizontal="center" vertical="center"/>
      <protection locked="0"/>
    </xf>
    <xf numFmtId="44" fontId="2" fillId="2" borderId="2" xfId="2" applyNumberFormat="1" applyFont="1" applyFill="1" applyBorder="1" applyAlignment="1">
      <alignment horizontal="center" vertical="center"/>
    </xf>
    <xf numFmtId="0" fontId="1" fillId="0" borderId="0" xfId="2" applyFont="1" applyAlignment="1">
      <alignment horizontal="center"/>
    </xf>
    <xf numFmtId="44" fontId="1" fillId="0" borderId="0" xfId="3" applyNumberFormat="1" applyFont="1" applyProtection="1">
      <protection locked="0"/>
    </xf>
    <xf numFmtId="0" fontId="1" fillId="0" borderId="0" xfId="4" applyFont="1"/>
    <xf numFmtId="0" fontId="1" fillId="4" borderId="0" xfId="2" applyFont="1" applyFill="1" applyAlignment="1">
      <alignment horizontal="center"/>
    </xf>
    <xf numFmtId="44" fontId="1" fillId="4" borderId="0" xfId="3" applyNumberFormat="1" applyFont="1" applyFill="1" applyProtection="1">
      <protection locked="0"/>
    </xf>
    <xf numFmtId="44" fontId="1" fillId="4" borderId="0" xfId="3" applyNumberFormat="1" applyFont="1" applyFill="1"/>
    <xf numFmtId="0" fontId="1" fillId="0" borderId="0" xfId="0" applyFont="1"/>
    <xf numFmtId="44" fontId="1" fillId="0" borderId="0" xfId="2" applyNumberFormat="1" applyFont="1" applyProtection="1">
      <protection locked="0"/>
    </xf>
    <xf numFmtId="0" fontId="1" fillId="0" borderId="0" xfId="2" applyFont="1"/>
    <xf numFmtId="0" fontId="11" fillId="0" borderId="0" xfId="4" applyFont="1"/>
    <xf numFmtId="0" fontId="2" fillId="3" borderId="0" xfId="2" applyFont="1" applyFill="1" applyAlignment="1">
      <alignment horizontal="center" vertical="center"/>
    </xf>
    <xf numFmtId="0" fontId="1" fillId="0" borderId="5" xfId="2" applyFont="1" applyBorder="1" applyAlignment="1">
      <alignment horizontal="left" vertical="top"/>
    </xf>
    <xf numFmtId="0" fontId="11" fillId="0" borderId="5" xfId="2" applyFont="1" applyBorder="1" applyAlignment="1">
      <alignment horizontal="left" vertical="top"/>
    </xf>
    <xf numFmtId="44" fontId="1" fillId="0" borderId="1" xfId="2" applyNumberFormat="1" applyFont="1" applyBorder="1"/>
    <xf numFmtId="0" fontId="0" fillId="0" borderId="0" xfId="0"/>
    <xf numFmtId="0" fontId="0" fillId="0" borderId="0" xfId="0"/>
    <xf numFmtId="44" fontId="2" fillId="5" borderId="10" xfId="2" applyNumberFormat="1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/>
    </xf>
    <xf numFmtId="0" fontId="1" fillId="0" borderId="0" xfId="2" applyFont="1" applyBorder="1" applyAlignment="1">
      <alignment horizontal="left" vertical="top"/>
    </xf>
    <xf numFmtId="0" fontId="0" fillId="0" borderId="0" xfId="2" applyFont="1" applyBorder="1" applyAlignment="1">
      <alignment horizontal="left" vertical="top"/>
    </xf>
    <xf numFmtId="165" fontId="1" fillId="0" borderId="0" xfId="3" applyNumberFormat="1" applyFont="1" applyBorder="1" applyProtection="1">
      <protection locked="0"/>
    </xf>
    <xf numFmtId="0" fontId="2" fillId="5" borderId="9" xfId="4" quotePrefix="1" applyFont="1" applyFill="1" applyBorder="1" applyAlignment="1">
      <alignment horizontal="left" vertical="center"/>
    </xf>
    <xf numFmtId="0" fontId="0" fillId="0" borderId="0" xfId="0"/>
    <xf numFmtId="167" fontId="2" fillId="5" borderId="9" xfId="2" applyNumberFormat="1" applyFont="1" applyFill="1" applyBorder="1" applyAlignment="1">
      <alignment vertical="center"/>
    </xf>
    <xf numFmtId="44" fontId="2" fillId="5" borderId="9" xfId="2" applyNumberFormat="1" applyFont="1" applyFill="1" applyBorder="1" applyAlignment="1" applyProtection="1">
      <alignment vertical="center"/>
      <protection locked="0"/>
    </xf>
    <xf numFmtId="0" fontId="1" fillId="0" borderId="0" xfId="6" applyNumberFormat="1" applyFont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1" fillId="0" borderId="0" xfId="1" applyNumberFormat="1" applyFont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4" xfId="0" applyFont="1" applyFill="1" applyBorder="1" applyAlignment="1">
      <alignment horizontal="left" vertical="center"/>
    </xf>
    <xf numFmtId="0" fontId="6" fillId="0" borderId="0" xfId="0" applyFont="1" applyFill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44" fontId="2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>
      <alignment horizontal="left" vertical="top"/>
    </xf>
    <xf numFmtId="0" fontId="2" fillId="5" borderId="8" xfId="2" applyFont="1" applyFill="1" applyBorder="1" applyAlignment="1">
      <alignment horizontal="left"/>
    </xf>
    <xf numFmtId="0" fontId="2" fillId="5" borderId="9" xfId="2" applyFont="1" applyFill="1" applyBorder="1" applyAlignment="1">
      <alignment horizontal="left"/>
    </xf>
    <xf numFmtId="167" fontId="2" fillId="5" borderId="9" xfId="2" applyNumberFormat="1" applyFont="1" applyFill="1" applyBorder="1" applyAlignment="1">
      <alignment horizontal="left"/>
    </xf>
    <xf numFmtId="44" fontId="2" fillId="5" borderId="9" xfId="2" applyNumberFormat="1" applyFont="1" applyFill="1" applyBorder="1" applyAlignment="1" applyProtection="1">
      <alignment horizontal="left"/>
      <protection locked="0"/>
    </xf>
    <xf numFmtId="44" fontId="2" fillId="5" borderId="10" xfId="2" applyNumberFormat="1" applyFont="1" applyFill="1" applyBorder="1" applyAlignment="1">
      <alignment horizontal="left" wrapText="1"/>
    </xf>
    <xf numFmtId="44" fontId="1" fillId="0" borderId="1" xfId="3" applyNumberFormat="1" applyFont="1" applyBorder="1"/>
    <xf numFmtId="44" fontId="1" fillId="0" borderId="11" xfId="3" applyNumberFormat="1" applyFont="1" applyBorder="1"/>
    <xf numFmtId="0" fontId="1" fillId="3" borderId="0" xfId="2" applyFont="1" applyFill="1" applyBorder="1" applyAlignment="1">
      <alignment horizontal="center"/>
    </xf>
    <xf numFmtId="0" fontId="2" fillId="5" borderId="8" xfId="2" applyFont="1" applyFill="1" applyBorder="1" applyAlignment="1">
      <alignment horizontal="left" vertical="top"/>
    </xf>
    <xf numFmtId="44" fontId="1" fillId="4" borderId="1" xfId="3" applyNumberFormat="1" applyFont="1" applyFill="1" applyBorder="1"/>
    <xf numFmtId="0" fontId="2" fillId="4" borderId="8" xfId="2" applyFont="1" applyFill="1" applyBorder="1" applyAlignment="1">
      <alignment horizontal="left"/>
    </xf>
    <xf numFmtId="0" fontId="2" fillId="4" borderId="9" xfId="2" applyFont="1" applyFill="1" applyBorder="1" applyAlignment="1">
      <alignment horizontal="left"/>
    </xf>
    <xf numFmtId="167" fontId="2" fillId="4" borderId="9" xfId="2" applyNumberFormat="1" applyFont="1" applyFill="1" applyBorder="1" applyAlignment="1">
      <alignment horizontal="left"/>
    </xf>
    <xf numFmtId="44" fontId="2" fillId="4" borderId="9" xfId="2" applyNumberFormat="1" applyFont="1" applyFill="1" applyBorder="1" applyAlignment="1" applyProtection="1">
      <alignment horizontal="left"/>
      <protection locked="0"/>
    </xf>
    <xf numFmtId="44" fontId="2" fillId="4" borderId="10" xfId="2" applyNumberFormat="1" applyFont="1" applyFill="1" applyBorder="1" applyAlignment="1">
      <alignment horizontal="left" wrapText="1"/>
    </xf>
    <xf numFmtId="0" fontId="0" fillId="4" borderId="0" xfId="2" applyFont="1" applyFill="1" applyBorder="1" applyAlignment="1">
      <alignment horizontal="left" vertical="top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/>
    </xf>
    <xf numFmtId="0" fontId="1" fillId="4" borderId="0" xfId="2" applyFont="1" applyFill="1" applyBorder="1" applyAlignment="1">
      <alignment horizontal="center"/>
    </xf>
    <xf numFmtId="165" fontId="1" fillId="4" borderId="0" xfId="3" applyNumberFormat="1" applyFont="1" applyFill="1" applyBorder="1" applyProtection="1">
      <protection locked="0"/>
    </xf>
    <xf numFmtId="44" fontId="1" fillId="4" borderId="11" xfId="3" applyNumberFormat="1" applyFont="1" applyFill="1" applyBorder="1"/>
    <xf numFmtId="44" fontId="1" fillId="3" borderId="1" xfId="2" applyNumberFormat="1" applyFont="1" applyFill="1" applyBorder="1"/>
    <xf numFmtId="0" fontId="2" fillId="5" borderId="12" xfId="2" applyFont="1" applyFill="1" applyBorder="1" applyAlignment="1">
      <alignment horizontal="left" vertical="top"/>
    </xf>
    <xf numFmtId="0" fontId="1" fillId="0" borderId="0" xfId="2" applyFont="1" applyBorder="1"/>
    <xf numFmtId="44" fontId="1" fillId="4" borderId="0" xfId="3" applyNumberFormat="1" applyFont="1" applyFill="1" applyBorder="1" applyProtection="1">
      <protection locked="0"/>
    </xf>
    <xf numFmtId="0" fontId="1" fillId="3" borderId="0" xfId="2" applyFont="1" applyFill="1" applyBorder="1" applyAlignment="1">
      <alignment horizontal="left" vertical="top"/>
    </xf>
    <xf numFmtId="0" fontId="1" fillId="3" borderId="0" xfId="4" applyFont="1" applyFill="1" applyBorder="1"/>
    <xf numFmtId="44" fontId="1" fillId="3" borderId="0" xfId="2" applyNumberFormat="1" applyFont="1" applyFill="1" applyBorder="1" applyProtection="1">
      <protection locked="0"/>
    </xf>
    <xf numFmtId="0" fontId="0" fillId="0" borderId="0" xfId="2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center"/>
    </xf>
    <xf numFmtId="165" fontId="1" fillId="0" borderId="0" xfId="3" applyNumberFormat="1" applyFont="1" applyFill="1" applyBorder="1" applyProtection="1">
      <protection locked="0"/>
    </xf>
    <xf numFmtId="44" fontId="1" fillId="0" borderId="1" xfId="3" applyNumberFormat="1" applyFont="1" applyFill="1" applyBorder="1"/>
    <xf numFmtId="0" fontId="0" fillId="0" borderId="0" xfId="0" applyFont="1" applyFill="1" applyBorder="1" applyAlignment="1">
      <alignment vertical="top" wrapText="1"/>
    </xf>
    <xf numFmtId="44" fontId="1" fillId="0" borderId="11" xfId="3" applyNumberFormat="1" applyFont="1" applyFill="1" applyBorder="1"/>
    <xf numFmtId="0" fontId="0" fillId="0" borderId="0" xfId="0" applyFont="1" applyFill="1" applyBorder="1" applyAlignment="1">
      <alignment vertical="center" wrapText="1"/>
    </xf>
    <xf numFmtId="0" fontId="2" fillId="4" borderId="8" xfId="2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4" fontId="1" fillId="0" borderId="11" xfId="2" applyNumberFormat="1" applyFont="1" applyBorder="1"/>
    <xf numFmtId="0" fontId="2" fillId="2" borderId="6" xfId="2" applyFont="1" applyFill="1" applyBorder="1" applyAlignment="1">
      <alignment horizontal="left" vertical="top"/>
    </xf>
    <xf numFmtId="0" fontId="2" fillId="2" borderId="3" xfId="2" applyFont="1" applyFill="1" applyBorder="1"/>
    <xf numFmtId="167" fontId="2" fillId="2" borderId="3" xfId="3" applyNumberFormat="1" applyFont="1" applyFill="1" applyBorder="1" applyAlignment="1">
      <alignment horizontal="center" wrapText="1"/>
    </xf>
    <xf numFmtId="44" fontId="2" fillId="2" borderId="3" xfId="3" applyNumberFormat="1" applyFont="1" applyFill="1" applyBorder="1" applyAlignment="1" applyProtection="1">
      <alignment wrapText="1"/>
      <protection locked="0"/>
    </xf>
    <xf numFmtId="44" fontId="2" fillId="2" borderId="7" xfId="2" applyNumberFormat="1" applyFont="1" applyFill="1" applyBorder="1"/>
    <xf numFmtId="0" fontId="16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17" fillId="0" borderId="0" xfId="0" applyFont="1"/>
    <xf numFmtId="49" fontId="2" fillId="0" borderId="0" xfId="0" applyNumberFormat="1" applyFont="1"/>
    <xf numFmtId="0" fontId="2" fillId="4" borderId="3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top"/>
    </xf>
    <xf numFmtId="0" fontId="2" fillId="4" borderId="6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</cellXfs>
  <cellStyles count="8">
    <cellStyle name="Navadno" xfId="0" builtinId="0"/>
    <cellStyle name="Navadno 2" xfId="2"/>
    <cellStyle name="Odstotek 2" xfId="6"/>
    <cellStyle name="Standaard 2" xfId="4"/>
    <cellStyle name="TableStyleLight1" xfId="7"/>
    <cellStyle name="Valuta" xfId="1" builtinId="4"/>
    <cellStyle name="Valuta 2" xfId="5"/>
    <cellStyle name="Valut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23" sqref="B23"/>
    </sheetView>
  </sheetViews>
  <sheetFormatPr defaultRowHeight="15" x14ac:dyDescent="0.25"/>
  <sheetData>
    <row r="1" spans="1:14" ht="21" x14ac:dyDescent="0.35">
      <c r="A1" s="138" t="s">
        <v>111</v>
      </c>
    </row>
    <row r="3" spans="1:14" ht="18.75" x14ac:dyDescent="0.3">
      <c r="A3" s="4" t="s">
        <v>76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</row>
    <row r="4" spans="1:14" ht="18.75" x14ac:dyDescent="0.3">
      <c r="A4" s="86" t="s">
        <v>105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5"/>
    </row>
    <row r="5" spans="1:14" ht="18.7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8.75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s="55" customFormat="1" ht="18.75" x14ac:dyDescent="0.25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/>
      <c r="N7"/>
    </row>
    <row r="8" spans="1:14" s="55" customFormat="1" x14ac:dyDescent="0.25">
      <c r="A8" s="1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/>
      <c r="N8"/>
    </row>
    <row r="9" spans="1:14" x14ac:dyDescent="0.25">
      <c r="A9" s="1" t="s">
        <v>77</v>
      </c>
      <c r="B9" s="5"/>
      <c r="C9" s="5"/>
      <c r="D9" s="5"/>
      <c r="E9" s="5"/>
      <c r="F9" s="5" t="s">
        <v>79</v>
      </c>
      <c r="G9" s="5" t="s">
        <v>80</v>
      </c>
      <c r="H9" s="5"/>
      <c r="I9" s="5"/>
      <c r="J9" s="5" t="s">
        <v>81</v>
      </c>
      <c r="K9" s="5"/>
      <c r="L9" s="5"/>
      <c r="M9" s="55"/>
      <c r="N9" s="55"/>
    </row>
    <row r="10" spans="1:14" x14ac:dyDescent="0.25">
      <c r="A10" s="1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5"/>
      <c r="N10" s="55"/>
    </row>
    <row r="11" spans="1:14" x14ac:dyDescent="0.25">
      <c r="A11" s="1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x14ac:dyDescent="0.25">
      <c r="B12" s="5"/>
      <c r="C12" s="5" t="s">
        <v>1</v>
      </c>
      <c r="D12" s="5"/>
      <c r="E12" s="5"/>
      <c r="F12" s="5"/>
      <c r="G12" s="5"/>
      <c r="H12" s="5"/>
      <c r="I12" s="5"/>
      <c r="J12" s="5"/>
      <c r="L12" s="5"/>
    </row>
    <row r="13" spans="1:14" x14ac:dyDescent="0.25">
      <c r="B13" s="5"/>
      <c r="C13" s="5" t="s">
        <v>2</v>
      </c>
      <c r="D13" s="5"/>
      <c r="E13" s="5"/>
      <c r="F13" s="5"/>
      <c r="G13" s="5"/>
      <c r="H13" s="5"/>
      <c r="I13" s="5"/>
      <c r="J13" s="5"/>
    </row>
    <row r="14" spans="1:14" x14ac:dyDescent="0.25">
      <c r="B14" s="5"/>
      <c r="C14" s="5" t="s">
        <v>109</v>
      </c>
      <c r="D14" s="5"/>
      <c r="E14" s="5"/>
      <c r="F14" s="5"/>
      <c r="G14" s="5"/>
      <c r="H14" s="5"/>
      <c r="I14" s="5"/>
      <c r="J14" s="5"/>
    </row>
    <row r="15" spans="1:14" x14ac:dyDescent="0.25">
      <c r="B15" s="5"/>
      <c r="C15" s="5" t="s">
        <v>110</v>
      </c>
    </row>
    <row r="16" spans="1:14" x14ac:dyDescent="0.25">
      <c r="B16" s="5"/>
      <c r="C16" s="5" t="s">
        <v>3</v>
      </c>
      <c r="D16" s="5"/>
      <c r="E16" s="5"/>
      <c r="F16" s="5"/>
      <c r="G16" s="5"/>
      <c r="H16" s="5"/>
      <c r="I16" s="5"/>
      <c r="J16" s="5"/>
    </row>
    <row r="17" spans="1:14" s="55" customFormat="1" x14ac:dyDescent="0.25">
      <c r="A17"/>
      <c r="B17" s="5"/>
      <c r="C17" s="5" t="s">
        <v>78</v>
      </c>
      <c r="D17" s="5"/>
      <c r="E17" s="5"/>
      <c r="F17" s="5"/>
      <c r="G17" s="5"/>
      <c r="H17" s="5"/>
      <c r="I17" s="5"/>
      <c r="J17" s="5"/>
      <c r="K17"/>
      <c r="L17"/>
      <c r="M17"/>
      <c r="N17"/>
    </row>
    <row r="18" spans="1:14" s="55" customFormat="1" x14ac:dyDescent="0.25">
      <c r="B18" s="5"/>
      <c r="C18" s="5" t="s">
        <v>5</v>
      </c>
      <c r="D18" s="5"/>
      <c r="E18" s="5"/>
      <c r="F18" s="5"/>
      <c r="G18" s="5"/>
      <c r="H18" s="5"/>
      <c r="I18" s="5"/>
      <c r="J18" s="5"/>
      <c r="L18"/>
      <c r="M18"/>
      <c r="N18"/>
    </row>
    <row r="19" spans="1:14" x14ac:dyDescent="0.25">
      <c r="A19" s="55"/>
      <c r="B19" s="5"/>
      <c r="C19" s="5" t="s">
        <v>20</v>
      </c>
      <c r="D19" s="5"/>
      <c r="E19" s="5"/>
      <c r="F19" s="5"/>
      <c r="G19" s="5"/>
      <c r="H19" s="5"/>
      <c r="I19" s="5"/>
      <c r="J19" s="5"/>
      <c r="K19" s="55"/>
      <c r="L19" s="55"/>
      <c r="M19" s="55"/>
      <c r="N19" s="55"/>
    </row>
    <row r="20" spans="1:14" x14ac:dyDescent="0.25">
      <c r="B20" s="5"/>
      <c r="C20" s="5" t="s">
        <v>21</v>
      </c>
      <c r="D20" s="5"/>
      <c r="E20" s="5"/>
      <c r="F20" s="5"/>
      <c r="G20" s="5"/>
      <c r="H20" s="5"/>
      <c r="I20" s="5"/>
      <c r="J20" s="5"/>
      <c r="L20" s="55"/>
      <c r="M20" s="55"/>
      <c r="N20" s="55"/>
    </row>
    <row r="21" spans="1:14" x14ac:dyDescent="0.25">
      <c r="B21" s="5"/>
      <c r="C21" s="5" t="s">
        <v>4</v>
      </c>
      <c r="D21" s="5"/>
      <c r="E21" s="5"/>
      <c r="F21" s="5"/>
      <c r="G21" s="5"/>
      <c r="H21" s="5"/>
      <c r="I21" s="5"/>
      <c r="J21" s="5"/>
    </row>
    <row r="22" spans="1:14" ht="14.45" x14ac:dyDescent="0.3">
      <c r="B22" s="5"/>
      <c r="C22" s="5"/>
      <c r="D22" s="5"/>
      <c r="E22" s="5"/>
      <c r="F22" s="5"/>
      <c r="G22" s="5"/>
      <c r="H22" s="5"/>
      <c r="I22" s="5"/>
      <c r="J22" s="5"/>
    </row>
    <row r="23" spans="1:14" ht="14.45" x14ac:dyDescent="0.3">
      <c r="B23" s="5"/>
      <c r="C23" s="5"/>
      <c r="D23" s="5"/>
      <c r="E23" s="5"/>
      <c r="F23" s="5"/>
      <c r="G23" s="5"/>
      <c r="H23" s="5"/>
      <c r="I23" s="5"/>
      <c r="J23" s="5"/>
    </row>
    <row r="24" spans="1:14" x14ac:dyDescent="0.25">
      <c r="D24" s="5"/>
      <c r="E24" s="5"/>
      <c r="F24" s="5"/>
      <c r="G24" s="5"/>
      <c r="H24" s="5"/>
      <c r="I24" s="5"/>
      <c r="J24" s="5"/>
    </row>
    <row r="25" spans="1:14" x14ac:dyDescent="0.25">
      <c r="B25" s="139" t="s">
        <v>112</v>
      </c>
      <c r="C25" s="5"/>
      <c r="D25" s="5"/>
      <c r="E25" s="5"/>
      <c r="F25" s="5"/>
      <c r="G25" s="5"/>
      <c r="H25" s="5"/>
      <c r="I25" s="5"/>
      <c r="J25" s="5"/>
    </row>
    <row r="26" spans="1:14" ht="14.45" x14ac:dyDescent="0.3">
      <c r="B26" s="5"/>
      <c r="C26" s="5"/>
      <c r="D26" s="5"/>
      <c r="E26" s="5"/>
      <c r="F26" s="5"/>
      <c r="G26" s="5"/>
      <c r="H26" s="5"/>
      <c r="I26" s="5"/>
      <c r="J26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5" sqref="E15"/>
    </sheetView>
  </sheetViews>
  <sheetFormatPr defaultRowHeight="15" x14ac:dyDescent="0.25"/>
  <cols>
    <col min="1" max="1" width="5.140625" customWidth="1"/>
    <col min="2" max="2" width="37.140625" customWidth="1"/>
    <col min="3" max="3" width="8.7109375" customWidth="1"/>
    <col min="4" max="4" width="10.140625" customWidth="1"/>
    <col min="5" max="5" width="17.42578125" customWidth="1"/>
    <col min="6" max="6" width="11.42578125" customWidth="1"/>
    <col min="7" max="7" width="12.5703125" customWidth="1"/>
    <col min="8" max="8" width="10.85546875" customWidth="1"/>
    <col min="9" max="9" width="12.140625" customWidth="1"/>
  </cols>
  <sheetData>
    <row r="1" spans="1:10" s="55" customFormat="1" ht="14.45" x14ac:dyDescent="0.3">
      <c r="A1" s="142"/>
      <c r="B1" s="143"/>
      <c r="C1" s="11"/>
      <c r="D1" s="12"/>
      <c r="E1" s="13"/>
    </row>
    <row r="2" spans="1:10" s="55" customFormat="1" x14ac:dyDescent="0.25">
      <c r="A2" s="15" t="s">
        <v>105</v>
      </c>
      <c r="B2" s="16"/>
      <c r="C2" s="16" t="s">
        <v>19</v>
      </c>
      <c r="D2" s="17" t="s">
        <v>15</v>
      </c>
      <c r="E2" s="88" t="s">
        <v>16</v>
      </c>
    </row>
    <row r="3" spans="1:10" ht="24.95" customHeight="1" x14ac:dyDescent="0.25">
      <c r="A3" s="58"/>
      <c r="B3" s="137" t="s">
        <v>9</v>
      </c>
      <c r="C3" s="59"/>
      <c r="D3" s="59" t="s">
        <v>10</v>
      </c>
      <c r="E3" s="60" t="s">
        <v>11</v>
      </c>
      <c r="F3" s="57"/>
      <c r="J3" s="10"/>
    </row>
    <row r="4" spans="1:10" s="6" customFormat="1" ht="24.95" customHeight="1" x14ac:dyDescent="0.25">
      <c r="A4" s="64"/>
      <c r="B4" s="135" t="s">
        <v>47</v>
      </c>
      <c r="C4" s="72"/>
      <c r="D4" s="76"/>
      <c r="E4" s="69">
        <f>BORL!F13</f>
        <v>0</v>
      </c>
      <c r="F4" s="57"/>
    </row>
    <row r="5" spans="1:10" ht="24.95" customHeight="1" x14ac:dyDescent="0.25">
      <c r="A5" s="64"/>
      <c r="B5" s="135" t="s">
        <v>75</v>
      </c>
      <c r="C5" s="71"/>
      <c r="D5" s="65"/>
      <c r="E5" s="69">
        <f>BORL!F28</f>
        <v>0</v>
      </c>
      <c r="F5" s="57"/>
    </row>
    <row r="6" spans="1:10" ht="24.95" customHeight="1" x14ac:dyDescent="0.3">
      <c r="A6" s="64"/>
      <c r="B6" s="135" t="s">
        <v>56</v>
      </c>
      <c r="C6" s="71"/>
      <c r="D6" s="65"/>
      <c r="E6" s="69">
        <f>BORL!F40</f>
        <v>0</v>
      </c>
      <c r="F6" s="57"/>
    </row>
    <row r="7" spans="1:10" ht="24.95" customHeight="1" thickBot="1" x14ac:dyDescent="0.35">
      <c r="A7" s="67"/>
      <c r="B7" s="136" t="s">
        <v>65</v>
      </c>
      <c r="C7" s="77"/>
      <c r="D7" s="78"/>
      <c r="E7" s="70">
        <f>BORL!F46</f>
        <v>0</v>
      </c>
      <c r="F7" s="57"/>
    </row>
    <row r="8" spans="1:10" ht="24.95" customHeight="1" thickTop="1" x14ac:dyDescent="0.3">
      <c r="A8" s="58"/>
      <c r="B8" s="74" t="s">
        <v>12</v>
      </c>
      <c r="C8" s="72"/>
      <c r="D8" s="66"/>
      <c r="E8" s="69">
        <f>SUM(E4:E7)</f>
        <v>0</v>
      </c>
      <c r="F8" s="57"/>
    </row>
    <row r="9" spans="1:10" ht="24.95" customHeight="1" thickBot="1" x14ac:dyDescent="0.35">
      <c r="A9" s="62"/>
      <c r="B9" s="75" t="s">
        <v>13</v>
      </c>
      <c r="C9" s="73"/>
      <c r="D9" s="68"/>
      <c r="E9" s="70">
        <f>E8*22%</f>
        <v>0</v>
      </c>
      <c r="F9" s="57"/>
    </row>
    <row r="10" spans="1:10" ht="24.95" customHeight="1" thickTop="1" x14ac:dyDescent="0.35">
      <c r="A10" s="79"/>
      <c r="B10" s="80" t="s">
        <v>14</v>
      </c>
      <c r="C10" s="81"/>
      <c r="D10" s="82"/>
      <c r="E10" s="83">
        <f>SUM(E8:E9)</f>
        <v>0</v>
      </c>
      <c r="F10" s="57"/>
    </row>
    <row r="11" spans="1:10" ht="24.95" customHeight="1" x14ac:dyDescent="0.3">
      <c r="A11" s="6"/>
      <c r="B11" s="9"/>
      <c r="C11" s="8"/>
      <c r="D11" s="7"/>
      <c r="E11" s="6"/>
      <c r="F11" s="57"/>
    </row>
    <row r="12" spans="1:10" ht="24.95" customHeight="1" x14ac:dyDescent="0.3">
      <c r="F12" s="57"/>
    </row>
    <row r="13" spans="1:10" ht="24.95" customHeight="1" x14ac:dyDescent="0.3">
      <c r="F13" s="57"/>
    </row>
    <row r="14" spans="1:10" ht="24.95" customHeight="1" x14ac:dyDescent="0.3">
      <c r="F14" s="61"/>
    </row>
    <row r="15" spans="1:10" ht="24.95" customHeight="1" x14ac:dyDescent="0.3">
      <c r="F15" s="61"/>
    </row>
    <row r="16" spans="1:10" ht="24.95" customHeight="1" x14ac:dyDescent="0.35">
      <c r="F16" s="63"/>
    </row>
  </sheetData>
  <sheetProtection password="D05D" sheet="1" objects="1" scenarios="1" selectLockedCells="1" selectUn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topLeftCell="A19" workbookViewId="0">
      <selection activeCell="E23" sqref="E23"/>
    </sheetView>
  </sheetViews>
  <sheetFormatPr defaultRowHeight="15" x14ac:dyDescent="0.25"/>
  <cols>
    <col min="1" max="1" width="5.140625" style="26" customWidth="1"/>
    <col min="2" max="2" width="56.140625" style="26" customWidth="1"/>
    <col min="3" max="3" width="24.7109375" style="26" customWidth="1"/>
    <col min="4" max="4" width="12" style="26" customWidth="1"/>
    <col min="5" max="5" width="13.140625" style="26" customWidth="1"/>
    <col min="6" max="6" width="20.42578125" style="26" customWidth="1"/>
  </cols>
  <sheetData>
    <row r="1" spans="1:6" ht="14.45" x14ac:dyDescent="0.3">
      <c r="A1" s="142"/>
      <c r="B1" s="143"/>
      <c r="C1" s="140"/>
      <c r="D1" s="12"/>
      <c r="E1" s="13"/>
      <c r="F1" s="14"/>
    </row>
    <row r="2" spans="1:6" x14ac:dyDescent="0.25">
      <c r="A2" s="15"/>
      <c r="B2" s="16"/>
      <c r="C2" s="16" t="s">
        <v>19</v>
      </c>
      <c r="D2" s="17" t="s">
        <v>15</v>
      </c>
      <c r="E2" s="18" t="s">
        <v>16</v>
      </c>
      <c r="F2" s="19" t="s">
        <v>17</v>
      </c>
    </row>
    <row r="3" spans="1:6" s="55" customFormat="1" ht="14.25" customHeight="1" x14ac:dyDescent="0.25">
      <c r="A3" s="100" t="s">
        <v>47</v>
      </c>
      <c r="B3" s="101"/>
      <c r="C3" s="101"/>
      <c r="D3" s="102"/>
      <c r="E3" s="103"/>
      <c r="F3" s="104"/>
    </row>
    <row r="4" spans="1:6" ht="15.75" customHeight="1" x14ac:dyDescent="0.3">
      <c r="A4" s="90" t="s">
        <v>24</v>
      </c>
      <c r="B4" s="91"/>
      <c r="C4" s="91"/>
      <c r="D4" s="92"/>
      <c r="E4" s="93"/>
      <c r="F4" s="94"/>
    </row>
    <row r="5" spans="1:6" ht="60.75" customHeight="1" x14ac:dyDescent="0.25">
      <c r="A5" s="39" t="s">
        <v>42</v>
      </c>
      <c r="B5" s="56" t="s">
        <v>82</v>
      </c>
      <c r="C5" s="53" t="s">
        <v>22</v>
      </c>
      <c r="D5" s="37">
        <v>1</v>
      </c>
      <c r="E5" s="40">
        <v>0</v>
      </c>
      <c r="F5" s="95">
        <f>D5*E5</f>
        <v>0</v>
      </c>
    </row>
    <row r="6" spans="1:6" ht="64.5" customHeight="1" x14ac:dyDescent="0.25">
      <c r="A6" s="39" t="s">
        <v>43</v>
      </c>
      <c r="B6" s="56" t="s">
        <v>87</v>
      </c>
      <c r="C6" s="53" t="s">
        <v>23</v>
      </c>
      <c r="D6" s="37">
        <v>1</v>
      </c>
      <c r="E6" s="40">
        <v>0</v>
      </c>
      <c r="F6" s="95">
        <f t="shared" ref="F6:F27" si="0">D6*E6</f>
        <v>0</v>
      </c>
    </row>
    <row r="7" spans="1:6" s="34" customFormat="1" ht="79.5" customHeight="1" x14ac:dyDescent="0.25">
      <c r="A7" s="39" t="s">
        <v>44</v>
      </c>
      <c r="B7" s="56" t="s">
        <v>83</v>
      </c>
      <c r="C7" s="53" t="s">
        <v>102</v>
      </c>
      <c r="D7" s="37">
        <v>1</v>
      </c>
      <c r="E7" s="40">
        <v>0</v>
      </c>
      <c r="F7" s="96">
        <f t="shared" si="0"/>
        <v>0</v>
      </c>
    </row>
    <row r="8" spans="1:6" s="34" customFormat="1" ht="15.75" customHeight="1" x14ac:dyDescent="0.3">
      <c r="A8" s="98" t="s">
        <v>25</v>
      </c>
      <c r="B8" s="112"/>
      <c r="C8" s="91"/>
      <c r="D8" s="92"/>
      <c r="E8" s="93"/>
      <c r="F8" s="94"/>
    </row>
    <row r="9" spans="1:6" s="34" customFormat="1" ht="96" customHeight="1" x14ac:dyDescent="0.25">
      <c r="A9" s="118" t="s">
        <v>67</v>
      </c>
      <c r="B9" s="119" t="s">
        <v>88</v>
      </c>
      <c r="C9" s="72" t="s">
        <v>26</v>
      </c>
      <c r="D9" s="120">
        <v>1</v>
      </c>
      <c r="E9" s="121">
        <v>0</v>
      </c>
      <c r="F9" s="122">
        <f t="shared" si="0"/>
        <v>0</v>
      </c>
    </row>
    <row r="10" spans="1:6" s="34" customFormat="1" ht="68.25" customHeight="1" x14ac:dyDescent="0.25">
      <c r="A10" s="118" t="s">
        <v>68</v>
      </c>
      <c r="B10" s="119" t="s">
        <v>84</v>
      </c>
      <c r="C10" s="72" t="s">
        <v>27</v>
      </c>
      <c r="D10" s="120">
        <v>1</v>
      </c>
      <c r="E10" s="121">
        <v>0</v>
      </c>
      <c r="F10" s="122">
        <f t="shared" si="0"/>
        <v>0</v>
      </c>
    </row>
    <row r="11" spans="1:6" s="35" customFormat="1" ht="47.25" customHeight="1" x14ac:dyDescent="0.25">
      <c r="A11" s="118" t="s">
        <v>69</v>
      </c>
      <c r="B11" s="119" t="s">
        <v>85</v>
      </c>
      <c r="C11" s="72" t="s">
        <v>28</v>
      </c>
      <c r="D11" s="120">
        <v>1</v>
      </c>
      <c r="E11" s="121">
        <v>0</v>
      </c>
      <c r="F11" s="122">
        <f t="shared" si="0"/>
        <v>0</v>
      </c>
    </row>
    <row r="12" spans="1:6" s="35" customFormat="1" ht="48.75" customHeight="1" x14ac:dyDescent="0.25">
      <c r="A12" s="118" t="s">
        <v>70</v>
      </c>
      <c r="B12" s="119" t="s">
        <v>86</v>
      </c>
      <c r="C12" s="72" t="s">
        <v>28</v>
      </c>
      <c r="D12" s="120">
        <v>1</v>
      </c>
      <c r="E12" s="121">
        <v>0</v>
      </c>
      <c r="F12" s="122">
        <f t="shared" si="0"/>
        <v>0</v>
      </c>
    </row>
    <row r="13" spans="1:6" s="35" customFormat="1" ht="14.45" x14ac:dyDescent="0.3">
      <c r="A13" s="38"/>
      <c r="B13" s="113"/>
      <c r="C13" s="113"/>
      <c r="D13" s="108" t="s">
        <v>18</v>
      </c>
      <c r="E13" s="114"/>
      <c r="F13" s="99">
        <f>SUM(F5:F12)</f>
        <v>0</v>
      </c>
    </row>
    <row r="14" spans="1:6" s="55" customFormat="1" ht="9.75" customHeight="1" x14ac:dyDescent="0.3">
      <c r="A14" s="115"/>
      <c r="B14" s="116"/>
      <c r="C14" s="116"/>
      <c r="D14" s="97"/>
      <c r="E14" s="117"/>
      <c r="F14" s="111"/>
    </row>
    <row r="15" spans="1:6" s="34" customFormat="1" ht="13.5" customHeight="1" x14ac:dyDescent="0.25">
      <c r="A15" s="105" t="s">
        <v>48</v>
      </c>
      <c r="B15" s="106"/>
      <c r="C15" s="107"/>
      <c r="D15" s="108"/>
      <c r="E15" s="109"/>
      <c r="F15" s="110"/>
    </row>
    <row r="16" spans="1:6" ht="14.25" customHeight="1" x14ac:dyDescent="0.3">
      <c r="A16" s="98" t="s">
        <v>45</v>
      </c>
      <c r="B16" s="91"/>
      <c r="C16" s="91"/>
      <c r="D16" s="92"/>
      <c r="E16" s="93"/>
      <c r="F16" s="94"/>
    </row>
    <row r="17" spans="1:6" ht="15" customHeight="1" x14ac:dyDescent="0.25">
      <c r="A17" s="118" t="s">
        <v>46</v>
      </c>
      <c r="B17" s="123" t="s">
        <v>90</v>
      </c>
      <c r="C17" s="72" t="s">
        <v>29</v>
      </c>
      <c r="D17" s="120">
        <v>4</v>
      </c>
      <c r="E17" s="121">
        <v>0</v>
      </c>
      <c r="F17" s="122">
        <f t="shared" ref="F17" si="1">D17*E17</f>
        <v>0</v>
      </c>
    </row>
    <row r="18" spans="1:6" ht="14.25" customHeight="1" x14ac:dyDescent="0.25">
      <c r="A18" s="98" t="s">
        <v>49</v>
      </c>
      <c r="B18" s="91"/>
      <c r="C18" s="91"/>
      <c r="D18" s="92"/>
      <c r="E18" s="93"/>
      <c r="F18" s="94"/>
    </row>
    <row r="19" spans="1:6" ht="30.75" customHeight="1" x14ac:dyDescent="0.25">
      <c r="A19" s="118" t="s">
        <v>50</v>
      </c>
      <c r="B19" s="123" t="s">
        <v>91</v>
      </c>
      <c r="C19" s="72"/>
      <c r="D19" s="120">
        <v>1</v>
      </c>
      <c r="E19" s="121">
        <v>0</v>
      </c>
      <c r="F19" s="122">
        <f t="shared" si="0"/>
        <v>0</v>
      </c>
    </row>
    <row r="20" spans="1:6" ht="49.5" customHeight="1" x14ac:dyDescent="0.25">
      <c r="A20" s="118" t="s">
        <v>73</v>
      </c>
      <c r="B20" s="123" t="s">
        <v>92</v>
      </c>
      <c r="C20" s="72" t="s">
        <v>30</v>
      </c>
      <c r="D20" s="120">
        <v>1</v>
      </c>
      <c r="E20" s="121">
        <v>0</v>
      </c>
      <c r="F20" s="122">
        <f t="shared" si="0"/>
        <v>0</v>
      </c>
    </row>
    <row r="21" spans="1:6" ht="14.25" customHeight="1" x14ac:dyDescent="0.25">
      <c r="A21" s="118" t="s">
        <v>51</v>
      </c>
      <c r="B21" s="123" t="s">
        <v>106</v>
      </c>
      <c r="C21" s="72"/>
      <c r="D21" s="120">
        <v>18</v>
      </c>
      <c r="E21" s="121">
        <v>0</v>
      </c>
      <c r="F21" s="124">
        <f t="shared" si="0"/>
        <v>0</v>
      </c>
    </row>
    <row r="22" spans="1:6" x14ac:dyDescent="0.25">
      <c r="A22" s="98" t="s">
        <v>114</v>
      </c>
      <c r="B22" s="91"/>
      <c r="C22" s="91"/>
      <c r="D22" s="92"/>
      <c r="E22" s="93"/>
      <c r="F22" s="94"/>
    </row>
    <row r="23" spans="1:6" ht="120" x14ac:dyDescent="0.25">
      <c r="A23" s="141" t="s">
        <v>52</v>
      </c>
      <c r="B23" s="123" t="s">
        <v>89</v>
      </c>
      <c r="C23" s="72" t="s">
        <v>31</v>
      </c>
      <c r="D23" s="120">
        <v>1</v>
      </c>
      <c r="E23" s="121">
        <v>0</v>
      </c>
      <c r="F23" s="122">
        <f t="shared" si="0"/>
        <v>0</v>
      </c>
    </row>
    <row r="24" spans="1:6" ht="93" customHeight="1" x14ac:dyDescent="0.25">
      <c r="A24" s="141" t="s">
        <v>53</v>
      </c>
      <c r="B24" s="123" t="s">
        <v>93</v>
      </c>
      <c r="C24" s="72" t="s">
        <v>32</v>
      </c>
      <c r="D24" s="120">
        <v>1</v>
      </c>
      <c r="E24" s="121">
        <v>0</v>
      </c>
      <c r="F24" s="122">
        <f t="shared" si="0"/>
        <v>0</v>
      </c>
    </row>
    <row r="25" spans="1:6" ht="117" customHeight="1" x14ac:dyDescent="0.25">
      <c r="A25" s="141" t="s">
        <v>54</v>
      </c>
      <c r="B25" s="123" t="s">
        <v>103</v>
      </c>
      <c r="C25" s="72" t="s">
        <v>33</v>
      </c>
      <c r="D25" s="120">
        <v>1</v>
      </c>
      <c r="E25" s="121">
        <v>0</v>
      </c>
      <c r="F25" s="124">
        <f t="shared" si="0"/>
        <v>0</v>
      </c>
    </row>
    <row r="26" spans="1:6" s="55" customFormat="1" ht="15" customHeight="1" x14ac:dyDescent="0.25">
      <c r="A26" s="98" t="s">
        <v>55</v>
      </c>
      <c r="B26" s="91"/>
      <c r="C26" s="91"/>
      <c r="D26" s="92"/>
      <c r="E26" s="93"/>
      <c r="F26" s="94"/>
    </row>
    <row r="27" spans="1:6" s="55" customFormat="1" ht="26.25" customHeight="1" x14ac:dyDescent="0.25">
      <c r="A27" s="118" t="s">
        <v>71</v>
      </c>
      <c r="B27" s="125" t="s">
        <v>107</v>
      </c>
      <c r="C27" s="72" t="s">
        <v>34</v>
      </c>
      <c r="D27" s="120">
        <v>8</v>
      </c>
      <c r="E27" s="121">
        <v>0</v>
      </c>
      <c r="F27" s="122">
        <f t="shared" si="0"/>
        <v>0</v>
      </c>
    </row>
    <row r="28" spans="1:6" ht="12.75" customHeight="1" x14ac:dyDescent="0.25">
      <c r="A28" s="31"/>
      <c r="B28" s="28"/>
      <c r="C28" s="28"/>
      <c r="D28" s="23" t="s">
        <v>18</v>
      </c>
      <c r="E28" s="24"/>
      <c r="F28" s="25">
        <f>SUM(F17:F27)</f>
        <v>0</v>
      </c>
    </row>
    <row r="29" spans="1:6" ht="13.5" customHeight="1" x14ac:dyDescent="0.25">
      <c r="A29" s="31"/>
      <c r="B29" s="22"/>
      <c r="C29" s="22"/>
      <c r="D29" s="20"/>
      <c r="E29" s="27"/>
      <c r="F29" s="129"/>
    </row>
    <row r="30" spans="1:6" ht="15.75" customHeight="1" x14ac:dyDescent="0.25">
      <c r="A30" s="126" t="s">
        <v>56</v>
      </c>
      <c r="B30" s="101"/>
      <c r="C30" s="101"/>
      <c r="D30" s="102"/>
      <c r="E30" s="103"/>
      <c r="F30" s="104"/>
    </row>
    <row r="31" spans="1:6" ht="15" customHeight="1" x14ac:dyDescent="0.25">
      <c r="A31" s="98" t="s">
        <v>35</v>
      </c>
      <c r="B31" s="41"/>
      <c r="C31" s="41"/>
      <c r="D31" s="43"/>
      <c r="E31" s="44"/>
      <c r="F31" s="36"/>
    </row>
    <row r="32" spans="1:6" ht="109.5" customHeight="1" x14ac:dyDescent="0.25">
      <c r="A32" s="39" t="s">
        <v>57</v>
      </c>
      <c r="B32" s="127" t="s">
        <v>94</v>
      </c>
      <c r="C32" s="48" t="s">
        <v>36</v>
      </c>
      <c r="D32" s="37">
        <v>1</v>
      </c>
      <c r="E32" s="40">
        <v>0</v>
      </c>
      <c r="F32" s="33">
        <f>D32*E32</f>
        <v>0</v>
      </c>
    </row>
    <row r="33" spans="1:6" ht="111.75" customHeight="1" x14ac:dyDescent="0.25">
      <c r="A33" s="39" t="s">
        <v>58</v>
      </c>
      <c r="B33" s="127" t="s">
        <v>95</v>
      </c>
      <c r="C33" s="48" t="s">
        <v>37</v>
      </c>
      <c r="D33" s="37">
        <v>1</v>
      </c>
      <c r="E33" s="40">
        <v>0</v>
      </c>
      <c r="F33" s="33">
        <f t="shared" ref="F33:F39" si="2">D33*E33</f>
        <v>0</v>
      </c>
    </row>
    <row r="34" spans="1:6" ht="234" customHeight="1" x14ac:dyDescent="0.25">
      <c r="A34" s="39" t="s">
        <v>59</v>
      </c>
      <c r="B34" s="127" t="s">
        <v>96</v>
      </c>
      <c r="C34" s="48" t="s">
        <v>38</v>
      </c>
      <c r="D34" s="37">
        <v>1</v>
      </c>
      <c r="E34" s="40">
        <v>0</v>
      </c>
      <c r="F34" s="33">
        <f t="shared" si="2"/>
        <v>0</v>
      </c>
    </row>
    <row r="35" spans="1:6" ht="199.5" customHeight="1" x14ac:dyDescent="0.25">
      <c r="A35" s="39" t="s">
        <v>60</v>
      </c>
      <c r="B35" s="127" t="s">
        <v>97</v>
      </c>
      <c r="C35" s="48" t="s">
        <v>39</v>
      </c>
      <c r="D35" s="37">
        <v>1</v>
      </c>
      <c r="E35" s="40">
        <v>0</v>
      </c>
      <c r="F35" s="33">
        <f t="shared" si="2"/>
        <v>0</v>
      </c>
    </row>
    <row r="36" spans="1:6" ht="171" customHeight="1" x14ac:dyDescent="0.25">
      <c r="A36" s="39" t="s">
        <v>61</v>
      </c>
      <c r="B36" s="128" t="s">
        <v>98</v>
      </c>
      <c r="C36" s="48" t="s">
        <v>39</v>
      </c>
      <c r="D36" s="45">
        <v>1</v>
      </c>
      <c r="E36" s="40">
        <v>0</v>
      </c>
      <c r="F36" s="33">
        <f t="shared" si="2"/>
        <v>0</v>
      </c>
    </row>
    <row r="37" spans="1:6" ht="178.5" customHeight="1" x14ac:dyDescent="0.25">
      <c r="A37" s="39" t="s">
        <v>62</v>
      </c>
      <c r="B37" s="128" t="s">
        <v>104</v>
      </c>
      <c r="C37" s="48" t="s">
        <v>40</v>
      </c>
      <c r="D37" s="45">
        <v>1</v>
      </c>
      <c r="E37" s="40">
        <v>0</v>
      </c>
      <c r="F37" s="33">
        <f t="shared" si="2"/>
        <v>0</v>
      </c>
    </row>
    <row r="38" spans="1:6" ht="157.5" customHeight="1" x14ac:dyDescent="0.25">
      <c r="A38" s="39" t="s">
        <v>63</v>
      </c>
      <c r="B38" s="127" t="s">
        <v>99</v>
      </c>
      <c r="C38" s="48" t="s">
        <v>40</v>
      </c>
      <c r="D38" s="45">
        <v>1</v>
      </c>
      <c r="E38" s="40">
        <v>0</v>
      </c>
      <c r="F38" s="33">
        <f t="shared" si="2"/>
        <v>0</v>
      </c>
    </row>
    <row r="39" spans="1:6" ht="69.75" customHeight="1" x14ac:dyDescent="0.25">
      <c r="A39" s="39" t="s">
        <v>64</v>
      </c>
      <c r="B39" s="127" t="s">
        <v>100</v>
      </c>
      <c r="C39" s="48"/>
      <c r="D39" s="37">
        <v>1</v>
      </c>
      <c r="E39" s="40">
        <v>0</v>
      </c>
      <c r="F39" s="33">
        <f t="shared" si="2"/>
        <v>0</v>
      </c>
    </row>
    <row r="40" spans="1:6" s="55" customFormat="1" x14ac:dyDescent="0.25">
      <c r="A40" s="31"/>
      <c r="B40" s="28"/>
      <c r="C40" s="28"/>
      <c r="D40" s="23" t="s">
        <v>18</v>
      </c>
      <c r="E40" s="24"/>
      <c r="F40" s="99">
        <f>SUM(F32:F39)</f>
        <v>0</v>
      </c>
    </row>
    <row r="41" spans="1:6" s="42" customFormat="1" x14ac:dyDescent="0.25">
      <c r="A41" s="31"/>
      <c r="B41" s="22"/>
      <c r="C41" s="22"/>
      <c r="D41" s="20"/>
      <c r="E41" s="27"/>
      <c r="F41" s="129"/>
    </row>
    <row r="42" spans="1:6" s="42" customFormat="1" x14ac:dyDescent="0.25">
      <c r="A42" s="126" t="s">
        <v>65</v>
      </c>
      <c r="B42" s="101"/>
      <c r="C42" s="101"/>
      <c r="D42" s="102"/>
      <c r="E42" s="103"/>
      <c r="F42" s="104"/>
    </row>
    <row r="43" spans="1:6" s="42" customFormat="1" ht="15" customHeight="1" x14ac:dyDescent="0.25">
      <c r="A43" s="98" t="s">
        <v>66</v>
      </c>
      <c r="B43" s="41"/>
      <c r="C43" s="41"/>
      <c r="D43" s="43"/>
      <c r="E43" s="44"/>
      <c r="F43" s="36"/>
    </row>
    <row r="44" spans="1:6" s="42" customFormat="1" ht="75" x14ac:dyDescent="0.25">
      <c r="A44" s="39" t="s">
        <v>72</v>
      </c>
      <c r="B44" s="127" t="s">
        <v>101</v>
      </c>
      <c r="C44" s="48" t="s">
        <v>41</v>
      </c>
      <c r="D44" s="37">
        <v>9</v>
      </c>
      <c r="E44" s="50">
        <v>0</v>
      </c>
      <c r="F44" s="95">
        <f>D44*E44</f>
        <v>0</v>
      </c>
    </row>
    <row r="45" spans="1:6" s="42" customFormat="1" ht="128.25" customHeight="1" x14ac:dyDescent="0.25">
      <c r="A45" s="89" t="s">
        <v>113</v>
      </c>
      <c r="B45" s="47" t="s">
        <v>108</v>
      </c>
      <c r="C45" s="49"/>
      <c r="D45" s="20">
        <v>1</v>
      </c>
      <c r="E45" s="21">
        <v>0</v>
      </c>
      <c r="F45" s="95">
        <f t="shared" ref="F45" si="3">D45*E45</f>
        <v>0</v>
      </c>
    </row>
    <row r="46" spans="1:6" s="42" customFormat="1" x14ac:dyDescent="0.25">
      <c r="A46" s="32"/>
      <c r="B46" s="29"/>
      <c r="C46" s="29"/>
      <c r="D46" s="23" t="s">
        <v>18</v>
      </c>
      <c r="E46" s="24"/>
      <c r="F46" s="99">
        <f>SUM(F44:F45)</f>
        <v>0</v>
      </c>
    </row>
    <row r="47" spans="1:6" s="42" customFormat="1" x14ac:dyDescent="0.25">
      <c r="A47" s="31"/>
      <c r="B47" s="22"/>
      <c r="C47" s="22"/>
      <c r="D47" s="30"/>
      <c r="E47" s="21"/>
      <c r="F47" s="96"/>
    </row>
    <row r="48" spans="1:6" s="42" customFormat="1" x14ac:dyDescent="0.25">
      <c r="A48" s="130" t="s">
        <v>74</v>
      </c>
      <c r="B48" s="131"/>
      <c r="C48" s="131"/>
      <c r="D48" s="132"/>
      <c r="E48" s="133"/>
      <c r="F48" s="134">
        <f>F13+F28+F40+F46</f>
        <v>0</v>
      </c>
    </row>
    <row r="54" spans="1:6" s="46" customFormat="1" x14ac:dyDescent="0.25">
      <c r="A54" s="26"/>
      <c r="B54" s="26"/>
      <c r="C54" s="26"/>
      <c r="D54" s="26"/>
      <c r="E54" s="26"/>
      <c r="F54" s="26"/>
    </row>
    <row r="55" spans="1:6" s="46" customFormat="1" x14ac:dyDescent="0.25">
      <c r="A55" s="26"/>
      <c r="B55" s="26"/>
      <c r="C55" s="26"/>
      <c r="D55" s="26"/>
      <c r="E55" s="26"/>
      <c r="F55" s="26"/>
    </row>
    <row r="56" spans="1:6" s="46" customFormat="1" x14ac:dyDescent="0.25">
      <c r="A56" s="26"/>
      <c r="B56" s="26"/>
      <c r="C56" s="26"/>
      <c r="D56" s="26"/>
      <c r="E56" s="26"/>
      <c r="F56" s="26"/>
    </row>
    <row r="57" spans="1:6" s="46" customFormat="1" x14ac:dyDescent="0.25">
      <c r="A57" s="26"/>
      <c r="B57" s="26"/>
      <c r="C57" s="26"/>
      <c r="D57" s="26"/>
      <c r="E57" s="26"/>
      <c r="F57" s="26"/>
    </row>
    <row r="58" spans="1:6" s="46" customFormat="1" x14ac:dyDescent="0.25">
      <c r="A58" s="26"/>
      <c r="B58" s="26"/>
      <c r="C58" s="26"/>
      <c r="D58" s="26"/>
      <c r="E58" s="26"/>
      <c r="F58" s="26"/>
    </row>
    <row r="59" spans="1:6" s="46" customFormat="1" ht="75" customHeight="1" x14ac:dyDescent="0.25">
      <c r="A59" s="26"/>
      <c r="B59" s="26"/>
      <c r="C59" s="26"/>
      <c r="D59" s="26"/>
      <c r="E59" s="26"/>
      <c r="F59" s="26"/>
    </row>
    <row r="60" spans="1:6" ht="30" customHeight="1" x14ac:dyDescent="0.25"/>
    <row r="68" spans="1:6" s="51" customFormat="1" x14ac:dyDescent="0.25">
      <c r="A68" s="26"/>
      <c r="B68" s="26"/>
      <c r="C68" s="26"/>
      <c r="D68" s="26"/>
      <c r="E68" s="26"/>
      <c r="F68" s="26"/>
    </row>
    <row r="69" spans="1:6" s="51" customFormat="1" x14ac:dyDescent="0.25">
      <c r="A69" s="26"/>
      <c r="B69" s="26"/>
      <c r="C69" s="26"/>
      <c r="D69" s="26"/>
      <c r="E69" s="26"/>
      <c r="F69" s="26"/>
    </row>
    <row r="70" spans="1:6" s="51" customFormat="1" x14ac:dyDescent="0.25">
      <c r="A70" s="26"/>
      <c r="B70" s="26"/>
      <c r="C70" s="26"/>
      <c r="D70" s="26"/>
      <c r="E70" s="26"/>
      <c r="F70" s="26"/>
    </row>
    <row r="71" spans="1:6" s="51" customFormat="1" x14ac:dyDescent="0.25">
      <c r="A71" s="26"/>
      <c r="B71" s="26"/>
      <c r="C71" s="26"/>
      <c r="D71" s="26"/>
      <c r="E71" s="26"/>
      <c r="F71" s="26"/>
    </row>
    <row r="74" spans="1:6" s="55" customFormat="1" x14ac:dyDescent="0.25">
      <c r="A74" s="26"/>
      <c r="B74" s="26"/>
      <c r="C74" s="26"/>
      <c r="D74" s="26"/>
      <c r="E74" s="26"/>
      <c r="F74" s="26"/>
    </row>
    <row r="83" spans="1:6" s="52" customFormat="1" x14ac:dyDescent="0.25">
      <c r="A83" s="26"/>
      <c r="B83" s="26"/>
      <c r="C83" s="26"/>
      <c r="D83" s="26"/>
      <c r="E83" s="26"/>
      <c r="F83" s="26"/>
    </row>
    <row r="84" spans="1:6" s="52" customFormat="1" x14ac:dyDescent="0.25">
      <c r="A84" s="26"/>
      <c r="B84" s="26"/>
      <c r="C84" s="26"/>
      <c r="D84" s="26"/>
      <c r="E84" s="26"/>
      <c r="F84" s="26"/>
    </row>
    <row r="87" spans="1:6" s="55" customFormat="1" x14ac:dyDescent="0.25">
      <c r="A87" s="26"/>
      <c r="B87" s="26"/>
      <c r="C87" s="26"/>
      <c r="D87" s="26"/>
      <c r="E87" s="26"/>
      <c r="F87" s="26"/>
    </row>
    <row r="98" spans="1:6" s="54" customFormat="1" ht="51" customHeight="1" x14ac:dyDescent="0.25">
      <c r="A98" s="26"/>
      <c r="B98" s="26"/>
      <c r="C98" s="26"/>
      <c r="D98" s="26"/>
      <c r="E98" s="26"/>
      <c r="F98" s="26"/>
    </row>
    <row r="99" spans="1:6" s="54" customFormat="1" ht="48" customHeight="1" x14ac:dyDescent="0.25">
      <c r="A99" s="26"/>
      <c r="B99" s="26"/>
      <c r="C99" s="26"/>
      <c r="D99" s="26"/>
      <c r="E99" s="26"/>
      <c r="F99" s="26"/>
    </row>
    <row r="100" spans="1:6" s="54" customFormat="1" x14ac:dyDescent="0.25">
      <c r="A100" s="26"/>
      <c r="B100" s="26"/>
      <c r="C100" s="26"/>
      <c r="D100" s="26"/>
      <c r="E100" s="26"/>
      <c r="F100" s="26"/>
    </row>
    <row r="101" spans="1:6" s="54" customFormat="1" x14ac:dyDescent="0.25">
      <c r="A101" s="26"/>
      <c r="B101" s="26"/>
      <c r="C101" s="26"/>
      <c r="D101" s="26"/>
      <c r="E101" s="26"/>
      <c r="F101" s="26"/>
    </row>
  </sheetData>
  <sheetProtection password="D05D" sheet="1" objects="1" scenarios="1" selectLockedCells="1"/>
  <mergeCells count="1">
    <mergeCell ref="A1:B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SPLOŠNO</vt:lpstr>
      <vt:lpstr>REKAPITULACIJA</vt:lpstr>
      <vt:lpstr>BORL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2021-06-11T06:48:28Z</cp:lastPrinted>
  <dcterms:created xsi:type="dcterms:W3CDTF">2021-03-17T08:18:33Z</dcterms:created>
  <dcterms:modified xsi:type="dcterms:W3CDTF">2021-06-11T07:10:30Z</dcterms:modified>
</cp:coreProperties>
</file>