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oljara\Documents\Podjetje\Železarna Dvor\PZI\Železarna Dvor PZI 05_09_20_popravek\3 razpis\3_2_RAZPIS_23_01_21\07 Popisi\"/>
    </mc:Choice>
  </mc:AlternateContent>
  <workbookProtection workbookAlgorithmName="SHA-512" workbookHashValue="8ectbY6EisxacCG6kCS2HUf6PH6BOmCUME4c9MibVjMLEvkQNAEFL7+Fodnt7hzgdj6bUj7N2eH1Buoquae8Ow==" workbookSaltValue="CX+44cV51DOD8AmdF8kFsw==" workbookSpinCount="100000" lockStructure="1"/>
  <bookViews>
    <workbookView xWindow="0" yWindow="0" windowWidth="20835" windowHeight="17070"/>
  </bookViews>
  <sheets>
    <sheet name="elektrika" sheetId="4" r:id="rId1"/>
  </sheets>
  <definedNames>
    <definedName name="_xlnm.Print_Area" localSheetId="0">elektrika!$A$1:$H$884</definedName>
    <definedName name="_xlnm.Print_Titles" localSheetId="0">elektrika!$7:$7</definedName>
  </definedNames>
  <calcPr calcId="162913"/>
</workbook>
</file>

<file path=xl/calcChain.xml><?xml version="1.0" encoding="utf-8"?>
<calcChain xmlns="http://schemas.openxmlformats.org/spreadsheetml/2006/main">
  <c r="H446" i="4" l="1"/>
  <c r="H148" i="4" l="1"/>
  <c r="H829" i="4" l="1"/>
  <c r="H820" i="4"/>
  <c r="H822" i="4" l="1"/>
  <c r="H438" i="4" l="1"/>
  <c r="H411" i="4"/>
  <c r="H392" i="4"/>
  <c r="H352" i="4"/>
  <c r="H309" i="4"/>
  <c r="H440" i="4" l="1"/>
  <c r="H595" i="4"/>
  <c r="H625" i="4"/>
  <c r="H656" i="4" l="1"/>
  <c r="H764" i="4" l="1"/>
  <c r="H762" i="4"/>
  <c r="H760" i="4"/>
  <c r="H758" i="4"/>
  <c r="H756" i="4"/>
  <c r="H754" i="4"/>
  <c r="H736" i="4"/>
  <c r="H722" i="4"/>
  <c r="H720" i="4"/>
  <c r="H718" i="4"/>
  <c r="H716" i="4"/>
  <c r="H714" i="4"/>
  <c r="H712" i="4"/>
  <c r="H686" i="4"/>
  <c r="H675" i="4"/>
  <c r="H677" i="4"/>
  <c r="H673" i="4"/>
  <c r="H629" i="4"/>
  <c r="H627" i="4"/>
  <c r="H265" i="4" l="1"/>
  <c r="H263" i="4"/>
  <c r="H258" i="4"/>
  <c r="H256" i="4"/>
  <c r="H257" i="4"/>
  <c r="H255" i="4"/>
  <c r="H464" i="4"/>
  <c r="H468" i="4"/>
  <c r="H466" i="4"/>
  <c r="H470" i="4" l="1"/>
  <c r="H271" i="4"/>
  <c r="H150" i="4"/>
  <c r="H164" i="4"/>
  <c r="H132" i="4"/>
  <c r="H130" i="4"/>
  <c r="H136" i="4"/>
  <c r="H128" i="4"/>
  <c r="H108" i="4"/>
  <c r="H107" i="4"/>
  <c r="H105" i="4"/>
  <c r="H104" i="4"/>
  <c r="H106" i="4"/>
  <c r="H96" i="4"/>
  <c r="H94" i="4"/>
  <c r="H100" i="4"/>
  <c r="H97" i="4"/>
  <c r="H88" i="4"/>
  <c r="H84" i="4" l="1"/>
  <c r="H227" i="4" l="1"/>
  <c r="H196" i="4"/>
  <c r="H178" i="4"/>
  <c r="H179" i="4"/>
  <c r="H177" i="4"/>
  <c r="H211" i="4"/>
  <c r="H210" i="4" l="1"/>
  <c r="H209" i="4"/>
  <c r="H208" i="4"/>
  <c r="H207" i="4"/>
  <c r="H206" i="4"/>
  <c r="H205" i="4"/>
  <c r="H204" i="4"/>
  <c r="H203" i="4"/>
  <c r="H176" i="4"/>
  <c r="H175" i="4"/>
  <c r="H174" i="4"/>
  <c r="H173" i="4"/>
  <c r="H172" i="4"/>
  <c r="H171" i="4"/>
  <c r="H170" i="4"/>
  <c r="H521" i="4"/>
  <c r="H519" i="4"/>
  <c r="H490" i="4"/>
  <c r="H484" i="4"/>
  <c r="H79" i="4" l="1"/>
  <c r="H77" i="4"/>
  <c r="H75" i="4"/>
  <c r="H73" i="4"/>
  <c r="H71" i="4"/>
  <c r="H69" i="4"/>
  <c r="H57" i="4" l="1"/>
  <c r="H51" i="4"/>
  <c r="H33" i="4"/>
  <c r="H49" i="4"/>
  <c r="H47" i="4"/>
  <c r="H15" i="4" l="1"/>
  <c r="H844" i="4" l="1"/>
  <c r="H842" i="4"/>
  <c r="H841" i="4"/>
  <c r="H840" i="4"/>
  <c r="H839" i="4"/>
  <c r="H838" i="4"/>
  <c r="H837" i="4"/>
  <c r="H836" i="4"/>
  <c r="H835" i="4"/>
  <c r="H832" i="4"/>
  <c r="H827" i="4"/>
  <c r="H824" i="4"/>
  <c r="H818" i="4"/>
  <c r="H816" i="4"/>
  <c r="H810" i="4"/>
  <c r="H809" i="4"/>
  <c r="H808" i="4"/>
  <c r="H805" i="4"/>
  <c r="H803" i="4"/>
  <c r="H801" i="4"/>
  <c r="H683" i="4"/>
  <c r="H682" i="4"/>
  <c r="H681" i="4"/>
  <c r="H680" i="4"/>
  <c r="H633" i="4"/>
  <c r="H632" i="4"/>
  <c r="H635" i="4" l="1"/>
  <c r="H546" i="4" l="1"/>
  <c r="H551" i="4"/>
  <c r="H550" i="4"/>
  <c r="H549" i="4"/>
  <c r="H544" i="4"/>
  <c r="H542" i="4"/>
  <c r="H537" i="4"/>
  <c r="H535" i="4"/>
  <c r="H534" i="4"/>
  <c r="H533" i="4"/>
  <c r="H530" i="4"/>
  <c r="H529" i="4"/>
  <c r="H528" i="4"/>
  <c r="H525" i="4"/>
  <c r="H523" i="4"/>
  <c r="H517" i="4"/>
  <c r="H515" i="4"/>
  <c r="H513" i="4"/>
  <c r="H511" i="4"/>
  <c r="H509" i="4"/>
  <c r="H261" i="4"/>
  <c r="H553" i="4" l="1"/>
  <c r="H539" i="4"/>
  <c r="H158" i="4" l="1"/>
  <c r="H127" i="4"/>
  <c r="H91" i="4"/>
  <c r="H92" i="4"/>
  <c r="H65" i="4"/>
  <c r="H63" i="4"/>
  <c r="H61" i="4"/>
  <c r="H55" i="4" l="1"/>
  <c r="H45" i="4"/>
  <c r="H43" i="4"/>
  <c r="H41" i="4"/>
  <c r="H39" i="4"/>
  <c r="H37" i="4"/>
  <c r="H35" i="4"/>
  <c r="H31" i="4"/>
  <c r="H17" i="4"/>
  <c r="H21" i="4" l="1"/>
  <c r="H30" i="4" l="1"/>
  <c r="H28" i="4"/>
  <c r="H26" i="4"/>
  <c r="H19" i="4"/>
  <c r="H654" i="4" l="1"/>
  <c r="H653" i="4"/>
  <c r="H652" i="4"/>
  <c r="H649" i="4"/>
  <c r="H648" i="4"/>
  <c r="H647" i="4"/>
  <c r="H267" i="4"/>
  <c r="H260" i="4"/>
  <c r="H259" i="4"/>
  <c r="H846" i="4" l="1"/>
  <c r="H876" i="4" s="1"/>
  <c r="H774" i="4"/>
  <c r="H772" i="4"/>
  <c r="H771" i="4"/>
  <c r="H768" i="4"/>
  <c r="H766" i="4"/>
  <c r="H752" i="4"/>
  <c r="H750" i="4"/>
  <c r="H699" i="4"/>
  <c r="H694" i="4"/>
  <c r="H692" i="4"/>
  <c r="H690" i="4"/>
  <c r="H689" i="4"/>
  <c r="H685" i="4"/>
  <c r="H684" i="4"/>
  <c r="H662" i="4"/>
  <c r="H660" i="4"/>
  <c r="H658" i="4"/>
  <c r="H644" i="4"/>
  <c r="H643" i="4"/>
  <c r="H642" i="4"/>
  <c r="H639" i="4"/>
  <c r="H637" i="4"/>
  <c r="H634" i="4"/>
  <c r="H504" i="4"/>
  <c r="H502" i="4"/>
  <c r="H501" i="4"/>
  <c r="H500" i="4"/>
  <c r="H497" i="4"/>
  <c r="H496" i="4"/>
  <c r="H495" i="4"/>
  <c r="H492" i="4"/>
  <c r="H488" i="4"/>
  <c r="H486" i="4"/>
  <c r="H482" i="4"/>
  <c r="H480" i="4"/>
  <c r="H478" i="4"/>
  <c r="H273" i="4"/>
  <c r="H252" i="4"/>
  <c r="H250" i="4"/>
  <c r="H248" i="4"/>
  <c r="H247" i="4"/>
  <c r="H246" i="4"/>
  <c r="H243" i="4"/>
  <c r="H242" i="4"/>
  <c r="H241" i="4"/>
  <c r="H240" i="4"/>
  <c r="H237" i="4"/>
  <c r="H236" i="4"/>
  <c r="H235" i="4"/>
  <c r="H234" i="4"/>
  <c r="H233" i="4"/>
  <c r="H230" i="4"/>
  <c r="H162" i="4"/>
  <c r="H161" i="4"/>
  <c r="H157" i="4"/>
  <c r="H154" i="4"/>
  <c r="H153" i="4"/>
  <c r="H145" i="4"/>
  <c r="H144" i="4"/>
  <c r="H141" i="4"/>
  <c r="H140" i="4"/>
  <c r="H139" i="4"/>
  <c r="H134" i="4"/>
  <c r="H124" i="4"/>
  <c r="H123" i="4"/>
  <c r="H120" i="4"/>
  <c r="H118" i="4"/>
  <c r="H116" i="4"/>
  <c r="H115" i="4"/>
  <c r="H114" i="4"/>
  <c r="H113" i="4"/>
  <c r="H112" i="4"/>
  <c r="H109" i="4"/>
  <c r="H103" i="4"/>
  <c r="H102" i="4"/>
  <c r="H101" i="4"/>
  <c r="H99" i="4"/>
  <c r="H98" i="4"/>
  <c r="H95" i="4"/>
  <c r="H93" i="4"/>
  <c r="H90" i="4"/>
  <c r="H89" i="4"/>
  <c r="H87" i="4"/>
  <c r="H86" i="4"/>
  <c r="H85" i="4"/>
  <c r="H81" i="4"/>
  <c r="H664" i="4" l="1"/>
  <c r="H269" i="4"/>
  <c r="H275" i="4" s="1"/>
  <c r="H506" i="4"/>
  <c r="H555" i="4"/>
  <c r="H862" i="4" s="1"/>
  <c r="H858" i="4"/>
  <c r="H748" i="4" l="1"/>
  <c r="H779" i="4" s="1"/>
  <c r="H735" i="4"/>
  <c r="H734" i="4"/>
  <c r="H731" i="4"/>
  <c r="H728" i="4"/>
  <c r="H726" i="4"/>
  <c r="H724" i="4"/>
  <c r="H741" i="4" l="1"/>
  <c r="H743" i="4"/>
  <c r="H870" i="4" s="1"/>
  <c r="H781" i="4"/>
  <c r="H872" i="4" s="1"/>
  <c r="H671" i="4" l="1"/>
  <c r="H701" i="4" s="1"/>
  <c r="H666" i="4" l="1"/>
  <c r="H866" i="4" s="1"/>
  <c r="H703" i="4"/>
  <c r="H868" i="4" s="1"/>
  <c r="H860" i="4"/>
  <c r="H856" i="4" l="1"/>
  <c r="H878" i="4" l="1"/>
</calcChain>
</file>

<file path=xl/sharedStrings.xml><?xml version="1.0" encoding="utf-8"?>
<sst xmlns="http://schemas.openxmlformats.org/spreadsheetml/2006/main" count="1182" uniqueCount="508">
  <si>
    <t>REKAPITULACIJA</t>
  </si>
  <si>
    <t xml:space="preserve">zap.št. </t>
  </si>
  <si>
    <t xml:space="preserve">opis </t>
  </si>
  <si>
    <t>kos</t>
  </si>
  <si>
    <t>m</t>
  </si>
  <si>
    <t>kpl</t>
  </si>
  <si>
    <t>( dobava materiala in montaža )</t>
  </si>
  <si>
    <t>SKUPAJ</t>
  </si>
  <si>
    <t xml:space="preserve">.  navadno </t>
  </si>
  <si>
    <t>- Priključitev opreme:</t>
  </si>
  <si>
    <t>. PK200</t>
  </si>
  <si>
    <r>
      <t xml:space="preserve">. </t>
    </r>
    <r>
      <rPr>
        <sz val="12"/>
        <rFont val="Arial"/>
        <family val="2"/>
        <charset val="238"/>
      </rPr>
      <t>Ø</t>
    </r>
    <r>
      <rPr>
        <i/>
        <sz val="12"/>
        <rFont val="Arial CE"/>
        <family val="2"/>
        <charset val="238"/>
      </rPr>
      <t xml:space="preserve"> 16 mm</t>
    </r>
  </si>
  <si>
    <t>SKUPAJ KV</t>
  </si>
  <si>
    <t>JAVLJANJE POŽARA</t>
  </si>
  <si>
    <t>- Drobni in vezni material</t>
  </si>
  <si>
    <t>- Izdelava priključkov na zbiralnico za izenačitev potencialov</t>
  </si>
  <si>
    <t>.  izmenično</t>
  </si>
  <si>
    <r>
      <t xml:space="preserve">. </t>
    </r>
    <r>
      <rPr>
        <sz val="12"/>
        <rFont val="Arial"/>
        <family val="2"/>
        <charset val="238"/>
      </rPr>
      <t>Ø 23</t>
    </r>
    <r>
      <rPr>
        <i/>
        <sz val="12"/>
        <rFont val="Arial CE"/>
        <family val="2"/>
        <charset val="238"/>
      </rPr>
      <t xml:space="preserve"> mm</t>
    </r>
  </si>
  <si>
    <r>
      <t xml:space="preserve">. </t>
    </r>
    <r>
      <rPr>
        <sz val="12"/>
        <rFont val="Arial"/>
        <family val="2"/>
        <charset val="238"/>
      </rPr>
      <t>Ø</t>
    </r>
    <r>
      <rPr>
        <i/>
        <sz val="12"/>
        <rFont val="Arial CE"/>
        <family val="2"/>
        <charset val="238"/>
      </rPr>
      <t xml:space="preserve"> 29 mm</t>
    </r>
  </si>
  <si>
    <t xml:space="preserve">- Drobni in vezni material </t>
  </si>
  <si>
    <t>ELEKTRIČNI RAZDELILNIKI</t>
  </si>
  <si>
    <t>UNIVERZALNO OŽIČENJE</t>
  </si>
  <si>
    <t>. drobni in vezni material</t>
  </si>
  <si>
    <t>EUR</t>
  </si>
  <si>
    <t>. 1L+N+PE, 16A, 250V</t>
  </si>
  <si>
    <t>. dvojna vtičnica 1L+N+PE, 16A, 250V</t>
  </si>
  <si>
    <t>- inštalacijski odklopnik, 10 kA:</t>
  </si>
  <si>
    <t>A.</t>
  </si>
  <si>
    <t>- prenapetostni odvodnik razreda II, 1p</t>
  </si>
  <si>
    <t>- Kabelska polica, na tipskih nosilcih, pocinkana, komplet z obešalnim in pritrdilnim materialom:</t>
  </si>
  <si>
    <t>. PK100</t>
  </si>
  <si>
    <t>- drobni in vezni material</t>
  </si>
  <si>
    <t>B.</t>
  </si>
  <si>
    <t>. trojna vtičnica 1L+N+PE, 250 V,16 A</t>
  </si>
  <si>
    <t>. PK300</t>
  </si>
  <si>
    <t>MOČNOSTNE INŠTALACIJE</t>
  </si>
  <si>
    <t>SIGNALNO KOMUNIKACIJSKE INŠTALACIJE</t>
  </si>
  <si>
    <t xml:space="preserve"> </t>
  </si>
  <si>
    <t>. B6A, 3p</t>
  </si>
  <si>
    <t>- Stalni priključek:</t>
  </si>
  <si>
    <t>. 1L+N+PE, 20A, 250V</t>
  </si>
  <si>
    <t>. 3L+N+PE, 25A, 400V</t>
  </si>
  <si>
    <r>
      <t xml:space="preserve">. </t>
    </r>
    <r>
      <rPr>
        <sz val="12"/>
        <rFont val="Arial"/>
        <family val="2"/>
        <charset val="238"/>
      </rPr>
      <t>Ø</t>
    </r>
    <r>
      <rPr>
        <i/>
        <sz val="12"/>
        <rFont val="Arial CE"/>
        <family val="2"/>
        <charset val="238"/>
      </rPr>
      <t xml:space="preserve"> 13.5 mm</t>
    </r>
  </si>
  <si>
    <t>. C16A, 3p</t>
  </si>
  <si>
    <t>. police</t>
  </si>
  <si>
    <t>. izvedba ozemljitve omare in opreme</t>
  </si>
  <si>
    <t xml:space="preserve">- Označitev vseh vtičnic, ostalih elementov in kabelskih povezav  </t>
  </si>
  <si>
    <t>- Nosilec FE180/E30 za zgoraj navedeni kabel</t>
  </si>
  <si>
    <t>Enota</t>
  </si>
  <si>
    <t>Količina</t>
  </si>
  <si>
    <t>Cena/enoto</t>
  </si>
  <si>
    <t>Skupaj brez DDV</t>
  </si>
  <si>
    <t>- Montaža in priključitev zgoraj navedene naprave</t>
  </si>
  <si>
    <t xml:space="preserve"> - kovinski del razdelilnika, kpl. z vrati</t>
  </si>
  <si>
    <t>- prenapetostni odvodnik razreda I, 3p</t>
  </si>
  <si>
    <t xml:space="preserve"> - varovalčno stikalo EFD22, 3p + zaščitni element CH22 SRF</t>
  </si>
  <si>
    <t>- varovalčno stikalo 100A, 3p</t>
  </si>
  <si>
    <t>-  vtičnica in svetilka za osvetlitev razdelilnika</t>
  </si>
  <si>
    <t>. B10-16A, 1p</t>
  </si>
  <si>
    <t>. C10 do 16A, 1p</t>
  </si>
  <si>
    <t>. trojna vtičnica 1L+N+PE, 16A, 250V</t>
  </si>
  <si>
    <t>. PK60</t>
  </si>
  <si>
    <t>. PK400</t>
  </si>
  <si>
    <t>. termični javljalnik</t>
  </si>
  <si>
    <t>. ročni javljalnik</t>
  </si>
  <si>
    <t>. alarmna sirena</t>
  </si>
  <si>
    <t>NAPRAVA ZA NEPREKINJENO NAPAJANJE</t>
  </si>
  <si>
    <t>S1</t>
  </si>
  <si>
    <t>SVETILKE in INŠTALACIJSKI MATERIAL</t>
  </si>
  <si>
    <t>S2</t>
  </si>
  <si>
    <t>S6</t>
  </si>
  <si>
    <t>S7</t>
  </si>
  <si>
    <t>S8</t>
  </si>
  <si>
    <t>S9</t>
  </si>
  <si>
    <t>S10</t>
  </si>
  <si>
    <t>S11</t>
  </si>
  <si>
    <t>S12</t>
  </si>
  <si>
    <t>S17</t>
  </si>
  <si>
    <t>. 3L+N+PE, 16A, 400V</t>
  </si>
  <si>
    <t>. doza za informacijsko vtičnico 2xRJ45</t>
  </si>
  <si>
    <t>- Vgrajena oprema v parapet:</t>
  </si>
  <si>
    <t>- Parapetni dvoprekatni kanal, ali enakovredno Elba, 130/72 mm, s kovinsko pregrado, kompletno s priborom za montažo, n/o, iz jeklene pločevine, barva po izboru arhitekta:</t>
  </si>
  <si>
    <t>A.1</t>
  </si>
  <si>
    <t>A.2</t>
  </si>
  <si>
    <t>- sponke L, N</t>
  </si>
  <si>
    <t>. kontaktor 20A, 1p</t>
  </si>
  <si>
    <t>z možnostjo redundantne vezave 1+1</t>
  </si>
  <si>
    <t>Vhodna napetost: 230 V (1f) 181~280 Vac; do 100 VAC pri 50% -ni obremenitvi</t>
  </si>
  <si>
    <t>Vhodni faktor moči &gt;0,99</t>
  </si>
  <si>
    <t>Popačenje vhodnega toka THDI pri polnem bremenu &lt;5%</t>
  </si>
  <si>
    <t>Izhodna napetost  230 V (1f), možnost izbire 200, 208, 220, 230, 240V</t>
  </si>
  <si>
    <t>Preobremenljivost razsmernika do 105% stalno, 125% za 5 minut, 150% za 30 sekund</t>
  </si>
  <si>
    <t>Izhodni priključki: sponke (opcija vtičnice  2x IEC320 16A, 8x IEC320 10A)</t>
  </si>
  <si>
    <t>Vhodni priključek: sponke</t>
  </si>
  <si>
    <t>A.3</t>
  </si>
  <si>
    <t>A.4</t>
  </si>
  <si>
    <t>. T spoji</t>
  </si>
  <si>
    <t>. križni spoji</t>
  </si>
  <si>
    <t>. linijski spoji</t>
  </si>
  <si>
    <t>. za podaljšanje vodnika</t>
  </si>
  <si>
    <r>
      <t xml:space="preserve">- Nadometno merilno mesto na odvodu, ki je izveden ob odtočni cevi, spajanje vodnikov Al </t>
    </r>
    <r>
      <rPr>
        <sz val="12"/>
        <rFont val="Calibri"/>
        <family val="2"/>
        <charset val="238"/>
      </rPr>
      <t>Ф</t>
    </r>
    <r>
      <rPr>
        <i/>
        <sz val="12"/>
        <rFont val="Arial CE"/>
        <family val="2"/>
        <charset val="238"/>
      </rPr>
      <t xml:space="preserve"> 8 mm in RF </t>
    </r>
    <r>
      <rPr>
        <sz val="12"/>
        <rFont val="Calibri"/>
        <family val="2"/>
        <charset val="238"/>
      </rPr>
      <t>Ф</t>
    </r>
    <r>
      <rPr>
        <i/>
        <sz val="12"/>
        <rFont val="Arial CE"/>
        <family val="2"/>
        <charset val="238"/>
      </rPr>
      <t xml:space="preserve"> 10 mm</t>
    </r>
  </si>
  <si>
    <t xml:space="preserve">- Mehanska vertikalna zaščita novega zemljevoda, ali enakovredno tip VZ01 </t>
  </si>
  <si>
    <r>
      <t xml:space="preserve">- Spojni RF kontaktni spoji med vodniki Al </t>
    </r>
    <r>
      <rPr>
        <sz val="12"/>
        <rFont val="Calibri"/>
        <family val="2"/>
        <charset val="238"/>
      </rPr>
      <t>Ф</t>
    </r>
    <r>
      <rPr>
        <i/>
        <sz val="12"/>
        <rFont val="Arial CE"/>
        <family val="2"/>
        <charset val="238"/>
      </rPr>
      <t xml:space="preserve"> 8 mm na strehi in fasadi:</t>
    </r>
  </si>
  <si>
    <r>
      <t xml:space="preserve">- Ozemljitveni vodnik </t>
    </r>
    <r>
      <rPr>
        <sz val="12"/>
        <rFont val="Calibri"/>
        <family val="2"/>
        <charset val="238"/>
      </rPr>
      <t>RF Ф 10 mm</t>
    </r>
    <r>
      <rPr>
        <i/>
        <sz val="12"/>
        <rFont val="Arial CE"/>
        <family val="2"/>
        <charset val="238"/>
      </rPr>
      <t xml:space="preserve"> položen v izkopani jarek na globini 0.8 m</t>
    </r>
  </si>
  <si>
    <r>
      <t xml:space="preserve">- Spojni RF kontaktni spoji med vodniki RF </t>
    </r>
    <r>
      <rPr>
        <sz val="12"/>
        <rFont val="Calibri"/>
        <family val="2"/>
        <charset val="238"/>
      </rPr>
      <t>Ф</t>
    </r>
    <r>
      <rPr>
        <i/>
        <sz val="12"/>
        <rFont val="Arial CE"/>
        <family val="2"/>
        <charset val="238"/>
      </rPr>
      <t xml:space="preserve"> 10 mm v zemlji:</t>
    </r>
  </si>
  <si>
    <t>B.1</t>
  </si>
  <si>
    <t>Vgradnja oz. izvedba naslednjega:</t>
  </si>
  <si>
    <t xml:space="preserve">. 4x 19¨Net profili spredaj in zadaj, hitro nastavljivi po globini: standardni zamik 140-540-120
</t>
  </si>
  <si>
    <t xml:space="preserve">. vertikalni urejevalniki kablov spredaj levo in desno
</t>
  </si>
  <si>
    <t xml:space="preserve">. plošča za uvod kablov s ščetko 
</t>
  </si>
  <si>
    <t xml:space="preserve">. ozemljitveni set
</t>
  </si>
  <si>
    <t xml:space="preserve">. spredaj steklena vrata iz kaljenega stekla v kovinskem okvirju, zadaj odprto
</t>
  </si>
  <si>
    <t xml:space="preserve">. bočna stranica L
</t>
  </si>
  <si>
    <t xml:space="preserve">. zaščita IP20
</t>
  </si>
  <si>
    <t xml:space="preserve">. skladnost z IEC 60297-1, IEC 60297-2
</t>
  </si>
  <si>
    <t xml:space="preserve">. CE certifikat 73/23/EEC LVD
</t>
  </si>
  <si>
    <t xml:space="preserve">. barva RAL 7035
</t>
  </si>
  <si>
    <t xml:space="preserve">. nalepke za označevanje višine HE
</t>
  </si>
  <si>
    <t xml:space="preserve">. vozno podnožje: 4x nosilec koles, 4x dvokolo
</t>
  </si>
  <si>
    <t xml:space="preserve">. regulirna noga
</t>
  </si>
  <si>
    <t>- prevezovalni kabli FO SM</t>
  </si>
  <si>
    <t>. vertikalna razdelilna letev PDU, dovod 230VAC, 16 A vtikač IEC 309 16A 2P+E, izhodni priključki 10x IEC 320 C13 in 2x IEC 320 C19</t>
  </si>
  <si>
    <t xml:space="preserve">. priključni panel višine 1HE, 50xRJ45, modularen (5x 10xRJ45)z možnostjo barvnega in fizičnega kodiranja, kot možnost za zaključitev kabla 50x2x0.6 mm. 
</t>
  </si>
  <si>
    <r>
      <t>Potrebno izročiti 25 letno sistemsko garancijo proizvajalca za vgrajeno opremo v skladu z 10G IEE 802.3an (10 Gigabitni Ethernet) Class E</t>
    </r>
    <r>
      <rPr>
        <i/>
        <vertAlign val="subscript"/>
        <sz val="12"/>
        <rFont val="Arial"/>
        <family val="2"/>
        <charset val="238"/>
      </rPr>
      <t>A</t>
    </r>
    <r>
      <rPr>
        <i/>
        <sz val="12"/>
        <rFont val="Arial"/>
        <family val="2"/>
        <charset val="238"/>
      </rPr>
      <t xml:space="preserve"> ISO/IEC 11801 ed 2002 adm.1!</t>
    </r>
  </si>
  <si>
    <t>. 1xRJ45, kpl. z p/o dozo</t>
  </si>
  <si>
    <t>. 2xRJ45, kpl. z p/o dozo</t>
  </si>
  <si>
    <t>- Meritve optičnih kabelskih povezav, kpl. z merilnim poročilom</t>
  </si>
  <si>
    <t>. vzorčna komora z optičnim javljalnikom</t>
  </si>
  <si>
    <t>B.2</t>
  </si>
  <si>
    <t>B.3</t>
  </si>
  <si>
    <t>. LiYCY 2x0.5 + 4x0.22 mm</t>
  </si>
  <si>
    <t>B.4</t>
  </si>
  <si>
    <t>VIDEO NADZORNI SISTEM</t>
  </si>
  <si>
    <t>- Izdelava vezalne sheme glede na dejansko dobavljeno opremo</t>
  </si>
  <si>
    <t>PROTIVLOMNI SISTEM</t>
  </si>
  <si>
    <t>Oprema, ali enakovredno proizvod Hermi.</t>
  </si>
  <si>
    <t>Dela se izvaja skladno z navodili proizvajalca opreme.</t>
  </si>
  <si>
    <t xml:space="preserve">OPOMBA: </t>
  </si>
  <si>
    <t xml:space="preserve"> Ostali inštalacijski material je zajet pod tč. B.1!</t>
  </si>
  <si>
    <t>Skupaj tč. A.2</t>
  </si>
  <si>
    <t>C.</t>
  </si>
  <si>
    <t>SISTEM VODENJA IN CNS</t>
  </si>
  <si>
    <t>-</t>
  </si>
  <si>
    <t>- Ostalo:</t>
  </si>
  <si>
    <t>. parametriranje komunikacijskih povezav</t>
  </si>
  <si>
    <t>. sodelovanje pri izvedbi IQ testov</t>
  </si>
  <si>
    <t>. zagon testiranje delovanja in nastavitev parametrov</t>
  </si>
  <si>
    <t>. sodelovanje pri izvedbi OQ testov</t>
  </si>
  <si>
    <t>. izdelava navodil in dokumentacije</t>
  </si>
  <si>
    <t>. šolanje uporabnikov in vzdrževalcev</t>
  </si>
  <si>
    <t>. servisiranje v garancijski dobi</t>
  </si>
  <si>
    <t>- Ostala potrebna oprema za izvedbo zgoraj navedenega</t>
  </si>
  <si>
    <t>Tehnične zahteve naprave :</t>
  </si>
  <si>
    <t>Dobava in montaža opreme:</t>
  </si>
  <si>
    <t xml:space="preserve">DALI vmesnik za priključitev do 4-ih tipkal, ali enakovredno tip BM1, Loytec. </t>
  </si>
  <si>
    <t>Napajalnik za zgoraj navedeni krmilnik, 230VAC/24VDC, ali enakovredno tip L-POW, Loytec. Montaža na DIN letev v razdelilniku RN-1.</t>
  </si>
  <si>
    <t>Stikalni tabloji s tipkali in povezavo z vmesniki BM1 in sicer:</t>
  </si>
  <si>
    <t>Izdelava vezalnih shem za povezavo sobnih enot s konvektorji in žaluzijami s SMI motorji ob upoštevanju dejansko dobavljene opreme.</t>
  </si>
  <si>
    <t>Upoštevati večkratni prihod na objekt, da se upoštevajo želje uporabnika.</t>
  </si>
  <si>
    <t>Relejska kartica z brezpotencialnimi kontakti za posredovanje glavnih stanj UPS-a nadzornemu centru: normalno delovanje, okvara, stanje akumulatorja</t>
  </si>
  <si>
    <t>Integrirani komunikacijski vmesnik  SNMP/WEB s programsko opremo s prikazom podakov na spletu</t>
  </si>
  <si>
    <t>. zaščitni pokrovi za nosilce zbiralnic, tip L-BBS</t>
  </si>
  <si>
    <t>. zaščitni pokrovi za zbiralnice</t>
  </si>
  <si>
    <t>. podporni elementi, tip HB-BBS</t>
  </si>
  <si>
    <t>. tripolni nosilci zbiralnic, Cu, tip BBS-60/3</t>
  </si>
  <si>
    <t>pri izvedbi PA-CNS upoštevati tudi smenice oz. standarde ASHRAE Gudeline 13:2007, SIST 15232:2007, SIST EN 14980-1:2006, SIST EN 14908-2:2006.</t>
  </si>
  <si>
    <t>Izdelava uporabniškega programa na nadzornem nivoju za vse v načrtu navedene strojne naprave, elektroenergetske naprave, nadzor konice električne  energije, razsvetljavo, itd.:
- konfiguriranje alarmov
- konfiguriranje zgodovine in izdelava prikazov
- konfiguriranje urnikov
- pošiljanje alarmov uprabniku</t>
  </si>
  <si>
    <t>. izdelava dokumentacije za IQ in OQ testiranje in samo testiranje na nivoju krmilnikov in na nadzornem nivoju</t>
  </si>
  <si>
    <t>Sobni krmilnik (room controller) do 8 sobnih segmentov. Programiranje po standardu IEC 61499 z integriranim spletnim strežnikom (Web Server), Modbus IP in RTU, OPC, KNXnet/IP in TP1, BACnet/IP, DALI,  SMI bus, MP-Bus in EnoOcean.
Vmesniki:
- 2 x Ethernet (100Base-T), OPC XML, Modbus TCP, Modbus RTU, DALI bus, SMI bus, KNX/IP in TP1, BACnet IP in MS/TP, LON/IP in FT10, MP-Bus, Spletni strežnik (Web Server), Lokalna zgodovina
2 x digitalni vhod
10 x univerzalni vhod
24 x relejski izhod
8 x triac izhod
Možnost širitve do dveh vhodno(izhodnih modulov.</t>
  </si>
  <si>
    <t>LED svetilka - 3400 lm, 41 W, 3000 K, FO, LED konverter s konstantnim tokom, AL profil, dolžina 1420 mm, črne barve, opalni difuzor, IP40, nadgradna, ali enakovredno tip MINUS C, Intra</t>
  </si>
  <si>
    <t>- Vgradna doza za zgoraj navedeno svetilko</t>
  </si>
  <si>
    <t>S5</t>
  </si>
  <si>
    <t>S7.1</t>
  </si>
  <si>
    <t>S7.2</t>
  </si>
  <si>
    <r>
      <t>pod S7 navedeni AL profil montiran LED reflektor 1650 lm, 15 W, 3000 K, 28</t>
    </r>
    <r>
      <rPr>
        <i/>
        <sz val="12"/>
        <rFont val="Calibri"/>
        <family val="2"/>
        <charset val="238"/>
      </rPr>
      <t>°</t>
    </r>
    <r>
      <rPr>
        <i/>
        <sz val="12"/>
        <rFont val="Arial"/>
        <family val="2"/>
        <charset val="238"/>
      </rPr>
      <t xml:space="preserve">, črne barve, ali enakovredno tip PIPES T S DECO, Intra </t>
    </r>
  </si>
  <si>
    <t>LED svetilka nad ogledalom - 1800 lm, 26 W, 3000 K, FO, LED konverter s konstantnim tokom, AL profil, dolžina 1420 mm, črne barve, opalni PC difuzor, direktna osvetlitev, IP44, stenska, ali enakovredno tip KALIS W SOP, Intra</t>
  </si>
  <si>
    <t>S13</t>
  </si>
  <si>
    <t>Zunanja razsvetljava</t>
  </si>
  <si>
    <t>Z1</t>
  </si>
  <si>
    <t>- Zbiralnica za izvedbo glavne izenačitve potencialov objekta, Cu 30x4 mm na izolatorjih, vse vgrajeno v nadgradni omarici, kpl. s povezavami z zunanjim ozemljilom, itd. Upoštevati označitev povezav.</t>
  </si>
  <si>
    <t>- Stikalo podometno, 10 A, 250 V, srednji nivo, iz termoplasta, ali enakovredno TEM:</t>
  </si>
  <si>
    <t>- Stikalo nadometno, 10 A, 250 V, srednji nivo, iz termoplasta, ali enakovredno TEM:</t>
  </si>
  <si>
    <t>- Vtičnica, plastična, podometna, srednji nivo, zahtevana vijačna priključitev vodnikov:</t>
  </si>
  <si>
    <t>- Vtičnica, plastična, nadometna, srednji nivo, zahtevana vijačna priključitev vodnikov:</t>
  </si>
  <si>
    <t>. dolžine 3.2 m</t>
  </si>
  <si>
    <t>. dolžine 2.5 m</t>
  </si>
  <si>
    <t>Avtomatski sistem za električno ogrevanje, ki zajema regulator, senzorje za sneg in led, zaščitno, stikalno  in krmilno opremo, vključno z električnim razdelilnikom</t>
  </si>
  <si>
    <t>Upoštevati grelne kable in vso potrebno opremo za ogrevanje žlebov, žlot in odtokov</t>
  </si>
  <si>
    <t>- Električno ogrevanje žlot, žlebov in odtočnih cevi:</t>
  </si>
  <si>
    <r>
      <t xml:space="preserve">.  stigmaflex </t>
    </r>
    <r>
      <rPr>
        <sz val="12"/>
        <rFont val="Arial"/>
        <family val="2"/>
        <charset val="238"/>
      </rPr>
      <t>Ø</t>
    </r>
    <r>
      <rPr>
        <i/>
        <sz val="12"/>
        <rFont val="Arial CE"/>
        <family val="2"/>
        <charset val="238"/>
      </rPr>
      <t xml:space="preserve"> 50 mm</t>
    </r>
  </si>
  <si>
    <r>
      <t xml:space="preserve">.  stigmaflex </t>
    </r>
    <r>
      <rPr>
        <sz val="12"/>
        <rFont val="Arial"/>
        <family val="2"/>
        <charset val="238"/>
      </rPr>
      <t>Ø</t>
    </r>
    <r>
      <rPr>
        <i/>
        <sz val="12"/>
        <rFont val="Arial CE"/>
        <family val="2"/>
        <charset val="238"/>
      </rPr>
      <t xml:space="preserve"> 32 mm</t>
    </r>
  </si>
  <si>
    <t>ELEKTRIČNI RAZDELILNIK R - Lokal</t>
  </si>
  <si>
    <t xml:space="preserve">OZEMLJITEV IN ZAŠČITA PRED UDAROM STRELE </t>
  </si>
  <si>
    <t>Skupaj tč. A.4</t>
  </si>
  <si>
    <t>Skupaj tč. A.3</t>
  </si>
  <si>
    <t>SKUPAJ tč. A.1</t>
  </si>
  <si>
    <t>Objekt Trajberk</t>
  </si>
  <si>
    <t>- Lovilni okrogli vodnik Al  Φ 8 mm na podstavkih za opečno kritino, kpl. s slemenskimi nosilci tipa, ali enakovredno SON 06</t>
  </si>
  <si>
    <t>- Lovilni okrogli vodnik Al  Φ 8 mm na podstavkih za opečno kritino, kpl z nosilci tipa, ali enakovredno SON 12A</t>
  </si>
  <si>
    <t>- Odvod n/o iz Al Φ 8 mm, izveden ob odtočni cevi, kpl. z objemkami za odtočno cev in nosilci pritrjeni v kamnito steno</t>
  </si>
  <si>
    <r>
      <t xml:space="preserve">- Ozemljitveni vodnik </t>
    </r>
    <r>
      <rPr>
        <sz val="12"/>
        <rFont val="Calibri"/>
        <family val="2"/>
        <charset val="238"/>
      </rPr>
      <t>RF Ф 30x3.5 mm</t>
    </r>
    <r>
      <rPr>
        <i/>
        <sz val="12"/>
        <rFont val="Arial CE"/>
        <family val="2"/>
        <charset val="238"/>
      </rPr>
      <t xml:space="preserve"> položen v izkopani jarek na globini 0.8 m</t>
    </r>
  </si>
  <si>
    <r>
      <t xml:space="preserve">- Galvanska povezava novega ozemljilnega sistema z GIP zbiralnico objekta; upoštevati prehod iz RF </t>
    </r>
    <r>
      <rPr>
        <sz val="12"/>
        <rFont val="Calibri"/>
        <family val="2"/>
        <charset val="238"/>
      </rPr>
      <t>Ф</t>
    </r>
    <r>
      <rPr>
        <i/>
        <sz val="12"/>
        <rFont val="Arial CE"/>
        <family val="2"/>
        <charset val="238"/>
      </rPr>
      <t>10 mm na vodnik HO7V-K 50 mm2, položitev vodnika v dolžini 10m, kpl. z vodnikom HO7V-K 1x50 mm2. Upoštevati priključitev na GIP zbiralnico.</t>
    </r>
  </si>
  <si>
    <r>
      <t xml:space="preserve">- Spojni RF kontaktni spoji med vodniki RF </t>
    </r>
    <r>
      <rPr>
        <sz val="12"/>
        <rFont val="Calibri"/>
        <family val="2"/>
        <charset val="238"/>
      </rPr>
      <t>Ф</t>
    </r>
    <r>
      <rPr>
        <i/>
        <sz val="12"/>
        <rFont val="Arial CE"/>
        <family val="2"/>
        <charset val="238"/>
      </rPr>
      <t xml:space="preserve"> 10 mm in RF 30x3.5 mm v zemlji:</t>
    </r>
  </si>
  <si>
    <t>Objekt Lončarija</t>
  </si>
  <si>
    <t>Ozemljitev v sklopu zunanje ureditve</t>
  </si>
  <si>
    <t>- Povezava stebričkov zunanje razsvetljave, PEN zbiralnice v omarici KPMO na ozemljitven sistem, itd.</t>
  </si>
  <si>
    <t>- Komunikacijsko vozlišče KV-T, Trajberk</t>
  </si>
  <si>
    <t>- Komunikacijsko vozlišče KV-L, Lončarija</t>
  </si>
  <si>
    <t>. 1xRJ45, kpl. z n/o dozo</t>
  </si>
  <si>
    <t>. optični javljalnik, vgradnja v tehnični strop ali nadometno na betonski strop ali leseni nosilec</t>
  </si>
  <si>
    <t>SKUPAJ tč. B.2</t>
  </si>
  <si>
    <t>SKUPAJ tč. B.1</t>
  </si>
  <si>
    <t>SKUPAJ tč. B.3</t>
  </si>
  <si>
    <t>SKUPAJ tč. B.4</t>
  </si>
  <si>
    <t>Krmilniki se vgradijo na DIN letev v električni razdelilnik.</t>
  </si>
  <si>
    <t>.  predavalnico v objektu Trajberk</t>
  </si>
  <si>
    <t>.  galerijo v objektu Lončarija</t>
  </si>
  <si>
    <t>.  zunanjo razsvetljavo</t>
  </si>
  <si>
    <t>OPOMBA:</t>
  </si>
  <si>
    <t>Niso upoštevani stroški za izvedbo NN dovoda z merilnim mestom, prispevka za povečanje jakosti priključnih varovalk in TK dovoda!</t>
  </si>
  <si>
    <t>LED svetilka - 5200 lm, 50 W, 3000 K, FO, LED konverter s konstantnim tokom, opalni difuuzor, IP40, AL profil, dolžina 2250x70x88 mm, črne barve, prtitrditev ob stran tramov, na spodnjem nivoju, s stranskim L nosilcem , ki ga mora izdelati izvajalec elek. inštalacij, nadgradna, ali enakovredno tip GYON S SOP, Intra</t>
  </si>
  <si>
    <t>LED svetilka vgrajena v obočni kamen portala vhoda - 800 lm, 1x powerLED 13 W, 350 mA, 180-300 V, 3000 K, FO, LED konverter s konstantnim tokom, vgradna odprtina: premer 120 mm x globina 130 mm, dovod kabla od zgoraj, barva po izboru arhitekta, ali enakovredno tip Portik R Ceiling luminaires</t>
  </si>
  <si>
    <r>
      <t>LED talna vgradna svetilka - 1400 lm, 13 W, 3000 K, FO, LED konverter s konstantnim tokom, 38</t>
    </r>
    <r>
      <rPr>
        <sz val="12"/>
        <rFont val="Calibri"/>
        <family val="2"/>
        <charset val="238"/>
      </rPr>
      <t>°</t>
    </r>
    <r>
      <rPr>
        <i/>
        <sz val="12"/>
        <rFont val="Arial"/>
        <family val="2"/>
        <charset val="238"/>
      </rPr>
      <t xml:space="preserve"> kotom snopa, asimetrična, delno pregibna optika, zaklon proti stranskemu bleščanju, pravokotne oblike, inox okvir, IP67, IK10, 230V, ali enakovredno tip Fasim_2 Walk-over spotlight 180-300 V, 350  mA</t>
    </r>
  </si>
  <si>
    <t>S14a</t>
  </si>
  <si>
    <t>S14b</t>
  </si>
  <si>
    <r>
      <t>stropna LED svetilka, valj, 1600 lm, 15 W, 3000 K, optika 36</t>
    </r>
    <r>
      <rPr>
        <sz val="12"/>
        <rFont val="Calibri"/>
        <family val="2"/>
        <charset val="238"/>
      </rPr>
      <t>°</t>
    </r>
    <r>
      <rPr>
        <i/>
        <sz val="12"/>
        <rFont val="Arial"/>
        <family val="2"/>
        <charset val="238"/>
      </rPr>
      <t>, FO, LED konverter s konstantnim tokom, višine 490 x premera 100 mm, črne barve, IP20, ali enakovredno tip PIPES TUBE C, Intra</t>
    </r>
  </si>
  <si>
    <r>
      <t>stropna LED svetilka, valj, 630 lm, 8 W, 3000 K, optika 60</t>
    </r>
    <r>
      <rPr>
        <sz val="12"/>
        <rFont val="Calibri"/>
        <family val="2"/>
        <charset val="238"/>
      </rPr>
      <t>°</t>
    </r>
    <r>
      <rPr>
        <i/>
        <sz val="12"/>
        <rFont val="Arial"/>
        <family val="2"/>
        <charset val="238"/>
      </rPr>
      <t>, FO, LED konverter s konstantnim tokom, višine 1000 x premera 45 mm, črne barve, IP20, ali enakovredno tip PIPES S XS DECO, Intra</t>
    </r>
  </si>
  <si>
    <t>S25</t>
  </si>
  <si>
    <t>S24</t>
  </si>
  <si>
    <t>S26</t>
  </si>
  <si>
    <t>LED svetilo vgrajeno v steno, kolesarnica/toplotne črplake, 600 lm, 7 W, 3000 K, z napajalnikom 24 VDC + 230 VDC, IP65, kpl. s podometno dozo za vgradnjo v betonsko steno, dim. doze cca. 240x135x105 mm, ali enakovredno tip svetilke ALICE, Ares</t>
  </si>
  <si>
    <t>Svetilke zasilne razsvetljave z vgrajenim AKU modulom, eno urna avtonomija, priključene na nadzorni sistem, zahteva po šest letni garanciji proizvajalca. Pred dobavo preveriti ustreznost  tipov svetilk, glede na način vgradnje! Svetilke:</t>
  </si>
  <si>
    <t>Z2</t>
  </si>
  <si>
    <t>Z3</t>
  </si>
  <si>
    <t>Z4</t>
  </si>
  <si>
    <t>Z5</t>
  </si>
  <si>
    <t>Z6</t>
  </si>
  <si>
    <t>- Svetilka z LED izvorom svetlobe, s karakteristikami: življenska doba minimalno 50.000 ur L80 B10, Bin MacAdam&lt;=3, Ra&gt;80,  CRI minimalno 80, fotobiološka varnost RG0, izjava o ustreznosti evropskim predpisom in standardom, dobavljivost delov minimalno 10 let, kpl. s pritrdilnim in montažnim materialom. Za svetilke podati minimalno 7 letno garancijo proizvajalca. Barve svetilk po izboru arhitekta. Pred dobavo preveriti način vgradnje! In sicer:</t>
  </si>
  <si>
    <t xml:space="preserve"> Varnostna svetilka, moč 4W/LED 900 lm, s priključitvijo na centralno nadzorno enoto LOGICA, baterija Pb 6V 4Ah, pripravni spoj SE, IP65, nadgradna, tip Beghelli Logica LED LG11W SE 1/2/3H (12183) ali enakovredno.</t>
  </si>
  <si>
    <r>
      <t>Varnostna svetilka, moč 7,5W/LED 315 lm, s priključitvijo na centralno nadzorno enoto LOGICA, baterija LTO 4.8V 1.2Ah, za delovanje v območju -20</t>
    </r>
    <r>
      <rPr>
        <sz val="12"/>
        <rFont val="Calibri"/>
        <family val="2"/>
        <charset val="238"/>
      </rPr>
      <t>°</t>
    </r>
    <r>
      <rPr>
        <i/>
        <sz val="12"/>
        <rFont val="Arial CE"/>
        <family val="2"/>
        <charset val="238"/>
      </rPr>
      <t>C do +50</t>
    </r>
    <r>
      <rPr>
        <sz val="12"/>
        <rFont val="Calibri"/>
        <family val="2"/>
        <charset val="238"/>
      </rPr>
      <t>°</t>
    </r>
    <r>
      <rPr>
        <i/>
        <sz val="12"/>
        <rFont val="Arial CE"/>
        <family val="2"/>
        <charset val="238"/>
      </rPr>
      <t>C,  pripravni spoj SE, IP65, nadgradna, tip Beghelli Formula 65 LED AT Opticom (19291) + LG modul (15036 ) ali enakovredno.</t>
    </r>
  </si>
  <si>
    <t>enako kot Z3, le nadgradna montaža</t>
  </si>
  <si>
    <t>Varnostna/piktogramska svetilka z enostranskim piktogramom, razpoznavnost na 30 m, montaža na steno, trajni spoj SA, moč 3W/LED, baterija NiMH 7.2V 1.2Ah, s priključitvijo na centralno nadzorno enoto LOGICA, IP40, tip Beghelli Indica LED SF30M LG SA/PS 1/2/3H (19314) ali enakovredno.</t>
  </si>
  <si>
    <t>- Galvansko spajanje jeklene konstrukcije, ki tvori venec na zgornjem delu objekta, z lovilnim sistemom</t>
  </si>
  <si>
    <t>- Galvansko spajanje jeklene konstrukcije, ki predstavlja odvodni sistem, z ozemljilnim sistemom</t>
  </si>
  <si>
    <r>
      <t xml:space="preserve">- Merilno mesto na odvodu izvedeno v tleh, spajanje vodnikov RF </t>
    </r>
    <r>
      <rPr>
        <sz val="12"/>
        <rFont val="Calibri"/>
        <family val="2"/>
        <charset val="238"/>
      </rPr>
      <t>Ф</t>
    </r>
    <r>
      <rPr>
        <i/>
        <sz val="12"/>
        <rFont val="Arial CE"/>
        <family val="2"/>
        <charset val="238"/>
      </rPr>
      <t xml:space="preserve"> 10 mm, kpl. s tipsko povozno merino omarico, ali enakovredno tip ZON06</t>
    </r>
  </si>
  <si>
    <t xml:space="preserve">- Temeljsko ozemljilo izvedeno z FeZn25x4 mm </t>
  </si>
  <si>
    <r>
      <t xml:space="preserve">- Temeljsko ozemljilo izvedeno iz RF </t>
    </r>
    <r>
      <rPr>
        <sz val="12"/>
        <rFont val="Calibri"/>
        <family val="2"/>
        <charset val="238"/>
      </rPr>
      <t>ɸ</t>
    </r>
    <r>
      <rPr>
        <i/>
        <sz val="12"/>
        <rFont val="Arial CE"/>
        <family val="2"/>
        <charset val="238"/>
      </rPr>
      <t xml:space="preserve"> 10 mm</t>
    </r>
  </si>
  <si>
    <t xml:space="preserve">- Galvanska povezava kovane mreže na oknih; gre za obstoječo mrežo, ki se bo odstranila, peskala, barvala in ponovno vzidala in sicer se poveže preko vodnika NAYY 1x25 mm2, Al, uvlečen v zaščitno cev in na eni strani povezan s kovano mrežo in na drugi strani s temeljskim ozemljilom </t>
  </si>
  <si>
    <t>. grelni kabel za ogrevanje 2x 38 m žleba</t>
  </si>
  <si>
    <t>. grelni kabel za ogrevanje 2x 12 m žleba</t>
  </si>
  <si>
    <t>. grelni kabel za ogrevanje 3x 3.5 m žlote</t>
  </si>
  <si>
    <t>. grelni kabel za ogrevanje notranjih odtočni cevi v dolžini 1.5 m - 6 kpl</t>
  </si>
  <si>
    <t xml:space="preserve">. Raychem spojke </t>
  </si>
  <si>
    <t>. kabel NYY-J 3x2.5 mm2 uvlečen v zaščitno cev</t>
  </si>
  <si>
    <t>. UV odporna zaščitna cev</t>
  </si>
  <si>
    <t>Električni razdelilnik RT-OŽ</t>
  </si>
  <si>
    <t>. stikalo 25A, 3p</t>
  </si>
  <si>
    <t>. tokovno zaščitno stikalo FI25A, 4p, 30 mA</t>
  </si>
  <si>
    <t>. inštalacijski odklopnik 10kA, B6A, 1p</t>
  </si>
  <si>
    <t>. inštalacijski odklopnik 10kA, C16A, 1p</t>
  </si>
  <si>
    <t>. regulator, ali enakovredno tip D1 EM-T 52489 in rele ITR-3</t>
  </si>
  <si>
    <t>. kontaktor 20A, 4p, 230V</t>
  </si>
  <si>
    <t>. pomožni rele 6A, 230V, s  kontakti 2NO+2NC</t>
  </si>
  <si>
    <t>. vrstne sponke, uvodnice, zbiralnice</t>
  </si>
  <si>
    <t>Skupaj RT-OŽ</t>
  </si>
  <si>
    <t>Električni razdelilnik RL-OŽ</t>
  </si>
  <si>
    <t>Skupaj RL-OŽ</t>
  </si>
  <si>
    <t>Električni razdelilnik, tipski, iz jeklene pločevine, prebarvan, nadgradne izvedbe, z žepom za dokumentacijo, s ključavnico. Omogočati mora zajem podatkov o delovanju in okvari in možnost krmiljenja preko centralnega nadzornega sistema. Vgrajena oprema:</t>
  </si>
  <si>
    <t>. krmilno stikalo 1-0-2</t>
  </si>
  <si>
    <t>. signalna svetilka, LED, bela, 230V</t>
  </si>
  <si>
    <t>. grelni kabel za ogrevanje 2x 45 m žleba</t>
  </si>
  <si>
    <t>. grelni kabel za ogrevanje 2x 14 m žleba</t>
  </si>
  <si>
    <t>. grelni kabel za ogrevanje zunanjih odtočni cevi v dolžini 3.5 m - 8 kpl</t>
  </si>
  <si>
    <t xml:space="preserve">. termostat, z montažo na fasado </t>
  </si>
  <si>
    <t>. senzor za vlago, z montažo na fasado</t>
  </si>
  <si>
    <t>. senzor za temperaturo, z montažo na fasado</t>
  </si>
  <si>
    <t>. prenapetostna zapščita razreda II, 1p</t>
  </si>
  <si>
    <t>- IR rele in senzor svetlobe, vgrajen v tehnični strop, bele barve, 16A, 230V, IP40, ali enakovredno Theben</t>
  </si>
  <si>
    <r>
      <t>- IR rele in senzor svetlobe, kot 180</t>
    </r>
    <r>
      <rPr>
        <sz val="12"/>
        <rFont val="Calibri"/>
        <family val="2"/>
        <charset val="238"/>
      </rPr>
      <t>°</t>
    </r>
    <r>
      <rPr>
        <i/>
        <sz val="12"/>
        <rFont val="Arial CE"/>
        <family val="2"/>
        <charset val="238"/>
      </rPr>
      <t>, višina montaže 2-4 m, vključevanje LED svetilk 2-8W, skupaj do 200W, -25</t>
    </r>
    <r>
      <rPr>
        <sz val="12"/>
        <rFont val="Calibri"/>
        <family val="2"/>
        <charset val="238"/>
      </rPr>
      <t>°</t>
    </r>
    <r>
      <rPr>
        <i/>
        <sz val="12"/>
        <rFont val="Arial CE"/>
        <family val="2"/>
        <charset val="238"/>
      </rPr>
      <t>C do + 45°C, IP55, stenska montaža, ali enakovredno Theben</t>
    </r>
  </si>
  <si>
    <t>- Stikalo s signalno svetilko, klecno, vklop bojlerja, 16A, 230V</t>
  </si>
  <si>
    <t>- Vrtljivi nastavljalnik svetlobnega toka - DALI signal, p/o, ali enakovredno DALI MCU, Osram</t>
  </si>
  <si>
    <t xml:space="preserve">- Talna doza za šest mest z vgrajenima dvema vtičnicama 1L+N+PE in dozo za vgrdanjo vtičnic 2xRJ45, ki so zajete v drugem poglavju, IP65 </t>
  </si>
  <si>
    <t>- Podometna doza za pet mest z vgrajenima dvema vtičnicama 1L+N+PE in dozo za vgradnjo vtičnice RJ45; sama vtičnica RJ45 je zajeta v drugem poglavju</t>
  </si>
  <si>
    <t>- Preverjanja varnosti in kakovosti električnih inštalacij v skladu s SIST IEC 60364-6 in SIST EN 62305-3</t>
  </si>
  <si>
    <t>Za nove razdelilnike izdelati izglede in pridobiti soglasje pooblaščenega predstavnika investitorja!</t>
  </si>
  <si>
    <t xml:space="preserve"> - NN odklopnik, ali enakovredno NSX250F + zaščitna enota Micrologic 5.2E, 250A, 3p, meritev I, U, f, Pd, Q, Wd, Wj, VHk, ročica na vratih</t>
  </si>
  <si>
    <t xml:space="preserve"> - NN odklopnik, ali enakovredno NSX160F + zaščitna enota Micrologic 5.2E, 160A, 4p, meritev I, U, f, Pd, Q, Wd, Wj, VHk, ročica pod vrati + Vigi modul, 30 mA, 4p </t>
  </si>
  <si>
    <t xml:space="preserve"> - NN odklopnik, ali enakovredno NSX160F + zaščitna enota Micrologic 5.2E, 160A, 3p, meritev I, U, f, Pd, Q, Wd, Wj, VHk, ročica pod vrati</t>
  </si>
  <si>
    <t xml:space="preserve"> - NN odklopnik, ali enakovredno NSX100F + zaščitna enota Micrologic 5.2E, 100A, 3p, meritev I, U, f, Pd, Q, Wd, Wj, VHk, ročica pod vrati</t>
  </si>
  <si>
    <t>- inštalacijski odklopnik 25 kA, ali enakovredno iC60H, Shneider:</t>
  </si>
  <si>
    <t>. C25 A, 3p</t>
  </si>
  <si>
    <t>. C16 do 25 A, 3p</t>
  </si>
  <si>
    <t>Mrežno polje:</t>
  </si>
  <si>
    <t>- zbiralnice, sponke L, N</t>
  </si>
  <si>
    <t>NNN polje:</t>
  </si>
  <si>
    <t>ELEKTRIČNI RAZDELILNIK RT-G in RT-GN, glavni razdelilnik za celotni kompleks, lociran v Trajberku</t>
  </si>
  <si>
    <t>- stikalo 1-0, 16A, 1p, ročica pod vrati</t>
  </si>
  <si>
    <t>. C6A, 2p</t>
  </si>
  <si>
    <t>. C6A, 2p, DC</t>
  </si>
  <si>
    <t>- napajalnik  230VAC/24VDC, 1.2 A</t>
  </si>
  <si>
    <t>komunikacijski vmesnik IFE Modbus/EThernet</t>
  </si>
  <si>
    <t>- krmilnik z vsemi potrebnimi moduli za zajem podatkov iz šestih NN odklopnikov, ki so navedeni v mrežnem polju</t>
  </si>
  <si>
    <t>. trifazni rele za tipanje napetosti, s pomožnim kontaktom</t>
  </si>
  <si>
    <t>. signalna LED svetilka bele barve</t>
  </si>
  <si>
    <t xml:space="preserve">- trifazni sistem zbiralnic 100A, 3p, na katerega se montirajo spodaj navedeni elementi ali enakovredno ETI in sicer: </t>
  </si>
  <si>
    <t>. Cu zbiralnice 100A, ustrezne dolžine, L1, L2, L3</t>
  </si>
  <si>
    <t>. priključni adapter za 100 A, 3p,  tip CM-60/100/3</t>
  </si>
  <si>
    <t>. B6A, 2p</t>
  </si>
  <si>
    <t>. B10 do 16 A, 1p</t>
  </si>
  <si>
    <t>. C16 A, 3p</t>
  </si>
  <si>
    <t>- tokovno zaščitno stikalo, 10 kA:</t>
  </si>
  <si>
    <t>. RCD C16A, L+N</t>
  </si>
  <si>
    <t>. kontaktor 25A, 1p</t>
  </si>
  <si>
    <t xml:space="preserve"> - NN stikalo 63 A, 1-0, 3 polno, ročica na vratih</t>
  </si>
  <si>
    <t>- le vgradnja in priključitev krmilnika za nadzor zasilne razsvetljave Centralina Logica in pripadajočega komunikacijskega vmesnika</t>
  </si>
  <si>
    <t>- le vgradnja in priključitev močnostnega modula za krmiljenje ventilatorskih konvektorjev</t>
  </si>
  <si>
    <t xml:space="preserve"> - NN stikalo 40 A, 1-0, 3 polno, ročica pod vrati</t>
  </si>
  <si>
    <t>. D16A, 1p</t>
  </si>
  <si>
    <t xml:space="preserve"> - NN stikalo 16 A, 1-0-2, ročica pod vrati</t>
  </si>
  <si>
    <t>. kontaktor 16A, 1p, s pomožnimi kontakti</t>
  </si>
  <si>
    <t>ELEKTRIČNI RAZDELILNIK RT-1 in RT-1N, Trajberk</t>
  </si>
  <si>
    <t>ELEKTRIČNI RAZDELILNIK RL-1 in RL-1N, Lončarija</t>
  </si>
  <si>
    <t xml:space="preserve"> - NN stikalo 100 A, 1-0, 3 polno, ročica na vratih</t>
  </si>
  <si>
    <t xml:space="preserve"> - NN stikalo 63A, 3 polno, ročica na vratih</t>
  </si>
  <si>
    <t>. digitalna stikalna ura s tedenskim programom</t>
  </si>
  <si>
    <t>ELEKTRIČNI RAZDELILNIK RZ-1, pri toplotnih črpalkah</t>
  </si>
  <si>
    <t xml:space="preserve">Podometni razdelilnik iz Inox-a, s ključavnico s polcilindrom v PVC izvlačljivi ročki- zaščiteni profil 30-10 (izjemoma 40-10 ali 50-10), tritočkovno zapiranje, minimalne dim.: (š)x(v) 800x1500 mm, globina 150 mm, z žepom za dokumentacijo. V razdelilniku mora biti še min. 20% prostora za možno vgradnjo dodatne opreme. Zaščita IP55. Na zidu, v katerega se vgradi razdelilnik, se predvidi in montira dodatna strehica za zaščito razdelilnika pred neposrednim padanjem vode. Vgradnja naslednje opreme: </t>
  </si>
  <si>
    <t xml:space="preserve"> - kovinski del razdelilnika, kpl. z vrati in strehico</t>
  </si>
  <si>
    <t xml:space="preserve"> - NN stikalo 200 A, 1-0, 3 polno, ročica pod vrati</t>
  </si>
  <si>
    <t xml:space="preserve">- trifazni sistem zbiralnic 250A, 3p, na katerega se montirajo spodaj navedeni elementi ali enakovredno ETI in sicer: </t>
  </si>
  <si>
    <t>. Cu zbiralnice 250A, ustrezne dolžine, L1, L2, L3</t>
  </si>
  <si>
    <t>. priključni adapter za 100 A, 3p,  tip CM-60/250/3</t>
  </si>
  <si>
    <t>- varovalčno stikalo 125A, 3p, ali enakovredno tip SBI</t>
  </si>
  <si>
    <t>- varovalni elementi za varovalčno stikalo 40A, 3p</t>
  </si>
  <si>
    <t>- inštalacijski odklopnik C10A, 1p, 10kA</t>
  </si>
  <si>
    <t>. RCD B10A, L+N</t>
  </si>
  <si>
    <t>. termostat, električni grelnik za ogrevanje razdelilnika, svetilka za osvetlitev razdelilnika in vtičnica 1L+N+PE</t>
  </si>
  <si>
    <t>- Sistem za neprekinjeno napajanje nazivne moči 3300 VA/2700 W  v On-line tehnologiji dvojne pretvorbe energije,  s korekcijo vhodnega faktorja PFC in avtomatskim by-passom,  prostostoječa ali  rack 19"  oblika ohišja. Ali enakovredno tip Netys RT, Socomec</t>
  </si>
  <si>
    <t>Nazivna moč: 3300 VA/2700 W</t>
  </si>
  <si>
    <t>Avtonomija: minimalno 15 minut pri obremenitvi 2 kW, z možnostjo nadalnje razširitve z dodatnimi akumulatorskimi moduli.</t>
  </si>
  <si>
    <r>
      <t xml:space="preserve">Delovna temperatura od 0 do 40 </t>
    </r>
    <r>
      <rPr>
        <sz val="12"/>
        <rFont val="Calibri"/>
        <family val="2"/>
        <charset val="238"/>
      </rPr>
      <t>°</t>
    </r>
    <r>
      <rPr>
        <i/>
        <sz val="12"/>
        <rFont val="Arial CE"/>
        <charset val="238"/>
      </rPr>
      <t>C (od 15 do 25 °C za daljšo življensko dobo akumulatorjev)</t>
    </r>
  </si>
  <si>
    <t>Hrupnost &gt; 55 dB</t>
  </si>
  <si>
    <t>Akumulatorji svinčeni ventilsko regulirani, brez vzdrževanja</t>
  </si>
  <si>
    <t>dimenzije osnovnega modela rack (šxgxv) : 440 x 609x89 mm, priložena vodila</t>
  </si>
  <si>
    <t>- By-pass enota s komunikacijsko povezavo z NNN, ali enakovredno tip NeTYS RT Manual By-pass, NRT-OP-MBP, za vgradnjo v rack , višina 2U</t>
  </si>
  <si>
    <t>NAPRAVI ZA NEPREKINJENO NAPAJANJE (NNN)</t>
  </si>
  <si>
    <t xml:space="preserve">- Izdelava požarnih tesnitev kabelskih prehodov med požarnimi sektorji s požarnimi blazinicami EI90 in uporaba požarne zaščitne mase, ali enakovredno tip PM ELAST-o-INT oz. PK-EXPAN </t>
  </si>
  <si>
    <r>
      <t>m</t>
    </r>
    <r>
      <rPr>
        <sz val="12"/>
        <rFont val="Calibri"/>
        <family val="2"/>
        <charset val="238"/>
      </rPr>
      <t>³</t>
    </r>
  </si>
  <si>
    <r>
      <t xml:space="preserve">. 1x stigmaflex </t>
    </r>
    <r>
      <rPr>
        <sz val="12"/>
        <rFont val="Arial"/>
        <family val="2"/>
        <charset val="238"/>
      </rPr>
      <t>Ø</t>
    </r>
    <r>
      <rPr>
        <i/>
        <sz val="12"/>
        <rFont val="Arial CE"/>
        <family val="2"/>
        <charset val="238"/>
      </rPr>
      <t xml:space="preserve"> 110 mm</t>
    </r>
  </si>
  <si>
    <r>
      <t xml:space="preserve">. 1x stigmaflex </t>
    </r>
    <r>
      <rPr>
        <sz val="12"/>
        <rFont val="Arial"/>
        <family val="2"/>
        <charset val="238"/>
      </rPr>
      <t>Ø</t>
    </r>
    <r>
      <rPr>
        <i/>
        <sz val="12"/>
        <rFont val="Arial CE"/>
        <family val="2"/>
        <charset val="238"/>
      </rPr>
      <t xml:space="preserve"> 125 mm</t>
    </r>
  </si>
  <si>
    <r>
      <t xml:space="preserve">. 2x stigmaflex </t>
    </r>
    <r>
      <rPr>
        <sz val="12"/>
        <rFont val="Arial"/>
        <family val="2"/>
        <charset val="238"/>
      </rPr>
      <t>Ø</t>
    </r>
    <r>
      <rPr>
        <i/>
        <sz val="12"/>
        <rFont val="Arial CE"/>
        <family val="2"/>
        <charset val="238"/>
      </rPr>
      <t xml:space="preserve"> 110 mm</t>
    </r>
  </si>
  <si>
    <r>
      <t xml:space="preserve">. 3x stigmaflex </t>
    </r>
    <r>
      <rPr>
        <sz val="12"/>
        <rFont val="Arial"/>
        <family val="2"/>
        <charset val="238"/>
      </rPr>
      <t>Ø</t>
    </r>
    <r>
      <rPr>
        <i/>
        <sz val="12"/>
        <rFont val="Arial CE"/>
        <family val="2"/>
        <charset val="238"/>
      </rPr>
      <t xml:space="preserve"> 110 mm</t>
    </r>
  </si>
  <si>
    <r>
      <t xml:space="preserve">. 4x stigmaflex </t>
    </r>
    <r>
      <rPr>
        <sz val="12"/>
        <rFont val="Arial"/>
        <family val="2"/>
        <charset val="238"/>
      </rPr>
      <t>Ø</t>
    </r>
    <r>
      <rPr>
        <i/>
        <sz val="12"/>
        <rFont val="Arial CE"/>
        <family val="2"/>
        <charset val="238"/>
      </rPr>
      <t xml:space="preserve"> 110 mm</t>
    </r>
  </si>
  <si>
    <t>- Izvedba kabelske  kanalizacije za potrebe razvodov močnostnih in signalno komunikacijskih inštalacij in za izvedbo ožičenja zunanje razsvetljave, kpl. s polaganjem opozorilnega traku:</t>
  </si>
  <si>
    <t>m³</t>
  </si>
  <si>
    <t xml:space="preserve">- Izdelava peščene posteljice z 2x sejanim peskom v debelini 10 cm, kompletno z obsipom in zasipom cevi do višne 15 cm nad cevmi, zasip jarka z izkopanim materialom in z utrjevanjem </t>
  </si>
  <si>
    <t>- Izdelava kabelskih jaškov iz BC fi 50 cm, višine 45 cm z LTŽ pokrovom 40x40 cm. Pod BC je AB temelj. Pokrov je zasut z zemljo. Izdelava utorov za uvod cevi kabelske kanalizacije.</t>
  </si>
  <si>
    <t>. električni razdelilniki, ventilatorski konvektorji, ventilatorji, aparati do moči 3 kW, toplotne črpalke</t>
  </si>
  <si>
    <t>. komunikacijska omara 800 mm širine in 700 mm globine, višina 36U/1800 mm, na podstavku 100 mm, skupaj 1900 mm. Prednja vrata steklena, s ključavnico, ena stranica demontažna, omara s podstavkom. Omara naj bo na transportnih kolescih in z nivelirnimi nogami. Na vrhu uvod kablov preko ščetk. S sistemom za ozemljitev, označenimi enotami U, hitro snemljivi organizatorji, z vertikalni organizatorji/lestvami za montažo opreme. Ali enakovredno tip  NET, proizvod ODM.</t>
  </si>
  <si>
    <t xml:space="preserve">. optični panel za zaključitev SM kablov  s skupaj 12 vlakni OM2, z LC konektorji
</t>
  </si>
  <si>
    <t xml:space="preserve">- Stikalo Catalyst 2960X-24PS-L, vključno z nadgradnjo programske opreme kot jo objavlja proizvajalec Cisco Systems </t>
  </si>
  <si>
    <t>- Modul 1000BASE-SX SFP transceiver modul, MMF 850 nm</t>
  </si>
  <si>
    <t>. 1xRJ45, vgrajena v dozo v parapetnem kanalu oz dozi</t>
  </si>
  <si>
    <t>Izvesti je potrebno dobavo in montažo nove omare in izvesti priključitev 52-tih kablov horizontalnega ožičenja, povezave z vozliščem v objektu Trajberk.</t>
  </si>
  <si>
    <t>. vgradnja naprave za neprekinjeno napajanje in oprema video nadzora, kar je zajeto v drugem poglavju</t>
  </si>
  <si>
    <t xml:space="preserve">. priključni panel višine 1HE, modularen, s 24 priključki RJ45/s, kat. 6A z možnostjo barvnega in fizičnega kodiranja, za zaključitev U/FTP kablov brez namenskega orodja 
</t>
  </si>
  <si>
    <t>- prevezovalni kabel U/FTP Cat.6A, LSFROH RJ45/s-RJ45/s, 2m, možnost barvnega in fizičnega kodiranja</t>
  </si>
  <si>
    <r>
      <t>- povezovalni kabel S/FTP Cat.6</t>
    </r>
    <r>
      <rPr>
        <i/>
        <vertAlign val="subscript"/>
        <sz val="12"/>
        <rFont val="Arial"/>
        <family val="2"/>
        <charset val="238"/>
      </rPr>
      <t>A</t>
    </r>
    <r>
      <rPr>
        <i/>
        <sz val="12"/>
        <rFont val="Arial"/>
        <family val="2"/>
        <charset val="238"/>
      </rPr>
      <t>, LSFROH RJ45/s-RJ45/s, 3m, možnost barvnega in fizičnega kodiranja, ali enakovredno R509862, R&amp;M</t>
    </r>
  </si>
  <si>
    <t>- Vtičnica RJ45/s Cat.6A, primerna za 10GBase-T aplikacije po IEEE 802.3an, 500MHz do 100m, kot konektorjev 30°, možnost barvnega in fizičnega kodiranja, za priključitev U/FTP kabla:</t>
  </si>
  <si>
    <t>- Meritve Class 6A, kpl z merilnim poročilom</t>
  </si>
  <si>
    <t xml:space="preserve">- Analogna adresna centrala za priključitev ene linije javljalnikov z 126 adresami, za javljanje požara, plina, SOS signalizacije, ali enakovredno NJP-401A/1, Zarja. </t>
  </si>
  <si>
    <t>-  Mrežni modul, ali enakovredno tip MRMO 400, Zarja</t>
  </si>
  <si>
    <t>-  AKU baterija 12V, 12 Ah, Zarja</t>
  </si>
  <si>
    <t>- Modem MO-02 za prenos alarmov na dežurni center</t>
  </si>
  <si>
    <t>- Elementi javljanja požara, kpl s podnožjem, oznakami, izolatorjem, tesnilom za podnožja, itd.:</t>
  </si>
  <si>
    <t>. vhodno/izhodni modul (1x izhod /1x vhod)</t>
  </si>
  <si>
    <t>. SOS adresno potezno stikalo z vrvico, kpl. z magnetom za reset, integracija v zanko javljanja požara</t>
  </si>
  <si>
    <t>- Inštalacijski  kabel 2x1.5 mm2, FE180/E30</t>
  </si>
  <si>
    <t>- Montaža elementov, priključitev, označitev elementov, programiranje, testiranje in vključitev v obratovanje, izobraževanje zaposlenih</t>
  </si>
  <si>
    <r>
      <t xml:space="preserve">OPOMBA: </t>
    </r>
    <r>
      <rPr>
        <i/>
        <sz val="12"/>
        <rFont val="Arial CE"/>
        <charset val="238"/>
      </rPr>
      <t>Pridobitev pozitivnega izvedeniškega mnenja je zajeta v poglavju A.1.!</t>
    </r>
  </si>
  <si>
    <t>- IP snemalna naprava za priključitev max. 32 kamer, ali enakovredno tip DH-NVR4432-4KS2, vgajena v komunikacjsko vozlišče</t>
  </si>
  <si>
    <t>- Stikalo 16 port POE, 96 W, , ali enakovredno tip DH-PFS4220-16P-250</t>
  </si>
  <si>
    <t>- Optični pretvornik, 1.25 Gbps/s, vmmesnik LC, prenos na razdaljo do 500 m, multi mode, 850 nm, ali enakovredno tip PFT3950</t>
  </si>
  <si>
    <t>- LC konektor za optično vlakno</t>
  </si>
  <si>
    <t>- Nosilec s prikčjučno dozo za Dome kamero, ali enakovredno tip DH-PFB-203W</t>
  </si>
  <si>
    <t xml:space="preserve">. HO5VV-F 3x1.5 mm2 (PPL) </t>
  </si>
  <si>
    <t xml:space="preserve">. optični kabel M/M CL 8xG5 </t>
  </si>
  <si>
    <t>Predvideno je neprekinjeno napajanje iz naprav za neprekinjeno napajanje, ki sta vgrajeni v komunikacijski vozlišči v objektu Trajberk in Lončarija!</t>
  </si>
  <si>
    <t>- FUL-HD IP barvna  kamera za notranjo montažo, 4MP DOME, ali enakovredno tip DH-IPC-HDBW5431EP-Z</t>
  </si>
  <si>
    <t>- IP vmesnik, ali enakovredno tip PROG NET3 za centralo Tecnoalarm</t>
  </si>
  <si>
    <t>- ESP GSM/GSPR 3G modul za centralo Tecnoalarm</t>
  </si>
  <si>
    <t>- AKU baterija 12V 12 Ah</t>
  </si>
  <si>
    <t>- Napajalnik - razširitveni modul, ali enakovredno tip SPEED ALM 8 PL z AKU baterijo 12V, 7.2 Ah</t>
  </si>
  <si>
    <t>- Kombinirani IR/MW senzor za notranjo montažo, ali enakovredno tip TWINTEC 18/V, kpl. z nosilcem</t>
  </si>
  <si>
    <t>- Zunanja sirena z bliskavko</t>
  </si>
  <si>
    <t>- AKU baterija 12V, 2.3 Ah</t>
  </si>
  <si>
    <t>- LCD tipkovnica na dotik za centralo Tecnoalarm</t>
  </si>
  <si>
    <t>. HO5VV-F 3x1.5 mm2</t>
  </si>
  <si>
    <t>Tračnica za male reflektorje, tri fazna, AL profil 70x88 mm,  dolžine; 12 m + 5.5 m + 12 m - v obliki črke U, na obešalih, črne barve, kpl. z nastavljivimi obešali dolžine 300 cm, spojnimi elementi, pokrovi, zaključnimi in napajalnimi elementi, ožičenjem 5x1.5 mm2, tip tračnice Track DALI 3F</t>
  </si>
  <si>
    <t xml:space="preserve">V sklop tračnice vgrajene LED svetilke s podatki: </t>
  </si>
  <si>
    <r>
      <t>pod S7 navedeni AL profil montiran LED reflektor 2250 lm, 27 W, 4000 K,</t>
    </r>
    <r>
      <rPr>
        <i/>
        <sz val="12"/>
        <rFont val="Arial"/>
        <family val="2"/>
        <charset val="238"/>
      </rPr>
      <t xml:space="preserve">  28°, črne barve, ali enakovredno tip PIPES T S DECO, Intra </t>
    </r>
  </si>
  <si>
    <t>viseča okrogla LED svetilka, spuščena na višino 390 cm, črne barve, direktno indirektna osvetlitev, 600x120x1500 mm, 3800 + 930 lm, 40 + 11 W, 3000 K, DALI , zvezna regulacija svetlobnega toka, mikroprizmatični PMMA difuzor, IP43, ali enakovredno tip LONA SDI DPR 600, Intra</t>
  </si>
  <si>
    <t>viseča LED svetilka, Al profil, direktno indirektna osvetlitev, spušena na 2 m, 2800 x 36 x 50 mm, črne barve - 4600 + 3420 lm, 52 + 47 W, 3000 K, DALI, zvezna regulacija svetlobnega toka, prizmatični PMMA difuzor, IP40, ali enakovredno tip KALIS 65 SDI MPR, Intra</t>
  </si>
  <si>
    <t>viseča okrogla LED svetilka, na višini 250 cm, črne barve, direktno indirektna osvetlitev, 400x100 mm, 2450 + 900 lm, 25 + 10 W, 3000 K, FO, LED konverter s konstantnim tokom, prizmatični PMMA difuzor, IP43, ali enakovredno tip LONA SDI DPR 400, Intra</t>
  </si>
  <si>
    <t>LED svetilka - 3260 lm, 31 W, 3000 K, FO, LED konverter s konstantnim tokom, 1200 x 200 mm,  prizmatični PMMA difuzor, črne barve, IP43, nadgradna, ali enakovredno tip 216 PR, Intra</t>
  </si>
  <si>
    <r>
      <t xml:space="preserve">LED plafoniera - 990 lm, 15 W, 3000 K, FO, LED konverter s konstantnim tokom, mikroprizmatični difuzor, </t>
    </r>
    <r>
      <rPr>
        <i/>
        <sz val="12"/>
        <rFont val="Calibri"/>
        <family val="2"/>
        <charset val="238"/>
      </rPr>
      <t>Ø</t>
    </r>
    <r>
      <rPr>
        <i/>
        <sz val="12"/>
        <rFont val="Arial"/>
        <family val="2"/>
        <charset val="238"/>
      </rPr>
      <t xml:space="preserve"> 285 mm, IP43, črne barve, nadgradna, ali enakovredno tip ETEA D, Intra </t>
    </r>
  </si>
  <si>
    <t>nadgradna okrogla LED svetilka, 300x100 mm, 1000 lm, 15 W, 3000 K, FO, LED konverter s konstantnim tokom, prizmatični PMMA difuzor, črne barve, IP43, ali enakovredno tip LONA C SOP 300, Intra; pred dobavo in montažo usklalditi vse detalje montaže</t>
  </si>
  <si>
    <t>LED svetilka - 4290 lm, 36 W, 4000 K, FO, LED konverter s konstantnim tokom, 1200 x 200 mm,  v celoti iz PC, IP65, nadgradna, ali enakovredno tip 5700, Intra</t>
  </si>
  <si>
    <t>- Dobava Ethernet/RS485 vmesnika za vgradnjo na DIN letev za povezavo zgoraj navedene centralne enote. Vgradnja v razdelilnik.</t>
  </si>
  <si>
    <t>- Gre za dva ločena sistema v dveh objektih, ki sta programsko enovita, skupaj priključenih 30 svetilk. Priključitev vseh gradnikov sistema, konfiguracija, testiranje, programiranje na nivoju centralne enote in na nadzornem sistemu na serverju in PC računalniku CNS. Gre za grafični prikaz svetilk, način delovanja, opozarjanje na nepravilnosti v delovanju, diagnostika.</t>
  </si>
  <si>
    <r>
      <t xml:space="preserve">- Izkopi za potrebe izdelave kabelske kanalizacije za zunanjo razsvetljavo; </t>
    </r>
    <r>
      <rPr>
        <b/>
        <i/>
        <sz val="12"/>
        <rFont val="Arial CE"/>
        <charset val="238"/>
      </rPr>
      <t>ostali izkopi in jaški so v popisu gradbenih del za komunalne vode</t>
    </r>
    <r>
      <rPr>
        <i/>
        <sz val="12"/>
        <rFont val="Arial CE"/>
        <family val="2"/>
        <charset val="238"/>
      </rPr>
      <t>. Izkopi se vršijo 80% strojno in 20% ročno v nasutem tamponu višine 60 cm.</t>
    </r>
  </si>
  <si>
    <t xml:space="preserve">Prostostoječi razdelilnik iz dekapirane pločevine, prebarvan, s ključavnico s polcilindrom v PVC izvlačljivi ročki- zaščiteni profil 30-10 (izjemoma 40-10 ali 50-10), tritočkovno zapiranje, zaščita IP43, minimalne dim.: (š)x(v) 1000x2100 mm, globina 400 mm, z žepom za dokumentacijo. Razdelilnik je deljen na prekat z mrežnim delom in prekat neprekinjenega napajanja (NNN) s krmilniki. V razdelilniku mora biti še min. 20% prostora za možno vradnjo dodatne opreme. Vgradnja naslednje opreme: </t>
  </si>
  <si>
    <t xml:space="preserve">Podometni razdelilnik iz dekapirane pločevine, prebarvan, s ključavnico s polcilindrom v PVC izvlačljivi ročki- zaščiteni profil 30-10 (izjemoma 40-10 ali 50-10), tritočkovno zapiranje, zaščita IP43, minimalne dim.: (š)x(v) 900x2100 mm, globina 300 mm, z žepom za dokumentacijo. Razdelilnik je deljen na prekat z mrežnim delom in prekat neprekinjenega napajanja. V razdelilniku mora biti še min. 20% prostora za možno vradnjo dodatne opreme. Vgradnja naslednje opreme: </t>
  </si>
  <si>
    <t>- izdelati je potrebno vezalno shemo povezav odklopnikov</t>
  </si>
  <si>
    <t xml:space="preserve">Prostostoječi razdelilnik iz dekapirane pločevine, prebarvan, s ključavnico s polcilindrom v PVC izvlačljivi ročki- zaščiteni profil 30-10 (izjemoma 40-10 ali 50-10), tritočkovno zapiranje, zaščita IP43, minimalne dim.: (š)x(v) 900x2100 mm, globina 400 mm, z žepom za dokumentacijo. Razdelilnik je deljen prekat z mrežnim poljem in prekat neprekinjenega napajanja. V razdelilniku mora biti še min. 20% prostora za možno vradnjo dodatne opreme. Vgradnja naslednje opreme: </t>
  </si>
  <si>
    <t xml:space="preserve"> - NN stikalo 40 A, 1-0, 2 polno, ročica pod vrati</t>
  </si>
  <si>
    <t xml:space="preserve">Podometni razdelilnik iz dekapirane pločevine, prebarvan, s ključavnico s polcilindrom v PVC izvlačljivi ročki- zaščiteni profil 30-10 (izjemoma 40-10 ali 50-10), tritočkovno zapiranje, zaščita IP43, minimalne dim.: (š)x(v) 600x1000 mm, globina 150 mm. Z žepom za dokumentacijo. V razdelilniku mora biti še min. 20% prostora za možno vradnjo dodatne opreme. Vgradnja naslednje opreme: </t>
  </si>
  <si>
    <r>
      <t xml:space="preserve">OPOMBA: </t>
    </r>
    <r>
      <rPr>
        <sz val="12"/>
        <rFont val="Arial"/>
        <family val="2"/>
        <charset val="238"/>
      </rPr>
      <t>Meritve sistema zaščite pred udarom strele in zaščitne ozemljitve so zajete pod tč. A.1.!</t>
    </r>
  </si>
  <si>
    <r>
      <t>Vsa oprema naj bo kat. 6</t>
    </r>
    <r>
      <rPr>
        <i/>
        <sz val="8"/>
        <rFont val="Arial"/>
        <family val="2"/>
        <charset val="238"/>
      </rPr>
      <t>A</t>
    </r>
    <r>
      <rPr>
        <i/>
        <sz val="12"/>
        <rFont val="Arial"/>
        <family val="2"/>
        <charset val="238"/>
      </rPr>
      <t>, kabli tipa U/FTP!</t>
    </r>
  </si>
  <si>
    <t>Izvesti je potrebno dobavo in montažo nove omare in izvesti priključitev 43-tih kablov horizontalnega ožičenja, povezave z vozliščem v objektu Ločarija ter dovoda kabelskega operaterja.</t>
  </si>
  <si>
    <t xml:space="preserve">. optični panel za zaključitev SM kablov  s skupaj 6 vlakni OM2, z LC konektorji
</t>
  </si>
  <si>
    <t>- Disk 6 TB SATA 3 6GB/s 64 MB</t>
  </si>
  <si>
    <t>- Stikalo 8 port POE, 96 W, ali enakovredno tip DH-PFS3110-8P-96</t>
  </si>
  <si>
    <r>
      <rPr>
        <b/>
        <i/>
        <sz val="12"/>
        <rFont val="Arial CE"/>
        <charset val="238"/>
      </rPr>
      <t>OPOMBA:</t>
    </r>
    <r>
      <rPr>
        <i/>
        <sz val="12"/>
        <rFont val="Arial CE"/>
        <family val="2"/>
        <charset val="238"/>
      </rPr>
      <t xml:space="preserve"> Dobava zunanjih kamer ni predmet izvedbe. Izvede se le cevna in kabelska povezava za možno montažo in priključitev zunanjih kamer!</t>
    </r>
  </si>
  <si>
    <t>- Protivlomna centrala, ali enakovredno tip TP10-42, Tecnoalarm, z napajalnikom, 4 vhodi za običajne senzorje, 6 vhodov za BUS serijske senzorje, 1 območni vhod za 24 urno samodejno delovanje, 6 izhodov alarma, vgrajen vmesnik za telefonsko javljanje PSTN, možnost priključitve do 42 senzorjev oz. con, do 8 tipkovnic, priklop IP in CCTV kamer, priklop GSM komunikatorja, priklop LAN modula</t>
  </si>
  <si>
    <t>- Montaža elementov, parametriranje, testiranje, vključitev v obratovanje, podučitev uporabnika, navodila z obratovanje in vzdrževanje</t>
  </si>
  <si>
    <t>- Montaža video nadzornega sistema, nastavitev kamer, programiranje, vključitev v delovanje, navodila za obratovanje in vzdrževanje</t>
  </si>
  <si>
    <t xml:space="preserve">priključitev krmilnika toplotne postaje, v povezavi s toplotnimi črpalkami; krmilnik toplotne postaje povezuje tri obtočne črplake z EC motorji, tri električne ventile 4-20 mA, 6 temperaturnih senzorjev PT100, dve tlačni tipali 0-10V, s komunikacijsko povezavo krmilnika preko Modbus RTU RS485 </t>
  </si>
  <si>
    <t>- le vgradnja in priključitev krmilnika za vodenje in nadzor razsvetljave, konvektorjev, električnih senčil 2x LROC-400, Loytec ter napajalnika 2x L-POW, Loytec</t>
  </si>
  <si>
    <t>preko zgoraj navedenih krmilnikov se daljinsko krmili ter spremlja tudi delovanje dveh sistemov za ogrevanje žlebov in odtokov</t>
  </si>
  <si>
    <t xml:space="preserve">priključitev krmilnikov dveh klima naprav; komunikacijska povezava Modbus RTU RS485 </t>
  </si>
  <si>
    <t xml:space="preserve">priključitev krmilnikov treh toplotnih črpalk, ki delujejo v kaskadi, povezava preko Modbu RTU RS485 </t>
  </si>
  <si>
    <t>priključitev štirih krmilnikov, ali enakovrednot tip LROC400, ki so namenjeni vodenju razsvetljave (DALI in krmiljenje kontaktorjev), vodenju senčil in zajemu podatkov (DI) iz ostalih sistemov; komunikacijska povezava Modbus RTU RS485. Krmilniki so vgrajeni v dva električna razdelilnika.</t>
  </si>
  <si>
    <t>Ali enakovredno tip LROC-400, Loytec</t>
  </si>
  <si>
    <t>Krmilne enote s termostati za vodenje konvektorjev, senčil s SMI motorji v dvorani. Enota je z LCD displejem, senzorjem za meritev temperature, komunikacijo Modbus RTU RS485, ali enakovredno tip LSTAT-800-G3-L6, Loytec</t>
  </si>
  <si>
    <t xml:space="preserve">. tablo za predavalnico z 4-imi dvojnimi tipkali; upoštevati izdelavo ustreznih napisov  </t>
  </si>
  <si>
    <t xml:space="preserve">. tablo v prostoru galerije z 4-imi dvojnimi tipkali; upoštevati izdelavo ustreznih napisov  </t>
  </si>
  <si>
    <t xml:space="preserve">. tablo za zunanjo razsvetljavo z 8-imi dvojnimi tipkali; upoštevati izdelavo ustreznih napisov  </t>
  </si>
  <si>
    <t xml:space="preserve">Izdelati vezalne sheme, ki obravnavajo dejansko dobavljeno opremo! </t>
  </si>
  <si>
    <t xml:space="preserve">Izdelava ustreznih vezalnih shem za povezavo enot LROC-400, L-POW, BM1, stikalnih tablojev in razsvetljave, ki obsega prostore in sisteme: </t>
  </si>
  <si>
    <t>na podlagi merilnih podatkov iz zgoraj navedenih NN odklopnikov je potrebno nadzirati konično energijo, ki naj ne presega jakosti priključnih varovalk 3x160 A. Nadzor konične energije se izvaja z vplivom na delovanje treh toplotnih črpalk, ki delujejo v kaskadi.</t>
  </si>
  <si>
    <t xml:space="preserve">priključitev dveh naprav za neprekinjeno napajanje, ki sta vgrajeni v dve komunikacijski vozlišči; komunikacijska povezava Modbus RTU RS485, </t>
  </si>
  <si>
    <t>Gre za povezavo elementov, obdelavo podatkov, nadzor nad delovanjem in vodenje:</t>
  </si>
  <si>
    <t xml:space="preserve">priključitev šestih NN odklopnikov vgrajenih v razdelilnik RT-G, tj. zajem podatkov o električnih parametrih, meritev: I, U, f, P, Q, W, cos phi, VHk, tj. na dovodu iz KPMO, in odvodov; v razdelilnik RT-G je vgrajen krmilnik za zajem podatkov s komunikacijsko povezavo Modbus RTU RS485; predmet zajema in priprave podatkov izvede dobavitelj opreme in izdelovalec razdelilnika </t>
  </si>
  <si>
    <t xml:space="preserve">priključitev krmilnih enot s termostati (SVK), ali enakovredno tip LSTAT in ventilatorskih konvektorjev (VK) v naslednji sestavi: 2x (4xVK + 1xSVK), 2x (3xVK + 1xSVK) +  2x (2xVK + 1xSVK) + 3x (1xVK + 1xSVK); komunikacijska povezava LSTAT enot preko Modbus RTU RS485 </t>
  </si>
  <si>
    <t>- Razširitveni modul, ali enakovredno tip SPEED 8 STD za centralo Tecnoalarm, kpl. z ohišjem</t>
  </si>
  <si>
    <t>Vremenska postaja, ki poleg vremenskih podatkov meri tudi osvetljenost, s komunikacijo Modbus RTU RS485</t>
  </si>
  <si>
    <t>Programiranje in spuščanje v pogon 
- izdelava programa regulacije za sobne naprave (ventilatorske konvektorje, DALI  svetilke, ON/OFF svetilke, SMI žaluzije, itd.)
- izdelava grafičnega vmesnika 
- konfiguriranje alarmov
- konfiguriranje zgodovine in izdelava prikazov
- konfiguriranje urnikov
- konfiguriranje sobnih enot</t>
  </si>
  <si>
    <t>Kombinirani senzor temperature in vlage, prostorski, komunikacija 4-20 mA</t>
  </si>
  <si>
    <t>Integracijski programski paket za obdelavo vseh podatkov na nadzornem nivoju, ali enakovredno tip LWEB, Loytec</t>
  </si>
  <si>
    <t>- Plošča z luminiscečnim piktogramom, razpoznavnost 20 m</t>
  </si>
  <si>
    <t>. 2x1,5 mm2</t>
  </si>
  <si>
    <t>. 3x1,5 mm2</t>
  </si>
  <si>
    <t>. 4x1,5 mm2</t>
  </si>
  <si>
    <t>. 5x1,5 mm2</t>
  </si>
  <si>
    <t>. 7x1,5 mm2</t>
  </si>
  <si>
    <t>. 3x2,5 mm2</t>
  </si>
  <si>
    <t>. 5x2,5 mm2</t>
  </si>
  <si>
    <t>. 3x1,5 mm2, z zaščito pred UV sevanjem</t>
  </si>
  <si>
    <t>. 3x2,5 mm2, z zaščito pred UV sevanjem</t>
  </si>
  <si>
    <t>. 5x2,5 mm2, z zaščito pred UV sevanjem</t>
  </si>
  <si>
    <t>. 5x4 mm2, z zaščito pred UV sevanjem</t>
  </si>
  <si>
    <t>. 5x6 mm2, z zaščito pred UV sevanjem</t>
  </si>
  <si>
    <t xml:space="preserve">. 3x6 mm2, max. obratovalna temperatura 90°C </t>
  </si>
  <si>
    <t xml:space="preserve">. 5x10 mm2, max. obratovalna temperatura 90°C </t>
  </si>
  <si>
    <t xml:space="preserve">. 4x25 mm2, max. obratovalna temperatura 90°C </t>
  </si>
  <si>
    <t xml:space="preserve">. 4x35 mm2, max. obratovalna temperatura 90°C </t>
  </si>
  <si>
    <t xml:space="preserve">. 4x70 mm2, max. obratovalna temperatura 90°C </t>
  </si>
  <si>
    <t>. 4x150 mm2, Cu, max. obratovalna temperatura 90 stopinj C, z uvlekom v kabelsko kanalizacijo in deloma na kabelske police</t>
  </si>
  <si>
    <t>- Vtičnica, plastična, nadometna, IP67:</t>
  </si>
  <si>
    <t>- PVC žica za povezavo kovinskih mas , skladni s klasifikacijo Cca-s3, d1, d3, brezhalogenska:</t>
  </si>
  <si>
    <t>. FG17 1x6 mm2</t>
  </si>
  <si>
    <t>.  FG17 16 mm2</t>
  </si>
  <si>
    <t>. FG17 25 mm</t>
  </si>
  <si>
    <t>. FG17 1x50 mm2</t>
  </si>
  <si>
    <t>.  3x1.5 mm2</t>
  </si>
  <si>
    <t>03</t>
  </si>
  <si>
    <t>Elektro dela</t>
  </si>
  <si>
    <t xml:space="preserve">POPIS DEL IN MATERIALA </t>
  </si>
  <si>
    <t>Za svetilke S5 je potrebno upoštevati izdelavo betonskega temelja , s spodaj izvedeno drenažo, temelj je 5 cm nad tlemi!</t>
  </si>
  <si>
    <t>Litoželezni steber z LED svetilko, tip Ljubljana, svetilni del v obliki valja, proizvod Kropa, kpl. s temeljem</t>
  </si>
  <si>
    <t>Zasilna razsvetljava</t>
  </si>
  <si>
    <t>- Dobava nadzorne enote za priključitev in nadzor največ 128 svetilk zasilne razsvetljave z DALI nadzorno enoto. Povezava z nadzornim računalnikom preko Ethernet RS232/RS485 komunikacije. Montaža na DIN letev v električnem razdelilniku. Ali enakovredno Beghelli 12100 LOGICA  centrala.</t>
  </si>
  <si>
    <t>Varnostna svetilka, moč 7,5/LED 250 lm, s priključitvijo na centralno nadzorno enoto LOGICA, baterija LTO 4.8V 0.5Ah, pripravni spoj SE, IP65, z nosilcem za montažo v 3Ph tokovno zbiralnico (4319), ali enakovredno tip Beghelli UP LED AT Opticom (4370) + LG Modul (15036).</t>
  </si>
  <si>
    <t>Varnostna svetilka, moč 7,5W/LED 180 lm, z lečo za simetrično osvetlitev, s priključitvijo na centralno nadzorno enoto LOGICA, baterija LTO 7.2V 0.5Ah, pripravni spoj SE, IP65, vgradna, ali enakovredno tip Beghelli UP LED AT Multi Opticom (4390) + LG Modul (15036).</t>
  </si>
  <si>
    <t>- Kablasti vodniki, s klasifikacijo po CPR: Cca-s3, d1, a3, brezhalogenski, ali enakovredno tip FG16R16, položeni deloma na kabelske  police, deloma uvlečeni v zaščitne cevi:</t>
  </si>
  <si>
    <t>U/UTP 4x2x24AWG, kat. 6, LSZH</t>
  </si>
  <si>
    <t>J-H(St)H 1x2x0.6 mm</t>
  </si>
  <si>
    <t>J-H(St)H 2x2x0.6 mm</t>
  </si>
  <si>
    <t>J-H(St)H 3x2x0.6 mm</t>
  </si>
  <si>
    <t>J-H(St)H 1x2x0.8 mm</t>
  </si>
  <si>
    <t>J-H(St)H 2x2x0.8 mm</t>
  </si>
  <si>
    <t>J-H(St)H 1x2x1.0 mm</t>
  </si>
  <si>
    <t>LIYCY 4x0.75 mm2, brezhalogenski</t>
  </si>
  <si>
    <t>. FG17 1x4 mm2</t>
  </si>
  <si>
    <t>- Inštalacijske samougasljive cevi za zaščito kablov, brezhalogenske, podometne in v tlaku:</t>
  </si>
  <si>
    <t>- Inštalacijske samougasljive nadometne brezhalogenske cevi za zaščito kablov:</t>
  </si>
  <si>
    <t>- Pridobitev pozitivnega mnenja za zasilno razsvetljavo in sistem javljanja požara, kpl. s preveritvijo krmiljenja, tj. izklopa obeh klima naprav, itd.</t>
  </si>
  <si>
    <t>- Inštalacijske samougasljive brezhalogenske cevi za zaščito kablov, podometne in v tlaku:</t>
  </si>
  <si>
    <t>- Inštalacijske samougasljive brezhalogenske nadometne cevi za zaščito kablov:</t>
  </si>
  <si>
    <r>
      <t>- Inštalacijski  kabel  uvlečen deloma na kabelski polici in deloma uvlečen v zaščitno cev,</t>
    </r>
    <r>
      <rPr>
        <i/>
        <sz val="12"/>
        <rFont val="Arial CE"/>
        <charset val="238"/>
      </rPr>
      <t xml:space="preserve"> skladni s Cca-s3, d1, a3, brezhalogenski:</t>
    </r>
  </si>
  <si>
    <r>
      <t>. J-H(St)H</t>
    </r>
    <r>
      <rPr>
        <i/>
        <sz val="12"/>
        <rFont val="Arial CE"/>
        <family val="2"/>
        <charset val="238"/>
      </rPr>
      <t xml:space="preserve"> 1x2x1.0 mm</t>
    </r>
  </si>
  <si>
    <t>- Kabel uvlečen v zaščitno cev, skladni s Cca-s3, d1, a3, brezhalogenski:</t>
  </si>
  <si>
    <t>. U/UTP 4x2x23AWG, kat. 6, LSZH</t>
  </si>
  <si>
    <t>- Inštalacijski brezhalogenski kabel položen na kabelsko polico, uvlečen v inštalacijsko cev ali parapetni kanal, U/FTP kat. 6A Real 10G 650MHz   4x2x0,56 LSOH, ISO/IEC 11801 2nd ed.; IEC 61156-5 2nd ed., EN 50173-1; EN 50288-x-, požarna zaščita IEC 60332-1; IEC 60754-2; IEC 61034</t>
  </si>
  <si>
    <r>
      <t>- Optični kabel položen na kabelske police in uvlečen v kabelsko kanalizacijo, 6 vlaken, SM, OS1/OS2, ali enakovredno tip CL 6x9/125</t>
    </r>
    <r>
      <rPr>
        <i/>
        <sz val="12"/>
        <rFont val="Calibri"/>
        <family val="2"/>
        <charset val="238"/>
      </rPr>
      <t>µ</t>
    </r>
    <r>
      <rPr>
        <i/>
        <sz val="12"/>
        <rFont val="Arial CE"/>
        <family val="2"/>
        <charset val="238"/>
      </rPr>
      <t>m, plašč PE, z zaščito proti glodalcem, brezhalogenski</t>
    </r>
  </si>
  <si>
    <t>- Kabel uvlečen v zaščitno cev, skladen s Cca-s3, d1, a3, brezhalogenski:</t>
  </si>
  <si>
    <t>Izpolnjuje se polja označena s polnilom!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</si>
</sst>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164" formatCode="_-* #,##0.00\ &quot;SIT&quot;_-;\-* #,##0.00\ &quot;SIT&quot;_-;_-* &quot;-&quot;??\ &quot;SIT&quot;_-;_-@_-"/>
    <numFmt numFmtId="165" formatCode="_-* #,##0.00\ _S_I_T_-;\-* #,##0.00\ _S_I_T_-;_-* &quot;-&quot;??\ _S_I_T_-;_-@_-"/>
    <numFmt numFmtId="166" formatCode="#,##0.00;[Red]#,##0.00"/>
    <numFmt numFmtId="167" formatCode="&quot;Yes&quot;;&quot;Yes&quot;;&quot;No&quot;"/>
    <numFmt numFmtId="168" formatCode="#,##0.00\ &quot;€&quot;"/>
    <numFmt numFmtId="169" formatCode="_-&quot;€ &quot;* #,##0.00_-;&quot;-€ &quot;* #,##0.00_-;_-&quot;€ &quot;* \-??_-;_-@_-"/>
    <numFmt numFmtId="170" formatCode="&quot;SIT&quot;#,##0_);\(&quot;SIT&quot;#,##0\)"/>
    <numFmt numFmtId="171" formatCode="mmmm\ d\,\ yyyy"/>
    <numFmt numFmtId="172" formatCode="#,##0&quot;SIT&quot;;[Red]\-#,##0&quot;SIT&quot;"/>
    <numFmt numFmtId="173" formatCode="_-* #,##0.00\ [$€]_-;\-* #,##0.00\ [$€]_-;_-* &quot;-&quot;??\ [$€]_-;_-@_-"/>
    <numFmt numFmtId="174" formatCode="_(&quot;$&quot;* #,##0_);_(&quot;$&quot;* \(#,##0\);_(&quot;$&quot;* &quot;-&quot;_);_(@_)"/>
    <numFmt numFmtId="175" formatCode="_(&quot;$&quot;* #,##0.00_);_(&quot;$&quot;* \(#,##0.00\);_(&quot;$&quot;* &quot;-&quot;??_);_(@_)"/>
    <numFmt numFmtId="176" formatCode="_(* #,##0.00_);_(* \(#,##0.00\);_(* &quot;-&quot;??_);_(@_)"/>
    <numFmt numFmtId="177" formatCode="_ * #,##0.00_-\ _S_L_T_ ;_ * #,##0.00\-\ _S_L_T_ ;_ * &quot;-&quot;??_-\ _S_L_T_ ;_ @_ "/>
    <numFmt numFmtId="178" formatCode="0.00_)"/>
    <numFmt numFmtId="179" formatCode="#,##0.00;[Red]#,##0.00\-"/>
    <numFmt numFmtId="180" formatCode="_-[$€]\ * #.##0.00_-;\-[$€]\ * #.##0.00_-;_-[$€]\ * &quot;-&quot;??_-;_-@_-"/>
    <numFmt numFmtId="181" formatCode="_-* #,##0&quot; €&quot;_-;\-* #,##0&quot; €&quot;_-;_-* &quot;- €&quot;_-;_-@_-"/>
    <numFmt numFmtId="182" formatCode="#,##0.000000\ [$€-1]"/>
    <numFmt numFmtId="183" formatCode="_ * #,##0_-&quot; SLT&quot;_ ;_ * #,##0&quot;- SLT&quot;_ ;_ * \-_-&quot; SLT&quot;_ ;_ @_ "/>
    <numFmt numFmtId="184" formatCode="_ * #,##0.00_-&quot; SLT&quot;_ ;_ * #,##0.00&quot;- SLT&quot;_ ;_ * \-??_-&quot; SLT&quot;_ ;_ @_ "/>
    <numFmt numFmtId="185" formatCode="#,##0.0"/>
  </numFmts>
  <fonts count="161">
    <font>
      <sz val="10"/>
      <name val="Arial CE"/>
      <charset val="238"/>
    </font>
    <font>
      <i/>
      <sz val="12"/>
      <name val="Arial CE"/>
      <family val="2"/>
      <charset val="238"/>
    </font>
    <font>
      <b/>
      <i/>
      <sz val="12"/>
      <name val="Arial CE"/>
      <family val="2"/>
      <charset val="238"/>
    </font>
    <font>
      <b/>
      <i/>
      <sz val="10"/>
      <name val="Arial CE"/>
      <family val="2"/>
      <charset val="238"/>
    </font>
    <font>
      <i/>
      <sz val="11"/>
      <name val="Arial CE"/>
      <family val="2"/>
      <charset val="238"/>
    </font>
    <font>
      <b/>
      <i/>
      <sz val="11"/>
      <name val="Arial CE"/>
      <family val="2"/>
      <charset val="238"/>
    </font>
    <font>
      <u/>
      <sz val="10"/>
      <color indexed="12"/>
      <name val="Arial CE"/>
      <charset val="238"/>
    </font>
    <font>
      <sz val="12"/>
      <name val="Arial CE"/>
      <family val="2"/>
      <charset val="238"/>
    </font>
    <font>
      <b/>
      <sz val="12"/>
      <name val="Arial CE"/>
      <family val="2"/>
      <charset val="238"/>
    </font>
    <font>
      <b/>
      <i/>
      <sz val="14"/>
      <name val="Arial CE"/>
      <family val="2"/>
      <charset val="238"/>
    </font>
    <font>
      <b/>
      <i/>
      <sz val="13"/>
      <name val="Arial CE"/>
      <family val="2"/>
      <charset val="238"/>
    </font>
    <font>
      <i/>
      <sz val="13"/>
      <name val="Arial CE"/>
      <family val="2"/>
      <charset val="238"/>
    </font>
    <font>
      <sz val="13"/>
      <name val="Arial CE"/>
      <family val="2"/>
      <charset val="238"/>
    </font>
    <font>
      <i/>
      <sz val="12"/>
      <name val="Arial CE"/>
      <charset val="238"/>
    </font>
    <font>
      <sz val="12"/>
      <name val="Arial CE"/>
      <charset val="238"/>
    </font>
    <font>
      <b/>
      <i/>
      <sz val="12"/>
      <name val="Arial CE"/>
      <charset val="238"/>
    </font>
    <font>
      <b/>
      <i/>
      <sz val="11"/>
      <name val="Arial CE"/>
      <charset val="238"/>
    </font>
    <font>
      <i/>
      <sz val="12"/>
      <name val="Arial"/>
      <family val="2"/>
      <charset val="238"/>
    </font>
    <font>
      <sz val="12"/>
      <name val="Arial"/>
      <family val="2"/>
      <charset val="238"/>
    </font>
    <font>
      <b/>
      <sz val="12"/>
      <name val="Arial CE"/>
      <charset val="238"/>
    </font>
    <font>
      <b/>
      <sz val="12"/>
      <name val="Arial"/>
      <family val="2"/>
      <charset val="238"/>
    </font>
    <font>
      <b/>
      <i/>
      <sz val="12"/>
      <name val="Arial"/>
      <family val="2"/>
      <charset val="238"/>
    </font>
    <font>
      <sz val="14"/>
      <name val="Arial CE"/>
      <family val="2"/>
      <charset val="238"/>
    </font>
    <font>
      <i/>
      <sz val="14"/>
      <name val="Arial CE"/>
      <family val="2"/>
      <charset val="238"/>
    </font>
    <font>
      <b/>
      <sz val="14"/>
      <name val="Arial"/>
      <family val="2"/>
      <charset val="238"/>
    </font>
    <font>
      <sz val="14"/>
      <name val="Arial CE"/>
      <charset val="238"/>
    </font>
    <font>
      <i/>
      <sz val="11"/>
      <name val="Arial CE"/>
      <charset val="238"/>
    </font>
    <font>
      <b/>
      <sz val="13"/>
      <name val="Arial CE"/>
      <charset val="238"/>
    </font>
    <font>
      <b/>
      <i/>
      <sz val="13"/>
      <name val="Arial CE"/>
      <charset val="238"/>
    </font>
    <font>
      <sz val="10"/>
      <name val="Arial CE"/>
      <charset val="238"/>
    </font>
    <font>
      <sz val="10"/>
      <name val="Arial"/>
      <family val="2"/>
      <charset val="238"/>
    </font>
    <font>
      <sz val="12"/>
      <name val="Calibri"/>
      <family val="2"/>
      <charset val="238"/>
    </font>
    <font>
      <sz val="10"/>
      <name val="Arial CE"/>
      <family val="2"/>
      <charset val="238"/>
    </font>
    <font>
      <sz val="10"/>
      <name val="Times New Roman CE"/>
      <family val="1"/>
      <charset val="238"/>
    </font>
    <font>
      <sz val="10"/>
      <name val="Tahoma"/>
      <family val="2"/>
      <charset val="238"/>
    </font>
    <font>
      <sz val="10"/>
      <name val="MS Sans Serif"/>
      <family val="2"/>
      <charset val="238"/>
    </font>
    <font>
      <b/>
      <sz val="18"/>
      <color indexed="62"/>
      <name val="Cambria"/>
      <family val="2"/>
      <charset val="238"/>
    </font>
    <font>
      <sz val="10"/>
      <name val="Arial"/>
      <family val="2"/>
      <charset val="204"/>
    </font>
    <font>
      <sz val="10"/>
      <color indexed="8"/>
      <name val="Arial"/>
      <family val="2"/>
      <charset val="238"/>
    </font>
    <font>
      <sz val="9"/>
      <name val="Futura Prins"/>
      <charset val="238"/>
    </font>
    <font>
      <sz val="11"/>
      <name val="Futura Prins"/>
      <charset val="238"/>
    </font>
    <font>
      <b/>
      <sz val="11"/>
      <name val="Futura Prins"/>
      <charset val="238"/>
    </font>
    <font>
      <sz val="10"/>
      <name val="Arial"/>
      <family val="2"/>
    </font>
    <font>
      <b/>
      <sz val="18"/>
      <name val="Arial"/>
      <family val="2"/>
      <charset val="238"/>
    </font>
    <font>
      <sz val="11"/>
      <color indexed="10"/>
      <name val="Arial"/>
      <family val="2"/>
    </font>
    <font>
      <sz val="11"/>
      <color indexed="8"/>
      <name val="Arial"/>
      <family val="2"/>
    </font>
    <font>
      <sz val="11"/>
      <color indexed="9"/>
      <name val="Arial"/>
      <family val="2"/>
    </font>
    <font>
      <b/>
      <sz val="11"/>
      <color indexed="52"/>
      <name val="Arial"/>
      <family val="2"/>
    </font>
    <font>
      <sz val="11"/>
      <color indexed="52"/>
      <name val="Arial"/>
      <family val="2"/>
    </font>
    <font>
      <sz val="11"/>
      <color indexed="62"/>
      <name val="Arial"/>
      <family val="2"/>
    </font>
    <font>
      <sz val="11"/>
      <color indexed="20"/>
      <name val="Arial"/>
      <family val="2"/>
    </font>
    <font>
      <sz val="11"/>
      <color indexed="60"/>
      <name val="Arial"/>
      <family val="2"/>
    </font>
    <font>
      <sz val="11"/>
      <color indexed="17"/>
      <name val="Arial"/>
      <family val="2"/>
    </font>
    <font>
      <b/>
      <sz val="11"/>
      <color indexed="63"/>
      <name val="Arial"/>
      <family val="2"/>
    </font>
    <font>
      <i/>
      <sz val="11"/>
      <color indexed="23"/>
      <name val="Arial"/>
      <family val="2"/>
    </font>
    <font>
      <b/>
      <sz val="18"/>
      <color indexed="62"/>
      <name val="Arial"/>
      <family val="2"/>
    </font>
    <font>
      <b/>
      <sz val="15"/>
      <color indexed="62"/>
      <name val="Arial"/>
      <family val="2"/>
    </font>
    <font>
      <b/>
      <sz val="13"/>
      <color indexed="62"/>
      <name val="Arial"/>
      <family val="2"/>
    </font>
    <font>
      <b/>
      <sz val="11"/>
      <color indexed="62"/>
      <name val="Arial"/>
      <family val="2"/>
    </font>
    <font>
      <b/>
      <sz val="11"/>
      <color indexed="8"/>
      <name val="Arial"/>
      <family val="2"/>
    </font>
    <font>
      <b/>
      <sz val="11"/>
      <color indexed="9"/>
      <name val="Arial"/>
      <family val="2"/>
    </font>
    <font>
      <i/>
      <sz val="12"/>
      <color indexed="8"/>
      <name val="Arial"/>
      <family val="2"/>
      <charset val="238"/>
    </font>
    <font>
      <b/>
      <sz val="13"/>
      <name val="Arial"/>
      <family val="2"/>
      <charset val="238"/>
    </font>
    <font>
      <sz val="10"/>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b/>
      <sz val="15"/>
      <color indexed="56"/>
      <name val="Calibri"/>
      <family val="2"/>
      <charset val="238"/>
    </font>
    <font>
      <sz val="11"/>
      <color indexed="60"/>
      <name val="Calibri"/>
      <family val="2"/>
      <charset val="238"/>
    </font>
    <font>
      <sz val="11"/>
      <color indexed="10"/>
      <name val="Calibri"/>
      <family val="2"/>
      <charset val="238"/>
    </font>
    <font>
      <i/>
      <sz val="11"/>
      <color indexed="23"/>
      <name val="Calibri"/>
      <family val="2"/>
      <charset val="238"/>
    </font>
    <font>
      <b/>
      <sz val="11"/>
      <color indexed="9"/>
      <name val="Calibri"/>
      <family val="2"/>
      <charset val="238"/>
    </font>
    <font>
      <sz val="11"/>
      <color indexed="62"/>
      <name val="Calibri"/>
      <family val="2"/>
      <charset val="238"/>
    </font>
    <font>
      <b/>
      <sz val="11"/>
      <color indexed="8"/>
      <name val="Calibri"/>
      <family val="2"/>
      <charset val="238"/>
    </font>
    <font>
      <u/>
      <sz val="10"/>
      <color indexed="12"/>
      <name val="Arial"/>
      <family val="2"/>
      <charset val="238"/>
    </font>
    <font>
      <sz val="10"/>
      <name val="Helv"/>
      <charset val="204"/>
    </font>
    <font>
      <sz val="10"/>
      <name val="Helv"/>
    </font>
    <font>
      <sz val="12"/>
      <name val="Times New Roman"/>
      <family val="1"/>
    </font>
    <font>
      <sz val="10"/>
      <name val="Arial CE"/>
    </font>
    <font>
      <b/>
      <sz val="15"/>
      <color indexed="62"/>
      <name val="Calibri"/>
      <family val="2"/>
      <charset val="238"/>
    </font>
    <font>
      <b/>
      <sz val="13"/>
      <color indexed="62"/>
      <name val="Calibri"/>
      <family val="2"/>
      <charset val="238"/>
    </font>
    <font>
      <b/>
      <sz val="11"/>
      <color indexed="62"/>
      <name val="Calibri"/>
      <family val="2"/>
      <charset val="238"/>
    </font>
    <font>
      <sz val="10"/>
      <name val="Courier"/>
      <family val="3"/>
    </font>
    <font>
      <sz val="11"/>
      <color indexed="16"/>
      <name val="Calibri"/>
      <family val="2"/>
      <charset val="238"/>
    </font>
    <font>
      <b/>
      <sz val="11"/>
      <color indexed="53"/>
      <name val="Calibri"/>
      <family val="2"/>
      <charset val="238"/>
    </font>
    <font>
      <sz val="11"/>
      <color indexed="53"/>
      <name val="Calibri"/>
      <family val="2"/>
      <charset val="238"/>
    </font>
    <font>
      <sz val="11"/>
      <color indexed="8"/>
      <name val="Arial Narrow"/>
      <family val="2"/>
      <charset val="238"/>
    </font>
    <font>
      <sz val="11"/>
      <color indexed="9"/>
      <name val="Arial Narrow"/>
      <family val="2"/>
      <charset val="238"/>
    </font>
    <font>
      <sz val="11"/>
      <color indexed="20"/>
      <name val="Arial Narrow"/>
      <family val="2"/>
      <charset val="238"/>
    </font>
    <font>
      <b/>
      <sz val="11"/>
      <color indexed="10"/>
      <name val="Arial Narrow"/>
      <family val="2"/>
      <charset val="238"/>
    </font>
    <font>
      <b/>
      <sz val="11"/>
      <color indexed="9"/>
      <name val="Arial Narrow"/>
      <family val="2"/>
      <charset val="238"/>
    </font>
    <font>
      <i/>
      <sz val="11"/>
      <color indexed="23"/>
      <name val="Arial Narrow"/>
      <family val="2"/>
      <charset val="238"/>
    </font>
    <font>
      <sz val="11"/>
      <color indexed="17"/>
      <name val="Arial Narrow"/>
      <family val="2"/>
      <charset val="238"/>
    </font>
    <font>
      <b/>
      <sz val="15"/>
      <color indexed="62"/>
      <name val="Arial Narrow"/>
      <family val="2"/>
      <charset val="238"/>
    </font>
    <font>
      <b/>
      <sz val="13"/>
      <color indexed="62"/>
      <name val="Arial Narrow"/>
      <family val="2"/>
      <charset val="238"/>
    </font>
    <font>
      <b/>
      <sz val="11"/>
      <color indexed="62"/>
      <name val="Arial Narrow"/>
      <family val="2"/>
      <charset val="238"/>
    </font>
    <font>
      <sz val="11"/>
      <color indexed="62"/>
      <name val="Arial Narrow"/>
      <family val="2"/>
      <charset val="238"/>
    </font>
    <font>
      <sz val="11"/>
      <color indexed="10"/>
      <name val="Arial Narrow"/>
      <family val="2"/>
      <charset val="238"/>
    </font>
    <font>
      <sz val="11"/>
      <color indexed="19"/>
      <name val="Arial Narrow"/>
      <family val="2"/>
      <charset val="238"/>
    </font>
    <font>
      <b/>
      <sz val="11"/>
      <color indexed="63"/>
      <name val="Arial Narrow"/>
      <family val="2"/>
      <charset val="238"/>
    </font>
    <font>
      <b/>
      <sz val="11"/>
      <color indexed="8"/>
      <name val="Arial Narrow"/>
      <family val="2"/>
      <charset val="238"/>
    </font>
    <font>
      <sz val="10"/>
      <color indexed="8"/>
      <name val="Arial"/>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sz val="11"/>
      <color indexed="10"/>
      <name val="Calibri"/>
      <family val="2"/>
    </font>
    <font>
      <b/>
      <sz val="18"/>
      <color indexed="62"/>
      <name val="Cambria"/>
      <family val="2"/>
    </font>
    <font>
      <u/>
      <sz val="10"/>
      <color indexed="20"/>
      <name val="Arial"/>
      <family val="2"/>
      <charset val="238"/>
    </font>
    <font>
      <u/>
      <sz val="9"/>
      <color indexed="12"/>
      <name val="Arial"/>
      <family val="2"/>
      <charset val="238"/>
    </font>
    <font>
      <i/>
      <sz val="13"/>
      <name val="Arial CE"/>
      <charset val="238"/>
    </font>
    <font>
      <sz val="11"/>
      <color theme="1"/>
      <name val="Calibri"/>
      <family val="2"/>
      <charset val="238"/>
      <scheme val="minor"/>
    </font>
    <font>
      <sz val="11"/>
      <color theme="1"/>
      <name val="Calibri"/>
      <family val="2"/>
      <scheme val="minor"/>
    </font>
    <font>
      <sz val="11"/>
      <color theme="0"/>
      <name val="Calibri"/>
      <family val="2"/>
      <charset val="238"/>
      <scheme val="minor"/>
    </font>
    <font>
      <sz val="11"/>
      <color theme="0"/>
      <name val="Calibri"/>
      <family val="2"/>
      <scheme val="minor"/>
    </font>
    <font>
      <sz val="11"/>
      <color rgb="FF9C0006"/>
      <name val="Calibri"/>
      <family val="2"/>
      <charset val="238"/>
      <scheme val="minor"/>
    </font>
    <font>
      <sz val="11"/>
      <color rgb="FF9C0006"/>
      <name val="Calibri"/>
      <family val="2"/>
      <scheme val="minor"/>
    </font>
    <font>
      <b/>
      <sz val="11"/>
      <color indexed="10"/>
      <name val="Calibri"/>
      <family val="2"/>
      <charset val="238"/>
      <scheme val="minor"/>
    </font>
    <font>
      <b/>
      <sz val="11"/>
      <color rgb="FFFA7D00"/>
      <name val="Calibri"/>
      <family val="2"/>
      <scheme val="minor"/>
    </font>
    <font>
      <b/>
      <sz val="11"/>
      <color indexed="10"/>
      <name val="Calibri"/>
      <family val="2"/>
      <scheme val="minor"/>
    </font>
    <font>
      <b/>
      <sz val="11"/>
      <color rgb="FFFA7D00"/>
      <name val="Calibri"/>
      <family val="2"/>
      <charset val="238"/>
      <scheme val="minor"/>
    </font>
    <font>
      <b/>
      <sz val="11"/>
      <color theme="0"/>
      <name val="Calibri"/>
      <family val="2"/>
      <scheme val="minor"/>
    </font>
    <font>
      <sz val="11"/>
      <color rgb="FF006100"/>
      <name val="Calibri"/>
      <family val="2"/>
      <charset val="238"/>
      <scheme val="minor"/>
    </font>
    <font>
      <i/>
      <sz val="11"/>
      <color rgb="FF7F7F7F"/>
      <name val="Calibri"/>
      <family val="2"/>
      <scheme val="minor"/>
    </font>
    <font>
      <sz val="11"/>
      <color rgb="FF006100"/>
      <name val="Calibri"/>
      <family val="2"/>
      <scheme val="minor"/>
    </font>
    <font>
      <b/>
      <sz val="15"/>
      <color theme="3"/>
      <name val="Calibri"/>
      <family val="2"/>
      <scheme val="minor"/>
    </font>
    <font>
      <b/>
      <sz val="15"/>
      <color theme="3"/>
      <name val="Calibri"/>
      <family val="2"/>
      <charset val="238"/>
      <scheme val="minor"/>
    </font>
    <font>
      <b/>
      <sz val="13"/>
      <color theme="3"/>
      <name val="Calibri"/>
      <family val="2"/>
      <scheme val="minor"/>
    </font>
    <font>
      <b/>
      <sz val="13"/>
      <color theme="3"/>
      <name val="Calibri"/>
      <family val="2"/>
      <charset val="238"/>
      <scheme val="minor"/>
    </font>
    <font>
      <b/>
      <sz val="11"/>
      <color theme="3"/>
      <name val="Calibri"/>
      <family val="2"/>
      <scheme val="minor"/>
    </font>
    <font>
      <b/>
      <sz val="11"/>
      <color theme="3"/>
      <name val="Calibri"/>
      <family val="2"/>
      <charset val="238"/>
      <scheme val="minor"/>
    </font>
    <font>
      <u/>
      <sz val="13"/>
      <color theme="10"/>
      <name val="Arial CE"/>
      <charset val="238"/>
    </font>
    <font>
      <u/>
      <sz val="11"/>
      <color theme="10"/>
      <name val="Calibri"/>
      <family val="2"/>
      <charset val="238"/>
    </font>
    <font>
      <sz val="11"/>
      <color rgb="FF3F3F76"/>
      <name val="Calibri"/>
      <family val="2"/>
      <charset val="238"/>
      <scheme val="minor"/>
    </font>
    <font>
      <sz val="11"/>
      <color rgb="FF3F3F76"/>
      <name val="Calibri"/>
      <family val="2"/>
      <scheme val="minor"/>
    </font>
    <font>
      <b/>
      <sz val="11"/>
      <color rgb="FF3F3F3F"/>
      <name val="Calibri"/>
      <family val="2"/>
      <charset val="238"/>
      <scheme val="minor"/>
    </font>
    <font>
      <sz val="11"/>
      <color rgb="FFFA7D00"/>
      <name val="Calibri"/>
      <family val="2"/>
      <scheme val="minor"/>
    </font>
    <font>
      <sz val="11"/>
      <color rgb="FFFA7D00"/>
      <name val="Calibri"/>
      <family val="2"/>
      <charset val="238"/>
      <scheme val="minor"/>
    </font>
    <font>
      <b/>
      <sz val="18"/>
      <color theme="3"/>
      <name val="Cambria"/>
      <family val="2"/>
      <charset val="238"/>
      <scheme val="major"/>
    </font>
    <font>
      <sz val="11"/>
      <color indexed="19"/>
      <name val="Calibri"/>
      <family val="2"/>
      <charset val="238"/>
      <scheme val="minor"/>
    </font>
    <font>
      <sz val="11"/>
      <color rgb="FF9C6500"/>
      <name val="Calibri"/>
      <family val="2"/>
      <scheme val="minor"/>
    </font>
    <font>
      <sz val="11"/>
      <color indexed="19"/>
      <name val="Calibri"/>
      <family val="2"/>
      <scheme val="minor"/>
    </font>
    <font>
      <sz val="11"/>
      <color rgb="FF9C6500"/>
      <name val="Calibri"/>
      <family val="2"/>
      <charset val="238"/>
      <scheme val="minor"/>
    </font>
    <font>
      <sz val="11"/>
      <color rgb="FFFF0000"/>
      <name val="Calibri"/>
      <family val="2"/>
      <charset val="238"/>
      <scheme val="minor"/>
    </font>
    <font>
      <b/>
      <sz val="11"/>
      <color rgb="FF3F3F3F"/>
      <name val="Calibri"/>
      <family val="2"/>
      <scheme val="minor"/>
    </font>
    <font>
      <b/>
      <sz val="18"/>
      <color theme="3"/>
      <name val="Cambria"/>
      <family val="2"/>
      <scheme val="major"/>
    </font>
    <font>
      <b/>
      <sz val="11"/>
      <color theme="1"/>
      <name val="Calibri"/>
      <family val="2"/>
      <scheme val="minor"/>
    </font>
    <font>
      <b/>
      <sz val="11"/>
      <color theme="1"/>
      <name val="Calibri"/>
      <family val="2"/>
      <charset val="238"/>
      <scheme val="minor"/>
    </font>
    <font>
      <sz val="11"/>
      <color rgb="FFFF0000"/>
      <name val="Calibri"/>
      <family val="2"/>
      <scheme val="minor"/>
    </font>
    <font>
      <i/>
      <vertAlign val="subscript"/>
      <sz val="12"/>
      <name val="Arial"/>
      <family val="2"/>
      <charset val="238"/>
    </font>
    <font>
      <i/>
      <sz val="12"/>
      <color rgb="FFFF0000"/>
      <name val="Arial CE"/>
      <family val="2"/>
      <charset val="238"/>
    </font>
    <font>
      <b/>
      <i/>
      <sz val="12"/>
      <color rgb="FFFF0000"/>
      <name val="Arial CE"/>
      <family val="2"/>
      <charset val="238"/>
    </font>
    <font>
      <i/>
      <sz val="12"/>
      <name val="Calibri"/>
      <family val="2"/>
      <charset val="238"/>
    </font>
    <font>
      <i/>
      <sz val="12"/>
      <color theme="1"/>
      <name val="Arial CE"/>
      <charset val="238"/>
    </font>
    <font>
      <i/>
      <sz val="14"/>
      <name val="Arial CE"/>
      <charset val="238"/>
    </font>
    <font>
      <b/>
      <i/>
      <sz val="15"/>
      <name val="Arial CE"/>
      <family val="2"/>
      <charset val="238"/>
    </font>
    <font>
      <sz val="15"/>
      <name val="Arial CE"/>
      <family val="2"/>
      <charset val="238"/>
    </font>
    <font>
      <i/>
      <sz val="8"/>
      <name val="Arial"/>
      <family val="2"/>
      <charset val="238"/>
    </font>
    <font>
      <b/>
      <sz val="11"/>
      <color rgb="FFFF0000"/>
      <name val="Calibri"/>
      <family val="2"/>
      <charset val="238"/>
      <scheme val="minor"/>
    </font>
  </fonts>
  <fills count="7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9"/>
      </patternFill>
    </fill>
    <fill>
      <patternFill patternType="solid">
        <fgColor indexed="26"/>
      </patternFill>
    </fill>
    <fill>
      <patternFill patternType="solid">
        <fgColor indexed="44"/>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56"/>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54"/>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45"/>
        <bgColor indexed="45"/>
      </patternFill>
    </fill>
    <fill>
      <patternFill patternType="solid">
        <fgColor indexed="9"/>
      </patternFill>
    </fill>
    <fill>
      <patternFill patternType="solid">
        <fgColor indexed="9"/>
        <bgColor indexed="9"/>
      </patternFill>
    </fill>
    <fill>
      <patternFill patternType="solid">
        <f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43"/>
        <bgColor indexed="43"/>
      </patternFill>
    </fill>
    <fill>
      <patternFill patternType="solid">
        <fgColor indexed="22"/>
        <bgColor indexed="4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6" tint="0.79998168889431442"/>
        <bgColor indexed="64"/>
      </patternFill>
    </fill>
    <fill>
      <patternFill patternType="solid">
        <fgColor theme="6" tint="0.59999389629810485"/>
        <bgColor indexed="64"/>
      </patternFill>
    </fill>
  </fills>
  <borders count="36">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hair">
        <color indexed="8"/>
      </left>
      <right style="hair">
        <color indexed="8"/>
      </right>
      <top style="hair">
        <color indexed="8"/>
      </top>
      <bottom style="hair">
        <color indexed="8"/>
      </bottom>
      <diagonal/>
    </border>
    <border>
      <left/>
      <right/>
      <top/>
      <bottom style="thick">
        <color indexed="54"/>
      </bottom>
      <diagonal/>
    </border>
    <border>
      <left/>
      <right/>
      <top/>
      <bottom style="thick">
        <color indexed="56"/>
      </bottom>
      <diagonal/>
    </border>
    <border>
      <left/>
      <right/>
      <top/>
      <bottom style="thick">
        <color indexed="62"/>
      </bottom>
      <diagonal/>
    </border>
    <border>
      <left/>
      <right/>
      <top/>
      <bottom style="thick">
        <color indexed="22"/>
      </bottom>
      <diagonal/>
    </border>
    <border>
      <left/>
      <right/>
      <top/>
      <bottom style="thick">
        <color indexed="27"/>
      </bottom>
      <diagonal/>
    </border>
    <border>
      <left/>
      <right/>
      <top/>
      <bottom style="medium">
        <color indexed="44"/>
      </bottom>
      <diagonal/>
    </border>
    <border>
      <left/>
      <right/>
      <top/>
      <bottom style="medium">
        <color indexed="27"/>
      </bottom>
      <diagonal/>
    </border>
    <border>
      <left style="thin">
        <color indexed="63"/>
      </left>
      <right style="thin">
        <color indexed="63"/>
      </right>
      <top style="thin">
        <color indexed="63"/>
      </top>
      <bottom style="thin">
        <color indexed="63"/>
      </bottom>
      <diagonal/>
    </border>
    <border>
      <left/>
      <right/>
      <top/>
      <bottom style="double">
        <color indexed="10"/>
      </bottom>
      <diagonal/>
    </border>
    <border>
      <left style="double">
        <color indexed="8"/>
      </left>
      <right style="double">
        <color indexed="8"/>
      </right>
      <top style="double">
        <color indexed="8"/>
      </top>
      <bottom style="double">
        <color indexed="8"/>
      </bottom>
      <diagonal/>
    </border>
    <border>
      <left/>
      <right/>
      <top/>
      <bottom style="thick">
        <color indexed="49"/>
      </bottom>
      <diagonal/>
    </border>
    <border>
      <left/>
      <right/>
      <top/>
      <bottom style="medium">
        <color indexed="49"/>
      </bottom>
      <diagonal/>
    </border>
    <border>
      <left/>
      <right/>
      <top style="thin">
        <color indexed="54"/>
      </top>
      <bottom style="double">
        <color indexed="54"/>
      </bottom>
      <diagonal/>
    </border>
    <border>
      <left/>
      <right/>
      <top style="double">
        <color indexed="64"/>
      </top>
      <bottom/>
      <diagonal/>
    </border>
    <border>
      <left/>
      <right/>
      <top style="thin">
        <color indexed="56"/>
      </top>
      <bottom style="double">
        <color indexed="56"/>
      </bottom>
      <diagonal/>
    </border>
    <border>
      <left/>
      <right/>
      <top style="thin">
        <color indexed="49"/>
      </top>
      <bottom style="double">
        <color indexed="49"/>
      </bottom>
      <diagonal/>
    </border>
    <border>
      <left/>
      <right/>
      <top style="thin">
        <color indexed="64"/>
      </top>
      <bottom/>
      <diagonal/>
    </border>
    <border>
      <left/>
      <right style="thin">
        <color indexed="64"/>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s>
  <cellStyleXfs count="1310">
    <xf numFmtId="0" fontId="0" fillId="0" borderId="0"/>
    <xf numFmtId="0" fontId="38" fillId="0" borderId="0">
      <alignment vertical="top"/>
    </xf>
    <xf numFmtId="0" fontId="32" fillId="0" borderId="0"/>
    <xf numFmtId="0" fontId="32" fillId="0" borderId="0"/>
    <xf numFmtId="0" fontId="38" fillId="0" borderId="0">
      <alignment vertical="top"/>
    </xf>
    <xf numFmtId="0" fontId="38" fillId="0" borderId="0">
      <alignment vertical="top"/>
    </xf>
    <xf numFmtId="0" fontId="64" fillId="2" borderId="0" applyNumberFormat="0" applyBorder="0" applyAlignment="0" applyProtection="0"/>
    <xf numFmtId="0" fontId="64" fillId="3" borderId="0" applyNumberFormat="0" applyBorder="0" applyAlignment="0" applyProtection="0"/>
    <xf numFmtId="0" fontId="64" fillId="4" borderId="0" applyNumberFormat="0" applyBorder="0" applyAlignment="0" applyProtection="0"/>
    <xf numFmtId="0" fontId="64" fillId="5" borderId="0" applyNumberFormat="0" applyBorder="0" applyAlignment="0" applyProtection="0"/>
    <xf numFmtId="0" fontId="64" fillId="6" borderId="0" applyNumberFormat="0" applyBorder="0" applyAlignment="0" applyProtection="0"/>
    <xf numFmtId="0" fontId="64" fillId="7" borderId="0" applyNumberFormat="0" applyBorder="0" applyAlignment="0" applyProtection="0"/>
    <xf numFmtId="0" fontId="45" fillId="7" borderId="0" applyNumberFormat="0" applyBorder="0" applyAlignment="0" applyProtection="0"/>
    <xf numFmtId="0" fontId="45" fillId="8" borderId="0" applyNumberFormat="0" applyBorder="0" applyAlignment="0" applyProtection="0"/>
    <xf numFmtId="0" fontId="45" fillId="9" borderId="0" applyNumberFormat="0" applyBorder="0" applyAlignment="0" applyProtection="0"/>
    <xf numFmtId="0" fontId="45" fillId="7" borderId="0" applyNumberFormat="0" applyBorder="0" applyAlignment="0" applyProtection="0"/>
    <xf numFmtId="0" fontId="45" fillId="6" borderId="0" applyNumberFormat="0" applyBorder="0" applyAlignment="0" applyProtection="0"/>
    <xf numFmtId="0" fontId="45" fillId="9" borderId="0" applyNumberFormat="0" applyBorder="0" applyAlignment="0" applyProtection="0"/>
    <xf numFmtId="0" fontId="113" fillId="45" borderId="0" applyNumberFormat="0" applyBorder="0" applyAlignment="0" applyProtection="0"/>
    <xf numFmtId="0" fontId="113" fillId="10" borderId="0" applyNumberFormat="0" applyBorder="0" applyAlignment="0" applyProtection="0"/>
    <xf numFmtId="0" fontId="114" fillId="45" borderId="0" applyNumberFormat="0" applyBorder="0" applyAlignment="0" applyProtection="0"/>
    <xf numFmtId="0" fontId="114" fillId="10" borderId="0" applyNumberFormat="0" applyBorder="0" applyAlignment="0" applyProtection="0"/>
    <xf numFmtId="0" fontId="113" fillId="10"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13" fillId="45"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88" fillId="10" borderId="0" applyNumberFormat="0" applyBorder="0" applyAlignment="0" applyProtection="0"/>
    <xf numFmtId="0" fontId="113" fillId="46" borderId="0" applyNumberFormat="0" applyBorder="0" applyAlignment="0" applyProtection="0"/>
    <xf numFmtId="0" fontId="113" fillId="8" borderId="0" applyNumberFormat="0" applyBorder="0" applyAlignment="0" applyProtection="0"/>
    <xf numFmtId="0" fontId="114" fillId="46" borderId="0" applyNumberFormat="0" applyBorder="0" applyAlignment="0" applyProtection="0"/>
    <xf numFmtId="0" fontId="114" fillId="8" borderId="0" applyNumberFormat="0" applyBorder="0" applyAlignment="0" applyProtection="0"/>
    <xf numFmtId="0" fontId="113" fillId="8" borderId="0" applyNumberFormat="0" applyBorder="0" applyAlignment="0" applyProtection="0"/>
    <xf numFmtId="0" fontId="64" fillId="3" borderId="0" applyNumberFormat="0" applyBorder="0" applyAlignment="0" applyProtection="0"/>
    <xf numFmtId="0" fontId="64" fillId="3" borderId="0" applyNumberFormat="0" applyBorder="0" applyAlignment="0" applyProtection="0"/>
    <xf numFmtId="0" fontId="113" fillId="46" borderId="0" applyNumberFormat="0" applyBorder="0" applyAlignment="0" applyProtection="0"/>
    <xf numFmtId="0" fontId="88" fillId="8" borderId="0" applyNumberFormat="0" applyBorder="0" applyAlignment="0" applyProtection="0"/>
    <xf numFmtId="0" fontId="88" fillId="8" borderId="0" applyNumberFormat="0" applyBorder="0" applyAlignment="0" applyProtection="0"/>
    <xf numFmtId="0" fontId="88" fillId="8" borderId="0" applyNumberFormat="0" applyBorder="0" applyAlignment="0" applyProtection="0"/>
    <xf numFmtId="0" fontId="113" fillId="47" borderId="0" applyNumberFormat="0" applyBorder="0" applyAlignment="0" applyProtection="0"/>
    <xf numFmtId="0" fontId="113" fillId="9" borderId="0" applyNumberFormat="0" applyBorder="0" applyAlignment="0" applyProtection="0"/>
    <xf numFmtId="0" fontId="114" fillId="47" borderId="0" applyNumberFormat="0" applyBorder="0" applyAlignment="0" applyProtection="0"/>
    <xf numFmtId="0" fontId="114" fillId="9" borderId="0" applyNumberFormat="0" applyBorder="0" applyAlignment="0" applyProtection="0"/>
    <xf numFmtId="0" fontId="113" fillId="9"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13" fillId="47"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113" fillId="48" borderId="0" applyNumberFormat="0" applyBorder="0" applyAlignment="0" applyProtection="0"/>
    <xf numFmtId="0" fontId="113" fillId="7" borderId="0" applyNumberFormat="0" applyBorder="0" applyAlignment="0" applyProtection="0"/>
    <xf numFmtId="0" fontId="114" fillId="48" borderId="0" applyNumberFormat="0" applyBorder="0" applyAlignment="0" applyProtection="0"/>
    <xf numFmtId="0" fontId="114" fillId="7" borderId="0" applyNumberFormat="0" applyBorder="0" applyAlignment="0" applyProtection="0"/>
    <xf numFmtId="0" fontId="113" fillId="7"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13" fillId="48" borderId="0" applyNumberFormat="0" applyBorder="0" applyAlignment="0" applyProtection="0"/>
    <xf numFmtId="0" fontId="88" fillId="7" borderId="0" applyNumberFormat="0" applyBorder="0" applyAlignment="0" applyProtection="0"/>
    <xf numFmtId="0" fontId="88" fillId="7" borderId="0" applyNumberFormat="0" applyBorder="0" applyAlignment="0" applyProtection="0"/>
    <xf numFmtId="0" fontId="88" fillId="7" borderId="0" applyNumberFormat="0" applyBorder="0" applyAlignment="0" applyProtection="0"/>
    <xf numFmtId="0" fontId="113" fillId="49" borderId="0" applyNumberFormat="0" applyBorder="0" applyAlignment="0" applyProtection="0"/>
    <xf numFmtId="0" fontId="64" fillId="6" borderId="0" applyNumberFormat="0" applyBorder="0" applyAlignment="0" applyProtection="0"/>
    <xf numFmtId="0" fontId="114" fillId="49"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113" fillId="50" borderId="0" applyNumberFormat="0" applyBorder="0" applyAlignment="0" applyProtection="0"/>
    <xf numFmtId="0" fontId="113" fillId="9" borderId="0" applyNumberFormat="0" applyBorder="0" applyAlignment="0" applyProtection="0"/>
    <xf numFmtId="0" fontId="114" fillId="50" borderId="0" applyNumberFormat="0" applyBorder="0" applyAlignment="0" applyProtection="0"/>
    <xf numFmtId="0" fontId="114" fillId="9" borderId="0" applyNumberFormat="0" applyBorder="0" applyAlignment="0" applyProtection="0"/>
    <xf numFmtId="0" fontId="113" fillId="9" borderId="0" applyNumberFormat="0" applyBorder="0" applyAlignment="0" applyProtection="0"/>
    <xf numFmtId="0" fontId="64" fillId="7" borderId="0" applyNumberFormat="0" applyBorder="0" applyAlignment="0" applyProtection="0"/>
    <xf numFmtId="0" fontId="64" fillId="7" borderId="0" applyNumberFormat="0" applyBorder="0" applyAlignment="0" applyProtection="0"/>
    <xf numFmtId="0" fontId="113" fillId="50"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64" fillId="10" borderId="0" applyNumberFormat="0" applyBorder="0" applyAlignment="0" applyProtection="0"/>
    <xf numFmtId="0" fontId="64" fillId="8" borderId="0" applyNumberFormat="0" applyBorder="0" applyAlignment="0" applyProtection="0"/>
    <xf numFmtId="0" fontId="64" fillId="11" borderId="0" applyNumberFormat="0" applyBorder="0" applyAlignment="0" applyProtection="0"/>
    <xf numFmtId="0" fontId="64" fillId="5" borderId="0" applyNumberFormat="0" applyBorder="0" applyAlignment="0" applyProtection="0"/>
    <xf numFmtId="0" fontId="64" fillId="10" borderId="0" applyNumberFormat="0" applyBorder="0" applyAlignment="0" applyProtection="0"/>
    <xf numFmtId="0" fontId="64" fillId="12" borderId="0" applyNumberFormat="0" applyBorder="0" applyAlignment="0" applyProtection="0"/>
    <xf numFmtId="0" fontId="45" fillId="13" borderId="0" applyNumberFormat="0" applyBorder="0" applyAlignment="0" applyProtection="0"/>
    <xf numFmtId="0" fontId="45" fillId="8" borderId="0" applyNumberFormat="0" applyBorder="0" applyAlignment="0" applyProtection="0"/>
    <xf numFmtId="0" fontId="45" fillId="14" borderId="0" applyNumberFormat="0" applyBorder="0" applyAlignment="0" applyProtection="0"/>
    <xf numFmtId="0" fontId="45" fillId="13" borderId="0" applyNumberFormat="0" applyBorder="0" applyAlignment="0" applyProtection="0"/>
    <xf numFmtId="0" fontId="45" fillId="10" borderId="0" applyNumberFormat="0" applyBorder="0" applyAlignment="0" applyProtection="0"/>
    <xf numFmtId="0" fontId="45" fillId="14" borderId="0" applyNumberFormat="0" applyBorder="0" applyAlignment="0" applyProtection="0"/>
    <xf numFmtId="0" fontId="113" fillId="51" borderId="0" applyNumberFormat="0" applyBorder="0" applyAlignment="0" applyProtection="0"/>
    <xf numFmtId="0" fontId="113" fillId="6" borderId="0" applyNumberFormat="0" applyBorder="0" applyAlignment="0" applyProtection="0"/>
    <xf numFmtId="0" fontId="114" fillId="51" borderId="0" applyNumberFormat="0" applyBorder="0" applyAlignment="0" applyProtection="0"/>
    <xf numFmtId="0" fontId="114" fillId="6" borderId="0" applyNumberFormat="0" applyBorder="0" applyAlignment="0" applyProtection="0"/>
    <xf numFmtId="0" fontId="113" fillId="6"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113" fillId="51"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113" fillId="52" borderId="0" applyNumberFormat="0" applyBorder="0" applyAlignment="0" applyProtection="0"/>
    <xf numFmtId="0" fontId="64" fillId="8" borderId="0" applyNumberFormat="0" applyBorder="0" applyAlignment="0" applyProtection="0"/>
    <xf numFmtId="0" fontId="114" fillId="52" borderId="0" applyNumberFormat="0" applyBorder="0" applyAlignment="0" applyProtection="0"/>
    <xf numFmtId="0" fontId="88" fillId="8" borderId="0" applyNumberFormat="0" applyBorder="0" applyAlignment="0" applyProtection="0"/>
    <xf numFmtId="0" fontId="88" fillId="8" borderId="0" applyNumberFormat="0" applyBorder="0" applyAlignment="0" applyProtection="0"/>
    <xf numFmtId="0" fontId="88" fillId="8" borderId="0" applyNumberFormat="0" applyBorder="0" applyAlignment="0" applyProtection="0"/>
    <xf numFmtId="0" fontId="113" fillId="53" borderId="0" applyNumberFormat="0" applyBorder="0" applyAlignment="0" applyProtection="0"/>
    <xf numFmtId="0" fontId="113" fillId="14" borderId="0" applyNumberFormat="0" applyBorder="0" applyAlignment="0" applyProtection="0"/>
    <xf numFmtId="0" fontId="114" fillId="53" borderId="0" applyNumberFormat="0" applyBorder="0" applyAlignment="0" applyProtection="0"/>
    <xf numFmtId="0" fontId="114" fillId="14" borderId="0" applyNumberFormat="0" applyBorder="0" applyAlignment="0" applyProtection="0"/>
    <xf numFmtId="0" fontId="113" fillId="14" borderId="0" applyNumberFormat="0" applyBorder="0" applyAlignment="0" applyProtection="0"/>
    <xf numFmtId="0" fontId="64" fillId="11" borderId="0" applyNumberFormat="0" applyBorder="0" applyAlignment="0" applyProtection="0"/>
    <xf numFmtId="0" fontId="64" fillId="11" borderId="0" applyNumberFormat="0" applyBorder="0" applyAlignment="0" applyProtection="0"/>
    <xf numFmtId="0" fontId="113" fillId="53" borderId="0" applyNumberFormat="0" applyBorder="0" applyAlignment="0" applyProtection="0"/>
    <xf numFmtId="0" fontId="88" fillId="14" borderId="0" applyNumberFormat="0" applyBorder="0" applyAlignment="0" applyProtection="0"/>
    <xf numFmtId="0" fontId="88" fillId="14" borderId="0" applyNumberFormat="0" applyBorder="0" applyAlignment="0" applyProtection="0"/>
    <xf numFmtId="0" fontId="88" fillId="14" borderId="0" applyNumberFormat="0" applyBorder="0" applyAlignment="0" applyProtection="0"/>
    <xf numFmtId="0" fontId="113" fillId="54" borderId="0" applyNumberFormat="0" applyBorder="0" applyAlignment="0" applyProtection="0"/>
    <xf numFmtId="0" fontId="113" fillId="3" borderId="0" applyNumberFormat="0" applyBorder="0" applyAlignment="0" applyProtection="0"/>
    <xf numFmtId="0" fontId="114" fillId="54" borderId="0" applyNumberFormat="0" applyBorder="0" applyAlignment="0" applyProtection="0"/>
    <xf numFmtId="0" fontId="114" fillId="3" borderId="0" applyNumberFormat="0" applyBorder="0" applyAlignment="0" applyProtection="0"/>
    <xf numFmtId="0" fontId="113" fillId="3"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13" fillId="54" borderId="0" applyNumberFormat="0" applyBorder="0" applyAlignment="0" applyProtection="0"/>
    <xf numFmtId="0" fontId="88" fillId="3" borderId="0" applyNumberFormat="0" applyBorder="0" applyAlignment="0" applyProtection="0"/>
    <xf numFmtId="0" fontId="88" fillId="3" borderId="0" applyNumberFormat="0" applyBorder="0" applyAlignment="0" applyProtection="0"/>
    <xf numFmtId="0" fontId="88" fillId="3" borderId="0" applyNumberFormat="0" applyBorder="0" applyAlignment="0" applyProtection="0"/>
    <xf numFmtId="0" fontId="113" fillId="55" borderId="0" applyNumberFormat="0" applyBorder="0" applyAlignment="0" applyProtection="0"/>
    <xf numFmtId="0" fontId="113" fillId="6" borderId="0" applyNumberFormat="0" applyBorder="0" applyAlignment="0" applyProtection="0"/>
    <xf numFmtId="0" fontId="114" fillId="55" borderId="0" applyNumberFormat="0" applyBorder="0" applyAlignment="0" applyProtection="0"/>
    <xf numFmtId="0" fontId="114" fillId="6" borderId="0" applyNumberFormat="0" applyBorder="0" applyAlignment="0" applyProtection="0"/>
    <xf numFmtId="0" fontId="113" fillId="6" borderId="0" applyNumberFormat="0" applyBorder="0" applyAlignment="0" applyProtection="0"/>
    <xf numFmtId="0" fontId="64" fillId="10" borderId="0" applyNumberFormat="0" applyBorder="0" applyAlignment="0" applyProtection="0"/>
    <xf numFmtId="0" fontId="64" fillId="10" borderId="0" applyNumberFormat="0" applyBorder="0" applyAlignment="0" applyProtection="0"/>
    <xf numFmtId="0" fontId="113" fillId="55"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88" fillId="6" borderId="0" applyNumberFormat="0" applyBorder="0" applyAlignment="0" applyProtection="0"/>
    <xf numFmtId="0" fontId="113" fillId="56" borderId="0" applyNumberFormat="0" applyBorder="0" applyAlignment="0" applyProtection="0"/>
    <xf numFmtId="0" fontId="113" fillId="9" borderId="0" applyNumberFormat="0" applyBorder="0" applyAlignment="0" applyProtection="0"/>
    <xf numFmtId="0" fontId="114" fillId="56" borderId="0" applyNumberFormat="0" applyBorder="0" applyAlignment="0" applyProtection="0"/>
    <xf numFmtId="0" fontId="114" fillId="9" borderId="0" applyNumberFormat="0" applyBorder="0" applyAlignment="0" applyProtection="0"/>
    <xf numFmtId="0" fontId="113" fillId="9" borderId="0" applyNumberFormat="0" applyBorder="0" applyAlignment="0" applyProtection="0"/>
    <xf numFmtId="0" fontId="64" fillId="12" borderId="0" applyNumberFormat="0" applyBorder="0" applyAlignment="0" applyProtection="0"/>
    <xf numFmtId="0" fontId="64" fillId="12" borderId="0" applyNumberFormat="0" applyBorder="0" applyAlignment="0" applyProtection="0"/>
    <xf numFmtId="0" fontId="113" fillId="56"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88" fillId="9" borderId="0" applyNumberFormat="0" applyBorder="0" applyAlignment="0" applyProtection="0"/>
    <xf numFmtId="0" fontId="65" fillId="15" borderId="0" applyNumberFormat="0" applyBorder="0" applyAlignment="0" applyProtection="0"/>
    <xf numFmtId="0" fontId="65" fillId="8" borderId="0" applyNumberFormat="0" applyBorder="0" applyAlignment="0" applyProtection="0"/>
    <xf numFmtId="0" fontId="65" fillId="11"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46" fillId="17" borderId="0" applyNumberFormat="0" applyBorder="0" applyAlignment="0" applyProtection="0"/>
    <xf numFmtId="0" fontId="46" fillId="8" borderId="0" applyNumberFormat="0" applyBorder="0" applyAlignment="0" applyProtection="0"/>
    <xf numFmtId="0" fontId="46" fillId="14" borderId="0" applyNumberFormat="0" applyBorder="0" applyAlignment="0" applyProtection="0"/>
    <xf numFmtId="0" fontId="46" fillId="13" borderId="0" applyNumberFormat="0" applyBorder="0" applyAlignment="0" applyProtection="0"/>
    <xf numFmtId="0" fontId="46" fillId="17" borderId="0" applyNumberFormat="0" applyBorder="0" applyAlignment="0" applyProtection="0"/>
    <xf numFmtId="0" fontId="46" fillId="8" borderId="0" applyNumberFormat="0" applyBorder="0" applyAlignment="0" applyProtection="0"/>
    <xf numFmtId="0" fontId="115" fillId="57" borderId="0" applyNumberFormat="0" applyBorder="0" applyAlignment="0" applyProtection="0"/>
    <xf numFmtId="0" fontId="115" fillId="6" borderId="0" applyNumberFormat="0" applyBorder="0" applyAlignment="0" applyProtection="0"/>
    <xf numFmtId="0" fontId="116" fillId="57" borderId="0" applyNumberFormat="0" applyBorder="0" applyAlignment="0" applyProtection="0"/>
    <xf numFmtId="0" fontId="116" fillId="6" borderId="0" applyNumberFormat="0" applyBorder="0" applyAlignment="0" applyProtection="0"/>
    <xf numFmtId="0" fontId="115" fillId="6" borderId="0" applyNumberFormat="0" applyBorder="0" applyAlignment="0" applyProtection="0"/>
    <xf numFmtId="0" fontId="65" fillId="15" borderId="0" applyNumberFormat="0" applyBorder="0" applyAlignment="0" applyProtection="0"/>
    <xf numFmtId="0" fontId="65" fillId="15" borderId="0" applyNumberFormat="0" applyBorder="0" applyAlignment="0" applyProtection="0"/>
    <xf numFmtId="0" fontId="115" fillId="57"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115" fillId="58" borderId="0" applyNumberFormat="0" applyBorder="0" applyAlignment="0" applyProtection="0"/>
    <xf numFmtId="0" fontId="115" fillId="19" borderId="0" applyNumberFormat="0" applyBorder="0" applyAlignment="0" applyProtection="0"/>
    <xf numFmtId="0" fontId="116" fillId="58" borderId="0" applyNumberFormat="0" applyBorder="0" applyAlignment="0" applyProtection="0"/>
    <xf numFmtId="0" fontId="116" fillId="19" borderId="0" applyNumberFormat="0" applyBorder="0" applyAlignment="0" applyProtection="0"/>
    <xf numFmtId="0" fontId="115" fillId="19"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15" fillId="58"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115" fillId="59" borderId="0" applyNumberFormat="0" applyBorder="0" applyAlignment="0" applyProtection="0"/>
    <xf numFmtId="0" fontId="115" fillId="12" borderId="0" applyNumberFormat="0" applyBorder="0" applyAlignment="0" applyProtection="0"/>
    <xf numFmtId="0" fontId="116" fillId="59" borderId="0" applyNumberFormat="0" applyBorder="0" applyAlignment="0" applyProtection="0"/>
    <xf numFmtId="0" fontId="116" fillId="12" borderId="0" applyNumberFormat="0" applyBorder="0" applyAlignment="0" applyProtection="0"/>
    <xf numFmtId="0" fontId="115" fillId="12" borderId="0" applyNumberFormat="0" applyBorder="0" applyAlignment="0" applyProtection="0"/>
    <xf numFmtId="0" fontId="65" fillId="11" borderId="0" applyNumberFormat="0" applyBorder="0" applyAlignment="0" applyProtection="0"/>
    <xf numFmtId="0" fontId="65" fillId="11" borderId="0" applyNumberFormat="0" applyBorder="0" applyAlignment="0" applyProtection="0"/>
    <xf numFmtId="0" fontId="115" fillId="59"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115" fillId="60" borderId="0" applyNumberFormat="0" applyBorder="0" applyAlignment="0" applyProtection="0"/>
    <xf numFmtId="0" fontId="115" fillId="3" borderId="0" applyNumberFormat="0" applyBorder="0" applyAlignment="0" applyProtection="0"/>
    <xf numFmtId="0" fontId="116" fillId="60" borderId="0" applyNumberFormat="0" applyBorder="0" applyAlignment="0" applyProtection="0"/>
    <xf numFmtId="0" fontId="116" fillId="3" borderId="0" applyNumberFormat="0" applyBorder="0" applyAlignment="0" applyProtection="0"/>
    <xf numFmtId="0" fontId="115" fillId="3"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15" fillId="60" borderId="0" applyNumberFormat="0" applyBorder="0" applyAlignment="0" applyProtection="0"/>
    <xf numFmtId="0" fontId="89" fillId="3" borderId="0" applyNumberFormat="0" applyBorder="0" applyAlignment="0" applyProtection="0"/>
    <xf numFmtId="0" fontId="89" fillId="3" borderId="0" applyNumberFormat="0" applyBorder="0" applyAlignment="0" applyProtection="0"/>
    <xf numFmtId="0" fontId="89" fillId="3" borderId="0" applyNumberFormat="0" applyBorder="0" applyAlignment="0" applyProtection="0"/>
    <xf numFmtId="0" fontId="115" fillId="61" borderId="0" applyNumberFormat="0" applyBorder="0" applyAlignment="0" applyProtection="0"/>
    <xf numFmtId="0" fontId="115" fillId="6" borderId="0" applyNumberFormat="0" applyBorder="0" applyAlignment="0" applyProtection="0"/>
    <xf numFmtId="0" fontId="116" fillId="61" borderId="0" applyNumberFormat="0" applyBorder="0" applyAlignment="0" applyProtection="0"/>
    <xf numFmtId="0" fontId="116" fillId="6" borderId="0" applyNumberFormat="0" applyBorder="0" applyAlignment="0" applyProtection="0"/>
    <xf numFmtId="0" fontId="115" fillId="6" borderId="0" applyNumberFormat="0" applyBorder="0" applyAlignment="0" applyProtection="0"/>
    <xf numFmtId="0" fontId="65" fillId="17" borderId="0" applyNumberFormat="0" applyBorder="0" applyAlignment="0" applyProtection="0"/>
    <xf numFmtId="0" fontId="65" fillId="17" borderId="0" applyNumberFormat="0" applyBorder="0" applyAlignment="0" applyProtection="0"/>
    <xf numFmtId="0" fontId="115" fillId="61"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89" fillId="6" borderId="0" applyNumberFormat="0" applyBorder="0" applyAlignment="0" applyProtection="0"/>
    <xf numFmtId="0" fontId="115" fillId="62" borderId="0" applyNumberFormat="0" applyBorder="0" applyAlignment="0" applyProtection="0"/>
    <xf numFmtId="0" fontId="115" fillId="8" borderId="0" applyNumberFormat="0" applyBorder="0" applyAlignment="0" applyProtection="0"/>
    <xf numFmtId="0" fontId="116" fillId="62" borderId="0" applyNumberFormat="0" applyBorder="0" applyAlignment="0" applyProtection="0"/>
    <xf numFmtId="0" fontId="116" fillId="8" borderId="0" applyNumberFormat="0" applyBorder="0" applyAlignment="0" applyProtection="0"/>
    <xf numFmtId="0" fontId="115" fillId="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15" fillId="62"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89" fillId="8" borderId="0" applyNumberFormat="0" applyBorder="0" applyAlignment="0" applyProtection="0"/>
    <xf numFmtId="0" fontId="65" fillId="20" borderId="0" applyNumberFormat="0" applyBorder="0" applyAlignment="0" applyProtection="0"/>
    <xf numFmtId="0" fontId="64" fillId="21" borderId="0" applyNumberFormat="0" applyBorder="0" applyAlignment="0" applyProtection="0"/>
    <xf numFmtId="0" fontId="64" fillId="21" borderId="0" applyNumberFormat="0" applyBorder="0" applyAlignment="0" applyProtection="0"/>
    <xf numFmtId="0" fontId="65" fillId="22"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23" borderId="0" applyNumberFormat="0" applyBorder="0" applyAlignment="0" applyProtection="0"/>
    <xf numFmtId="0" fontId="46" fillId="17" borderId="0" applyNumberFormat="0" applyBorder="0" applyAlignment="0" applyProtection="0"/>
    <xf numFmtId="0" fontId="116" fillId="63" borderId="0" applyNumberFormat="0" applyBorder="0" applyAlignment="0" applyProtection="0"/>
    <xf numFmtId="0" fontId="116" fillId="23" borderId="0" applyNumberFormat="0" applyBorder="0" applyAlignment="0" applyProtection="0"/>
    <xf numFmtId="0" fontId="115" fillId="23" borderId="0" applyNumberFormat="0" applyBorder="0" applyAlignment="0" applyProtection="0"/>
    <xf numFmtId="0" fontId="65" fillId="20" borderId="0" applyNumberFormat="0" applyBorder="0" applyAlignment="0" applyProtection="0"/>
    <xf numFmtId="0" fontId="115" fillId="23" borderId="0" applyNumberFormat="0" applyBorder="0" applyAlignment="0" applyProtection="0"/>
    <xf numFmtId="0" fontId="65" fillId="20" borderId="0" applyNumberFormat="0" applyBorder="0" applyAlignment="0" applyProtection="0"/>
    <xf numFmtId="0" fontId="115" fillId="63" borderId="0" applyNumberFormat="0" applyBorder="0" applyAlignment="0" applyProtection="0"/>
    <xf numFmtId="0" fontId="89" fillId="23" borderId="0" applyNumberFormat="0" applyBorder="0" applyAlignment="0" applyProtection="0"/>
    <xf numFmtId="0" fontId="89" fillId="23" borderId="0" applyNumberFormat="0" applyBorder="0" applyAlignment="0" applyProtection="0"/>
    <xf numFmtId="0" fontId="115" fillId="63" borderId="0" applyNumberFormat="0" applyBorder="0" applyAlignment="0" applyProtection="0"/>
    <xf numFmtId="0" fontId="89" fillId="2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115" fillId="63" borderId="0" applyNumberFormat="0" applyBorder="0" applyAlignment="0" applyProtection="0"/>
    <xf numFmtId="0" fontId="65" fillId="24" borderId="0" applyNumberFormat="0" applyBorder="0" applyAlignment="0" applyProtection="0"/>
    <xf numFmtId="0" fontId="64" fillId="25" borderId="0" applyNumberFormat="0" applyBorder="0" applyAlignment="0" applyProtection="0"/>
    <xf numFmtId="0" fontId="64" fillId="26" borderId="0" applyNumberFormat="0" applyBorder="0" applyAlignment="0" applyProtection="0"/>
    <xf numFmtId="0" fontId="65" fillId="27"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19" borderId="0" applyNumberFormat="0" applyBorder="0" applyAlignment="0" applyProtection="0"/>
    <xf numFmtId="0" fontId="46" fillId="28" borderId="0" applyNumberFormat="0" applyBorder="0" applyAlignment="0" applyProtection="0"/>
    <xf numFmtId="0" fontId="116" fillId="64" borderId="0" applyNumberFormat="0" applyBorder="0" applyAlignment="0" applyProtection="0"/>
    <xf numFmtId="0" fontId="116" fillId="19" borderId="0" applyNumberFormat="0" applyBorder="0" applyAlignment="0" applyProtection="0"/>
    <xf numFmtId="0" fontId="115" fillId="19" borderId="0" applyNumberFormat="0" applyBorder="0" applyAlignment="0" applyProtection="0"/>
    <xf numFmtId="0" fontId="65" fillId="24" borderId="0" applyNumberFormat="0" applyBorder="0" applyAlignment="0" applyProtection="0"/>
    <xf numFmtId="0" fontId="115" fillId="19" borderId="0" applyNumberFormat="0" applyBorder="0" applyAlignment="0" applyProtection="0"/>
    <xf numFmtId="0" fontId="65" fillId="24" borderId="0" applyNumberFormat="0" applyBorder="0" applyAlignment="0" applyProtection="0"/>
    <xf numFmtId="0" fontId="115" fillId="64" borderId="0" applyNumberFormat="0" applyBorder="0" applyAlignment="0" applyProtection="0"/>
    <xf numFmtId="0" fontId="89" fillId="19" borderId="0" applyNumberFormat="0" applyBorder="0" applyAlignment="0" applyProtection="0"/>
    <xf numFmtId="0" fontId="89" fillId="19" borderId="0" applyNumberFormat="0" applyBorder="0" applyAlignment="0" applyProtection="0"/>
    <xf numFmtId="0" fontId="115" fillId="64" borderId="0" applyNumberFormat="0" applyBorder="0" applyAlignment="0" applyProtection="0"/>
    <xf numFmtId="0" fontId="89" fillId="19"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115" fillId="64" borderId="0" applyNumberFormat="0" applyBorder="0" applyAlignment="0" applyProtection="0"/>
    <xf numFmtId="0" fontId="65" fillId="27" borderId="0" applyNumberFormat="0" applyBorder="0" applyAlignment="0" applyProtection="0"/>
    <xf numFmtId="0" fontId="64" fillId="25" borderId="0" applyNumberFormat="0" applyBorder="0" applyAlignment="0" applyProtection="0"/>
    <xf numFmtId="0" fontId="64" fillId="29" borderId="0" applyNumberFormat="0" applyBorder="0" applyAlignment="0" applyProtection="0"/>
    <xf numFmtId="0" fontId="65" fillId="26"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12" borderId="0" applyNumberFormat="0" applyBorder="0" applyAlignment="0" applyProtection="0"/>
    <xf numFmtId="0" fontId="46" fillId="30" borderId="0" applyNumberFormat="0" applyBorder="0" applyAlignment="0" applyProtection="0"/>
    <xf numFmtId="0" fontId="116" fillId="65" borderId="0" applyNumberFormat="0" applyBorder="0" applyAlignment="0" applyProtection="0"/>
    <xf numFmtId="0" fontId="116" fillId="12" borderId="0" applyNumberFormat="0" applyBorder="0" applyAlignment="0" applyProtection="0"/>
    <xf numFmtId="0" fontId="115" fillId="12" borderId="0" applyNumberFormat="0" applyBorder="0" applyAlignment="0" applyProtection="0"/>
    <xf numFmtId="0" fontId="65" fillId="27" borderId="0" applyNumberFormat="0" applyBorder="0" applyAlignment="0" applyProtection="0"/>
    <xf numFmtId="0" fontId="115" fillId="12" borderId="0" applyNumberFormat="0" applyBorder="0" applyAlignment="0" applyProtection="0"/>
    <xf numFmtId="0" fontId="65" fillId="27" borderId="0" applyNumberFormat="0" applyBorder="0" applyAlignment="0" applyProtection="0"/>
    <xf numFmtId="0" fontId="115" fillId="65" borderId="0" applyNumberFormat="0" applyBorder="0" applyAlignment="0" applyProtection="0"/>
    <xf numFmtId="0" fontId="89" fillId="12" borderId="0" applyNumberFormat="0" applyBorder="0" applyAlignment="0" applyProtection="0"/>
    <xf numFmtId="0" fontId="89" fillId="12" borderId="0" applyNumberFormat="0" applyBorder="0" applyAlignment="0" applyProtection="0"/>
    <xf numFmtId="0" fontId="115" fillId="65" borderId="0" applyNumberFormat="0" applyBorder="0" applyAlignment="0" applyProtection="0"/>
    <xf numFmtId="0" fontId="89" fillId="12"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115" fillId="65" borderId="0" applyNumberFormat="0" applyBorder="0" applyAlignment="0" applyProtection="0"/>
    <xf numFmtId="0" fontId="65" fillId="20" borderId="0" applyNumberFormat="0" applyBorder="0" applyAlignment="0" applyProtection="0"/>
    <xf numFmtId="0" fontId="64" fillId="21" borderId="0" applyNumberFormat="0" applyBorder="0" applyAlignment="0" applyProtection="0"/>
    <xf numFmtId="0" fontId="64" fillId="26" borderId="0" applyNumberFormat="0" applyBorder="0" applyAlignment="0" applyProtection="0"/>
    <xf numFmtId="0" fontId="65" fillId="2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31" borderId="0" applyNumberFormat="0" applyBorder="0" applyAlignment="0" applyProtection="0"/>
    <xf numFmtId="0" fontId="46" fillId="31" borderId="0" applyNumberFormat="0" applyBorder="0" applyAlignment="0" applyProtection="0"/>
    <xf numFmtId="0" fontId="116" fillId="66" borderId="0" applyNumberFormat="0" applyBorder="0" applyAlignment="0" applyProtection="0"/>
    <xf numFmtId="0" fontId="116" fillId="31" borderId="0" applyNumberFormat="0" applyBorder="0" applyAlignment="0" applyProtection="0"/>
    <xf numFmtId="0" fontId="115" fillId="31" borderId="0" applyNumberFormat="0" applyBorder="0" applyAlignment="0" applyProtection="0"/>
    <xf numFmtId="0" fontId="65" fillId="20" borderId="0" applyNumberFormat="0" applyBorder="0" applyAlignment="0" applyProtection="0"/>
    <xf numFmtId="0" fontId="115" fillId="31" borderId="0" applyNumberFormat="0" applyBorder="0" applyAlignment="0" applyProtection="0"/>
    <xf numFmtId="0" fontId="65" fillId="20" borderId="0" applyNumberFormat="0" applyBorder="0" applyAlignment="0" applyProtection="0"/>
    <xf numFmtId="0" fontId="115" fillId="66" borderId="0" applyNumberFormat="0" applyBorder="0" applyAlignment="0" applyProtection="0"/>
    <xf numFmtId="0" fontId="89" fillId="31" borderId="0" applyNumberFormat="0" applyBorder="0" applyAlignment="0" applyProtection="0"/>
    <xf numFmtId="0" fontId="89" fillId="31" borderId="0" applyNumberFormat="0" applyBorder="0" applyAlignment="0" applyProtection="0"/>
    <xf numFmtId="0" fontId="115" fillId="66" borderId="0" applyNumberFormat="0" applyBorder="0" applyAlignment="0" applyProtection="0"/>
    <xf numFmtId="0" fontId="89" fillId="31"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115" fillId="66" borderId="0" applyNumberFormat="0" applyBorder="0" applyAlignment="0" applyProtection="0"/>
    <xf numFmtId="0" fontId="65" fillId="32" borderId="0" applyNumberFormat="0" applyBorder="0" applyAlignment="0" applyProtection="0"/>
    <xf numFmtId="0" fontId="64" fillId="33" borderId="0" applyNumberFormat="0" applyBorder="0" applyAlignment="0" applyProtection="0"/>
    <xf numFmtId="0" fontId="64" fillId="21" borderId="0" applyNumberFormat="0" applyBorder="0" applyAlignment="0" applyProtection="0"/>
    <xf numFmtId="0" fontId="65" fillId="22" borderId="0" applyNumberFormat="0" applyBorder="0" applyAlignment="0" applyProtection="0"/>
    <xf numFmtId="0" fontId="46" fillId="17" borderId="0" applyNumberFormat="0" applyBorder="0" applyAlignment="0" applyProtection="0"/>
    <xf numFmtId="0" fontId="116" fillId="67" borderId="0" applyNumberFormat="0" applyBorder="0" applyAlignment="0" applyProtection="0"/>
    <xf numFmtId="0" fontId="65" fillId="32" borderId="0" applyNumberFormat="0" applyBorder="0" applyAlignment="0" applyProtection="0"/>
    <xf numFmtId="0" fontId="89" fillId="17" borderId="0" applyNumberFormat="0" applyBorder="0" applyAlignment="0" applyProtection="0"/>
    <xf numFmtId="0" fontId="89" fillId="17" borderId="0" applyNumberFormat="0" applyBorder="0" applyAlignment="0" applyProtection="0"/>
    <xf numFmtId="0" fontId="89" fillId="17" borderId="0" applyNumberFormat="0" applyBorder="0" applyAlignment="0" applyProtection="0"/>
    <xf numFmtId="0" fontId="65" fillId="34" borderId="0" applyNumberFormat="0" applyBorder="0" applyAlignment="0" applyProtection="0"/>
    <xf numFmtId="0" fontId="64" fillId="25" borderId="0" applyNumberFormat="0" applyBorder="0" applyAlignment="0" applyProtection="0"/>
    <xf numFmtId="0" fontId="64" fillId="35" borderId="0" applyNumberFormat="0" applyBorder="0" applyAlignment="0" applyProtection="0"/>
    <xf numFmtId="0" fontId="65" fillId="35"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28" borderId="0" applyNumberFormat="0" applyBorder="0" applyAlignment="0" applyProtection="0"/>
    <xf numFmtId="0" fontId="46" fillId="19" borderId="0" applyNumberFormat="0" applyBorder="0" applyAlignment="0" applyProtection="0"/>
    <xf numFmtId="0" fontId="116" fillId="68" borderId="0" applyNumberFormat="0" applyBorder="0" applyAlignment="0" applyProtection="0"/>
    <xf numFmtId="0" fontId="116" fillId="28" borderId="0" applyNumberFormat="0" applyBorder="0" applyAlignment="0" applyProtection="0"/>
    <xf numFmtId="0" fontId="115" fillId="28" borderId="0" applyNumberFormat="0" applyBorder="0" applyAlignment="0" applyProtection="0"/>
    <xf numFmtId="0" fontId="65" fillId="34" borderId="0" applyNumberFormat="0" applyBorder="0" applyAlignment="0" applyProtection="0"/>
    <xf numFmtId="0" fontId="115" fillId="28" borderId="0" applyNumberFormat="0" applyBorder="0" applyAlignment="0" applyProtection="0"/>
    <xf numFmtId="0" fontId="65" fillId="34" borderId="0" applyNumberFormat="0" applyBorder="0" applyAlignment="0" applyProtection="0"/>
    <xf numFmtId="0" fontId="115" fillId="68" borderId="0" applyNumberFormat="0" applyBorder="0" applyAlignment="0" applyProtection="0"/>
    <xf numFmtId="0" fontId="89" fillId="28" borderId="0" applyNumberFormat="0" applyBorder="0" applyAlignment="0" applyProtection="0"/>
    <xf numFmtId="0" fontId="89" fillId="28" borderId="0" applyNumberFormat="0" applyBorder="0" applyAlignment="0" applyProtection="0"/>
    <xf numFmtId="0" fontId="115" fillId="68" borderId="0" applyNumberFormat="0" applyBorder="0" applyAlignment="0" applyProtection="0"/>
    <xf numFmtId="0" fontId="89" fillId="2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115" fillId="68" borderId="0" applyNumberFormat="0" applyBorder="0" applyAlignment="0" applyProtection="0"/>
    <xf numFmtId="0" fontId="44" fillId="0" borderId="0" applyNumberFormat="0" applyFill="0" applyBorder="0" applyAlignment="0" applyProtection="0"/>
    <xf numFmtId="0" fontId="85" fillId="36" borderId="0" applyNumberFormat="0" applyBorder="0" applyAlignment="0" applyProtection="0"/>
    <xf numFmtId="0" fontId="117" fillId="5" borderId="0" applyNumberFormat="0" applyBorder="0" applyAlignment="0" applyProtection="0"/>
    <xf numFmtId="0" fontId="118" fillId="69" borderId="0" applyNumberFormat="0" applyBorder="0" applyAlignment="0" applyProtection="0"/>
    <xf numFmtId="0" fontId="118" fillId="5" borderId="0" applyNumberFormat="0" applyBorder="0" applyAlignment="0" applyProtection="0"/>
    <xf numFmtId="0" fontId="117" fillId="5" borderId="0" applyNumberFormat="0" applyBorder="0" applyAlignment="0" applyProtection="0"/>
    <xf numFmtId="0" fontId="85" fillId="36" borderId="0" applyNumberFormat="0" applyBorder="0" applyAlignment="0" applyProtection="0"/>
    <xf numFmtId="0" fontId="85" fillId="36" borderId="0" applyNumberFormat="0" applyBorder="0" applyAlignment="0" applyProtection="0"/>
    <xf numFmtId="0" fontId="117" fillId="69" borderId="0" applyNumberFormat="0" applyBorder="0" applyAlignment="0" applyProtection="0"/>
    <xf numFmtId="0" fontId="90" fillId="5" borderId="0" applyNumberFormat="0" applyBorder="0" applyAlignment="0" applyProtection="0"/>
    <xf numFmtId="0" fontId="90" fillId="5" borderId="0" applyNumberFormat="0" applyBorder="0" applyAlignment="0" applyProtection="0"/>
    <xf numFmtId="0" fontId="90" fillId="5" borderId="0" applyNumberFormat="0" applyBorder="0" applyAlignment="0" applyProtection="0"/>
    <xf numFmtId="0" fontId="47" fillId="37" borderId="1" applyNumberFormat="0" applyAlignment="0" applyProtection="0"/>
    <xf numFmtId="0" fontId="86" fillId="38" borderId="1" applyNumberFormat="0" applyAlignment="0" applyProtection="0"/>
    <xf numFmtId="0" fontId="119" fillId="37" borderId="26" applyNumberFormat="0" applyAlignment="0" applyProtection="0"/>
    <xf numFmtId="0" fontId="120" fillId="70" borderId="26" applyNumberFormat="0" applyAlignment="0" applyProtection="0"/>
    <xf numFmtId="0" fontId="121" fillId="37" borderId="26" applyNumberFormat="0" applyAlignment="0" applyProtection="0"/>
    <xf numFmtId="0" fontId="119" fillId="37" borderId="26" applyNumberFormat="0" applyAlignment="0" applyProtection="0"/>
    <xf numFmtId="0" fontId="86" fillId="38" borderId="1" applyNumberFormat="0" applyAlignment="0" applyProtection="0"/>
    <xf numFmtId="0" fontId="86" fillId="38" borderId="1" applyNumberFormat="0" applyAlignment="0" applyProtection="0"/>
    <xf numFmtId="0" fontId="122" fillId="70" borderId="26" applyNumberFormat="0" applyAlignment="0" applyProtection="0"/>
    <xf numFmtId="0" fontId="91" fillId="37" borderId="1" applyNumberFormat="0" applyAlignment="0" applyProtection="0"/>
    <xf numFmtId="0" fontId="91" fillId="37" borderId="1" applyNumberFormat="0" applyAlignment="0" applyProtection="0"/>
    <xf numFmtId="0" fontId="91" fillId="37" borderId="1" applyNumberFormat="0" applyAlignment="0" applyProtection="0"/>
    <xf numFmtId="0" fontId="48" fillId="0" borderId="2" applyNumberFormat="0" applyFill="0" applyAlignment="0" applyProtection="0"/>
    <xf numFmtId="0" fontId="73" fillId="27" borderId="3" applyNumberFormat="0" applyAlignment="0" applyProtection="0"/>
    <xf numFmtId="0" fontId="73" fillId="27" borderId="3" applyNumberFormat="0" applyAlignment="0" applyProtection="0"/>
    <xf numFmtId="0" fontId="123" fillId="71" borderId="27" applyNumberFormat="0" applyAlignment="0" applyProtection="0"/>
    <xf numFmtId="0" fontId="92" fillId="39" borderId="3" applyNumberFormat="0" applyAlignment="0" applyProtection="0"/>
    <xf numFmtId="0" fontId="92" fillId="39" borderId="3" applyNumberFormat="0" applyAlignment="0" applyProtection="0"/>
    <xf numFmtId="0" fontId="92" fillId="39" borderId="3" applyNumberFormat="0" applyAlignment="0" applyProtection="0"/>
    <xf numFmtId="38" fontId="35" fillId="0" borderId="0" applyFont="0" applyFill="0" applyBorder="0" applyAlignment="0" applyProtection="0"/>
    <xf numFmtId="176" fontId="80" fillId="0" borderId="0" applyFont="0" applyFill="0" applyBorder="0" applyAlignment="0" applyProtection="0"/>
    <xf numFmtId="176" fontId="8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65" fontId="42" fillId="0" borderId="0" applyFont="0" applyFill="0" applyBorder="0" applyAlignment="0" applyProtection="0"/>
    <xf numFmtId="176" fontId="8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7" fontId="30" fillId="0" borderId="0" applyFont="0" applyFill="0" applyBorder="0" applyAlignment="0" applyProtection="0"/>
    <xf numFmtId="176" fontId="80"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76" fontId="42" fillId="0" borderId="0" applyFont="0" applyFill="0" applyBorder="0" applyAlignment="0" applyProtection="0"/>
    <xf numFmtId="165" fontId="30"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7" fontId="30" fillId="0" borderId="0" applyFont="0" applyFill="0" applyBorder="0" applyAlignment="0" applyProtection="0"/>
    <xf numFmtId="176" fontId="80" fillId="0" borderId="0" applyFont="0" applyFill="0" applyBorder="0" applyAlignment="0" applyProtection="0"/>
    <xf numFmtId="177" fontId="30" fillId="0" borderId="0" applyFont="0" applyFill="0" applyBorder="0" applyAlignment="0" applyProtection="0"/>
    <xf numFmtId="176" fontId="42" fillId="0" borderId="0" applyFont="0" applyFill="0" applyBorder="0" applyAlignment="0" applyProtection="0"/>
    <xf numFmtId="177" fontId="30"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65"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76" fontId="42" fillId="0" borderId="0" applyFont="0" applyFill="0" applyBorder="0" applyAlignment="0" applyProtection="0"/>
    <xf numFmtId="165" fontId="42" fillId="0" borderId="0" applyFont="0" applyFill="0" applyBorder="0" applyAlignment="0" applyProtection="0"/>
    <xf numFmtId="176" fontId="80" fillId="0" borderId="0" applyFont="0" applyFill="0" applyBorder="0" applyAlignment="0" applyProtection="0"/>
    <xf numFmtId="177" fontId="30"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42" fillId="0" borderId="0" applyFont="0" applyFill="0" applyBorder="0" applyAlignment="0" applyProtection="0"/>
    <xf numFmtId="165" fontId="30" fillId="0" borderId="0" applyFont="0" applyFill="0" applyBorder="0" applyAlignment="0" applyProtection="0"/>
    <xf numFmtId="176" fontId="3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64" fillId="0" borderId="0" applyFont="0" applyFill="0" applyBorder="0" applyAlignment="0" applyProtection="0"/>
    <xf numFmtId="165" fontId="64" fillId="0" borderId="0" applyFont="0" applyFill="0" applyBorder="0" applyAlignment="0" applyProtection="0"/>
    <xf numFmtId="176" fontId="80"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65" fontId="64" fillId="0" borderId="0" applyFont="0" applyFill="0" applyBorder="0" applyAlignment="0" applyProtection="0"/>
    <xf numFmtId="165" fontId="64" fillId="0" borderId="0" applyFont="0" applyFill="0" applyBorder="0" applyAlignment="0" applyProtection="0"/>
    <xf numFmtId="165" fontId="64" fillId="0" borderId="0" applyFont="0" applyFill="0" applyBorder="0" applyAlignment="0" applyProtection="0"/>
    <xf numFmtId="179" fontId="35" fillId="0" borderId="0" applyFont="0" applyFill="0" applyBorder="0" applyAlignment="0" applyProtection="0"/>
    <xf numFmtId="176" fontId="30" fillId="0" borderId="0" applyFont="0" applyFill="0" applyBorder="0" applyAlignment="0" applyProtection="0"/>
    <xf numFmtId="176" fontId="80" fillId="0" borderId="0" applyFont="0" applyFill="0" applyBorder="0" applyAlignment="0" applyProtection="0"/>
    <xf numFmtId="176" fontId="80" fillId="0" borderId="0" applyFont="0" applyFill="0" applyBorder="0" applyAlignment="0" applyProtection="0"/>
    <xf numFmtId="179" fontId="35" fillId="0" borderId="0" applyFont="0" applyFill="0" applyBorder="0" applyAlignment="0" applyProtection="0"/>
    <xf numFmtId="176" fontId="30" fillId="0" borderId="0" applyFont="0" applyFill="0" applyBorder="0" applyAlignment="0" applyProtection="0"/>
    <xf numFmtId="165" fontId="30" fillId="0" borderId="0" applyFont="0" applyFill="0" applyBorder="0" applyAlignment="0" applyProtection="0"/>
    <xf numFmtId="179" fontId="35" fillId="0" borderId="0" applyFont="0" applyFill="0" applyBorder="0" applyAlignment="0" applyProtection="0"/>
    <xf numFmtId="165" fontId="30" fillId="0" borderId="0" applyFont="0" applyFill="0" applyBorder="0" applyAlignment="0" applyProtection="0"/>
    <xf numFmtId="179" fontId="35" fillId="0" borderId="0" applyFont="0" applyFill="0" applyBorder="0" applyAlignment="0" applyProtection="0"/>
    <xf numFmtId="176" fontId="30" fillId="0" borderId="0" applyFont="0" applyFill="0" applyBorder="0" applyAlignment="0" applyProtection="0"/>
    <xf numFmtId="176" fontId="30" fillId="0" borderId="0" applyFont="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37" fontId="30" fillId="0" borderId="0" applyFill="0" applyBorder="0" applyAlignment="0" applyProtection="0"/>
    <xf numFmtId="0" fontId="42" fillId="9" borderId="4" applyNumberFormat="0" applyFont="0" applyAlignment="0" applyProtection="0"/>
    <xf numFmtId="172" fontId="35" fillId="0" borderId="0" applyFont="0" applyFill="0" applyBorder="0" applyAlignment="0" applyProtection="0"/>
    <xf numFmtId="183" fontId="32" fillId="0" borderId="0" applyFill="0" applyBorder="0" applyAlignment="0" applyProtection="0"/>
    <xf numFmtId="164" fontId="34" fillId="0" borderId="0" applyFont="0" applyFill="0" applyBorder="0" applyAlignment="0" applyProtection="0"/>
    <xf numFmtId="184" fontId="32"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0"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1" fontId="30" fillId="0" borderId="0" applyFill="0" applyBorder="0" applyAlignment="0" applyProtection="0"/>
    <xf numFmtId="174" fontId="30" fillId="0" borderId="0" applyFont="0" applyFill="0" applyBorder="0" applyAlignment="0" applyProtection="0"/>
    <xf numFmtId="175" fontId="30" fillId="0" borderId="0" applyFont="0" applyFill="0" applyBorder="0" applyAlignment="0" applyProtection="0"/>
    <xf numFmtId="0" fontId="66" fillId="4" borderId="0" applyNumberFormat="0" applyBorder="0" applyAlignment="0" applyProtection="0"/>
    <xf numFmtId="0" fontId="39" fillId="0" borderId="5" applyAlignment="0"/>
    <xf numFmtId="0" fontId="75" fillId="40" borderId="0" applyNumberFormat="0" applyBorder="0" applyAlignment="0" applyProtection="0"/>
    <xf numFmtId="0" fontId="75" fillId="41" borderId="0" applyNumberFormat="0" applyBorder="0" applyAlignment="0" applyProtection="0"/>
    <xf numFmtId="0" fontId="75" fillId="42" borderId="0" applyNumberFormat="0" applyBorder="0" applyAlignment="0" applyProtection="0"/>
    <xf numFmtId="0" fontId="49" fillId="14" borderId="1" applyNumberFormat="0" applyAlignment="0" applyProtection="0"/>
    <xf numFmtId="167" fontId="7" fillId="0" borderId="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67" fontId="7" fillId="0" borderId="0" applyFill="0" applyBorder="0" applyAlignment="0" applyProtection="0"/>
    <xf numFmtId="173"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73"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69" fontId="37" fillId="0" borderId="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180" fontId="30" fillId="0" borderId="0" applyFont="0" applyFill="0" applyBorder="0" applyAlignment="0" applyProtection="0"/>
    <xf numFmtId="0" fontId="72" fillId="0" borderId="0" applyNumberFormat="0" applyFill="0" applyBorder="0" applyAlignment="0" applyProtection="0"/>
    <xf numFmtId="0" fontId="72" fillId="0" borderId="0" applyNumberFormat="0" applyFill="0" applyBorder="0" applyAlignment="0" applyProtection="0"/>
    <xf numFmtId="0" fontId="125"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0" fontId="93" fillId="0" borderId="0" applyNumberFormat="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2" fontId="30" fillId="0" borderId="0" applyFill="0" applyBorder="0" applyAlignment="0" applyProtection="0"/>
    <xf numFmtId="0" fontId="110" fillId="0" borderId="0" applyNumberFormat="0" applyFill="0" applyBorder="0" applyAlignment="0" applyProtection="0"/>
    <xf numFmtId="4" fontId="29" fillId="0" borderId="0" applyNumberFormat="0"/>
    <xf numFmtId="4" fontId="29" fillId="0" borderId="0" applyNumberFormat="0"/>
    <xf numFmtId="0" fontId="124" fillId="72" borderId="0" applyNumberFormat="0" applyBorder="0" applyAlignment="0" applyProtection="0"/>
    <xf numFmtId="0" fontId="124" fillId="6" borderId="0" applyNumberFormat="0" applyBorder="0" applyAlignment="0" applyProtection="0"/>
    <xf numFmtId="0" fontId="126" fillId="72" borderId="0" applyNumberFormat="0" applyBorder="0" applyAlignment="0" applyProtection="0"/>
    <xf numFmtId="0" fontId="126" fillId="6" borderId="0" applyNumberFormat="0" applyBorder="0" applyAlignment="0" applyProtection="0"/>
    <xf numFmtId="0" fontId="124" fillId="6" borderId="0" applyNumberFormat="0" applyBorder="0" applyAlignment="0" applyProtection="0"/>
    <xf numFmtId="0" fontId="66" fillId="29" borderId="0" applyNumberFormat="0" applyBorder="0" applyAlignment="0" applyProtection="0"/>
    <xf numFmtId="0" fontId="66" fillId="29" borderId="0" applyNumberFormat="0" applyBorder="0" applyAlignment="0" applyProtection="0"/>
    <xf numFmtId="0" fontId="124" fillId="72" borderId="0" applyNumberFormat="0" applyBorder="0" applyAlignment="0" applyProtection="0"/>
    <xf numFmtId="0" fontId="94" fillId="6" borderId="0" applyNumberFormat="0" applyBorder="0" applyAlignment="0" applyProtection="0"/>
    <xf numFmtId="0" fontId="94" fillId="6" borderId="0" applyNumberFormat="0" applyBorder="0" applyAlignment="0" applyProtection="0"/>
    <xf numFmtId="0" fontId="94" fillId="6" borderId="0" applyNumberFormat="0" applyBorder="0" applyAlignment="0" applyProtection="0"/>
    <xf numFmtId="0" fontId="81" fillId="0" borderId="6" applyNumberFormat="0" applyFill="0" applyAlignment="0" applyProtection="0"/>
    <xf numFmtId="0" fontId="43" fillId="0" borderId="0" applyNumberFormat="0" applyFill="0" applyBorder="0" applyAlignment="0" applyProtection="0"/>
    <xf numFmtId="0" fontId="43" fillId="0" borderId="0" applyNumberFormat="0" applyFill="0" applyBorder="0" applyAlignment="0" applyProtection="0"/>
    <xf numFmtId="0" fontId="105" fillId="0" borderId="7" applyNumberFormat="0" applyFill="0" applyAlignment="0" applyProtection="0"/>
    <xf numFmtId="0" fontId="127" fillId="0" borderId="28" applyNumberFormat="0" applyFill="0" applyAlignment="0" applyProtection="0"/>
    <xf numFmtId="0" fontId="81" fillId="0" borderId="7" applyNumberFormat="0" applyFill="0" applyAlignment="0" applyProtection="0"/>
    <xf numFmtId="0" fontId="81" fillId="0" borderId="7" applyNumberFormat="0" applyFill="0" applyAlignment="0" applyProtection="0"/>
    <xf numFmtId="0" fontId="81" fillId="0" borderId="6" applyNumberFormat="0" applyFill="0" applyAlignment="0" applyProtection="0"/>
    <xf numFmtId="0" fontId="81" fillId="0" borderId="7" applyNumberFormat="0" applyFill="0" applyAlignment="0" applyProtection="0"/>
    <xf numFmtId="0" fontId="43" fillId="0" borderId="0" applyNumberFormat="0" applyFill="0" applyBorder="0" applyAlignment="0" applyProtection="0"/>
    <xf numFmtId="0" fontId="128" fillId="0" borderId="28" applyNumberFormat="0" applyFill="0" applyAlignment="0" applyProtection="0"/>
    <xf numFmtId="0" fontId="95" fillId="0" borderId="7" applyNumberFormat="0" applyFill="0" applyAlignment="0" applyProtection="0"/>
    <xf numFmtId="0" fontId="81" fillId="0" borderId="6" applyNumberFormat="0" applyFill="0" applyAlignment="0" applyProtection="0"/>
    <xf numFmtId="0" fontId="95" fillId="0" borderId="7" applyNumberFormat="0" applyFill="0" applyAlignment="0" applyProtection="0"/>
    <xf numFmtId="0" fontId="95" fillId="0" borderId="7" applyNumberFormat="0" applyFill="0" applyAlignment="0" applyProtection="0"/>
    <xf numFmtId="0" fontId="82" fillId="0" borderId="9" applyNumberFormat="0" applyFill="0" applyAlignment="0" applyProtection="0"/>
    <xf numFmtId="0" fontId="20" fillId="0" borderId="0" applyNumberFormat="0" applyFill="0" applyBorder="0" applyAlignment="0" applyProtection="0"/>
    <xf numFmtId="0" fontId="129" fillId="0" borderId="29" applyNumberFormat="0" applyFill="0" applyAlignment="0" applyProtection="0"/>
    <xf numFmtId="0" fontId="106" fillId="0" borderId="10" applyNumberFormat="0" applyFill="0" applyAlignment="0" applyProtection="0"/>
    <xf numFmtId="0" fontId="82" fillId="0" borderId="10" applyNumberFormat="0" applyFill="0" applyAlignment="0" applyProtection="0"/>
    <xf numFmtId="0" fontId="82" fillId="0" borderId="10" applyNumberFormat="0" applyFill="0" applyAlignment="0" applyProtection="0"/>
    <xf numFmtId="0" fontId="82" fillId="0" borderId="9" applyNumberFormat="0" applyFill="0" applyAlignment="0" applyProtection="0"/>
    <xf numFmtId="0" fontId="82" fillId="0" borderId="10" applyNumberFormat="0" applyFill="0" applyAlignment="0" applyProtection="0"/>
    <xf numFmtId="0" fontId="20" fillId="0" borderId="0" applyNumberFormat="0" applyFill="0" applyBorder="0" applyAlignment="0" applyProtection="0"/>
    <xf numFmtId="0" fontId="130" fillId="0" borderId="29" applyNumberFormat="0" applyFill="0" applyAlignment="0" applyProtection="0"/>
    <xf numFmtId="0" fontId="96" fillId="0" borderId="10" applyNumberFormat="0" applyFill="0" applyAlignment="0" applyProtection="0"/>
    <xf numFmtId="0" fontId="82" fillId="0" borderId="9" applyNumberFormat="0" applyFill="0" applyAlignment="0" applyProtection="0"/>
    <xf numFmtId="0" fontId="20" fillId="0" borderId="0" applyNumberFormat="0" applyFill="0" applyBorder="0" applyAlignment="0" applyProtection="0"/>
    <xf numFmtId="0" fontId="96" fillId="0" borderId="10" applyNumberFormat="0" applyFill="0" applyAlignment="0" applyProtection="0"/>
    <xf numFmtId="0" fontId="20" fillId="0" borderId="0" applyNumberFormat="0" applyFill="0" applyBorder="0" applyAlignment="0" applyProtection="0"/>
    <xf numFmtId="0" fontId="96" fillId="0" borderId="10"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83" fillId="0" borderId="11" applyNumberFormat="0" applyFill="0" applyAlignment="0" applyProtection="0"/>
    <xf numFmtId="0" fontId="83" fillId="0" borderId="12" applyNumberFormat="0" applyFill="0" applyAlignment="0" applyProtection="0"/>
    <xf numFmtId="0" fontId="131" fillId="0" borderId="30" applyNumberFormat="0" applyFill="0" applyAlignment="0" applyProtection="0"/>
    <xf numFmtId="0" fontId="107" fillId="0" borderId="12" applyNumberFormat="0" applyFill="0" applyAlignment="0" applyProtection="0"/>
    <xf numFmtId="0" fontId="83" fillId="0" borderId="12" applyNumberFormat="0" applyFill="0" applyAlignment="0" applyProtection="0"/>
    <xf numFmtId="0" fontId="83" fillId="0" borderId="12" applyNumberFormat="0" applyFill="0" applyAlignment="0" applyProtection="0"/>
    <xf numFmtId="0" fontId="83" fillId="0" borderId="11" applyNumberFormat="0" applyFill="0" applyAlignment="0" applyProtection="0"/>
    <xf numFmtId="0" fontId="83" fillId="0" borderId="11" applyNumberFormat="0" applyFill="0" applyAlignment="0" applyProtection="0"/>
    <xf numFmtId="0" fontId="132" fillId="0" borderId="30" applyNumberFormat="0" applyFill="0" applyAlignment="0" applyProtection="0"/>
    <xf numFmtId="0" fontId="97" fillId="0" borderId="12" applyNumberFormat="0" applyFill="0" applyAlignment="0" applyProtection="0"/>
    <xf numFmtId="0" fontId="97" fillId="0" borderId="12" applyNumberFormat="0" applyFill="0" applyAlignment="0" applyProtection="0"/>
    <xf numFmtId="0" fontId="97" fillId="0" borderId="12" applyNumberFormat="0" applyFill="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131" fillId="0" borderId="0" applyNumberFormat="0" applyFill="0" applyBorder="0" applyAlignment="0" applyProtection="0"/>
    <xf numFmtId="0" fontId="107"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132"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97" fillId="0" borderId="0" applyNumberFormat="0" applyFill="0" applyBorder="0" applyAlignment="0" applyProtection="0"/>
    <xf numFmtId="0" fontId="133" fillId="0" borderId="0" applyNumberFormat="0" applyFill="0" applyBorder="0" applyAlignment="0" applyProtection="0">
      <alignment vertical="top"/>
      <protection locked="0"/>
    </xf>
    <xf numFmtId="0" fontId="76" fillId="0" borderId="0" applyNumberFormat="0" applyFill="0" applyBorder="0" applyAlignment="0" applyProtection="0">
      <alignment vertical="top"/>
      <protection locked="0"/>
    </xf>
    <xf numFmtId="0" fontId="6" fillId="0" borderId="0" applyNumberFormat="0" applyFill="0" applyBorder="0" applyAlignment="0" applyProtection="0">
      <alignment vertical="top"/>
      <protection locked="0"/>
    </xf>
    <xf numFmtId="0" fontId="134" fillId="0" borderId="0" applyNumberFormat="0" applyFill="0" applyBorder="0" applyAlignment="0" applyProtection="0">
      <alignment vertical="top"/>
      <protection locked="0"/>
    </xf>
    <xf numFmtId="0" fontId="111" fillId="0" borderId="0" applyNumberFormat="0" applyFill="0" applyBorder="0" applyAlignment="0" applyProtection="0"/>
    <xf numFmtId="0" fontId="74" fillId="35" borderId="1" applyNumberFormat="0" applyAlignment="0" applyProtection="0"/>
    <xf numFmtId="0" fontId="135" fillId="14" borderId="26" applyNumberFormat="0" applyAlignment="0" applyProtection="0"/>
    <xf numFmtId="0" fontId="136" fillId="73" borderId="26" applyNumberFormat="0" applyAlignment="0" applyProtection="0"/>
    <xf numFmtId="0" fontId="136" fillId="14" borderId="26" applyNumberFormat="0" applyAlignment="0" applyProtection="0"/>
    <xf numFmtId="0" fontId="135" fillId="14" borderId="26" applyNumberFormat="0" applyAlignment="0" applyProtection="0"/>
    <xf numFmtId="0" fontId="74" fillId="35" borderId="1" applyNumberFormat="0" applyAlignment="0" applyProtection="0"/>
    <xf numFmtId="0" fontId="74" fillId="35" borderId="1" applyNumberFormat="0" applyAlignment="0" applyProtection="0"/>
    <xf numFmtId="0" fontId="135" fillId="73" borderId="26" applyNumberFormat="0" applyAlignment="0" applyProtection="0"/>
    <xf numFmtId="0" fontId="98" fillId="14" borderId="1" applyNumberFormat="0" applyAlignment="0" applyProtection="0"/>
    <xf numFmtId="0" fontId="98" fillId="14" borderId="1" applyNumberFormat="0" applyAlignment="0" applyProtection="0"/>
    <xf numFmtId="0" fontId="98" fillId="14" borderId="1" applyNumberFormat="0" applyAlignment="0" applyProtection="0"/>
    <xf numFmtId="0" fontId="50" fillId="3" borderId="0" applyNumberFormat="0" applyBorder="0" applyAlignment="0" applyProtection="0"/>
    <xf numFmtId="0" fontId="67" fillId="13" borderId="13" applyNumberFormat="0" applyAlignment="0" applyProtection="0"/>
    <xf numFmtId="0" fontId="87" fillId="0" borderId="2" applyNumberFormat="0" applyFill="0" applyAlignment="0" applyProtection="0"/>
    <xf numFmtId="0" fontId="71" fillId="0" borderId="14" applyNumberFormat="0" applyFill="0" applyAlignment="0" applyProtection="0"/>
    <xf numFmtId="0" fontId="138" fillId="0" borderId="32" applyNumberFormat="0" applyFill="0" applyAlignment="0" applyProtection="0"/>
    <xf numFmtId="0" fontId="108" fillId="0" borderId="14" applyNumberFormat="0" applyFill="0" applyAlignment="0" applyProtection="0"/>
    <xf numFmtId="0" fontId="71" fillId="0" borderId="14" applyNumberFormat="0" applyFill="0" applyAlignment="0" applyProtection="0"/>
    <xf numFmtId="0" fontId="71" fillId="0" borderId="14" applyNumberFormat="0" applyFill="0" applyAlignment="0" applyProtection="0"/>
    <xf numFmtId="0" fontId="87" fillId="0" borderId="2" applyNumberFormat="0" applyFill="0" applyAlignment="0" applyProtection="0"/>
    <xf numFmtId="0" fontId="87" fillId="0" borderId="2" applyNumberFormat="0" applyFill="0" applyAlignment="0" applyProtection="0"/>
    <xf numFmtId="0" fontId="139" fillId="0" borderId="32" applyNumberFormat="0" applyFill="0" applyAlignment="0" applyProtection="0"/>
    <xf numFmtId="0" fontId="99" fillId="0" borderId="14" applyNumberFormat="0" applyFill="0" applyAlignment="0" applyProtection="0"/>
    <xf numFmtId="0" fontId="99" fillId="0" borderId="14" applyNumberFormat="0" applyFill="0" applyAlignment="0" applyProtection="0"/>
    <xf numFmtId="0" fontId="99" fillId="0" borderId="14" applyNumberFormat="0" applyFill="0" applyAlignment="0" applyProtection="0"/>
    <xf numFmtId="0" fontId="69" fillId="0" borderId="8" applyNumberFormat="0" applyFill="0" applyAlignment="0" applyProtection="0"/>
    <xf numFmtId="0" fontId="36" fillId="0" borderId="0" applyNumberFormat="0" applyFill="0" applyBorder="0" applyAlignment="0" applyProtection="0"/>
    <xf numFmtId="0" fontId="68" fillId="0" borderId="0" applyNumberFormat="0" applyFill="0" applyBorder="0" applyAlignment="0" applyProtection="0"/>
    <xf numFmtId="0" fontId="34" fillId="0" borderId="0"/>
    <xf numFmtId="0" fontId="30" fillId="0" borderId="0"/>
    <xf numFmtId="178" fontId="84" fillId="0" borderId="0"/>
    <xf numFmtId="0" fontId="30" fillId="0" borderId="0"/>
    <xf numFmtId="0" fontId="30" fillId="0" borderId="0"/>
    <xf numFmtId="0" fontId="30" fillId="0" borderId="0"/>
    <xf numFmtId="178" fontId="84" fillId="0" borderId="0"/>
    <xf numFmtId="178" fontId="84" fillId="0" borderId="0"/>
    <xf numFmtId="0" fontId="34" fillId="0" borderId="0"/>
    <xf numFmtId="0" fontId="30" fillId="0" borderId="0"/>
    <xf numFmtId="178" fontId="84" fillId="0" borderId="0"/>
    <xf numFmtId="0" fontId="30" fillId="0" borderId="0"/>
    <xf numFmtId="0" fontId="30" fillId="0" borderId="0"/>
    <xf numFmtId="0" fontId="30" fillId="0" borderId="0"/>
    <xf numFmtId="178" fontId="84" fillId="0" borderId="0"/>
    <xf numFmtId="178" fontId="84" fillId="0" borderId="0"/>
    <xf numFmtId="0" fontId="3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2"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178" fontId="8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178" fontId="84" fillId="0" borderId="0"/>
    <xf numFmtId="178" fontId="84" fillId="0" borderId="0"/>
    <xf numFmtId="178" fontId="8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178" fontId="84" fillId="0" borderId="0"/>
    <xf numFmtId="0" fontId="30" fillId="0" borderId="0"/>
    <xf numFmtId="0" fontId="29" fillId="0" borderId="0"/>
    <xf numFmtId="0" fontId="30" fillId="0" borderId="0"/>
    <xf numFmtId="178" fontId="84" fillId="0" borderId="0"/>
    <xf numFmtId="0" fontId="30" fillId="0" borderId="0"/>
    <xf numFmtId="0" fontId="30" fillId="0" borderId="0"/>
    <xf numFmtId="0" fontId="30" fillId="0" borderId="0"/>
    <xf numFmtId="178" fontId="8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3" fillId="0" borderId="0"/>
    <xf numFmtId="0" fontId="29" fillId="0" borderId="0"/>
    <xf numFmtId="0" fontId="30" fillId="0" borderId="0"/>
    <xf numFmtId="0" fontId="33" fillId="0" borderId="0"/>
    <xf numFmtId="0" fontId="30" fillId="0" borderId="0"/>
    <xf numFmtId="0" fontId="33" fillId="0" borderId="0"/>
    <xf numFmtId="0" fontId="33"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13"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178" fontId="84" fillId="0" borderId="0"/>
    <xf numFmtId="0" fontId="30" fillId="0" borderId="0"/>
    <xf numFmtId="178" fontId="84" fillId="0" borderId="0"/>
    <xf numFmtId="0" fontId="30" fillId="0" borderId="0"/>
    <xf numFmtId="0" fontId="30" fillId="0" borderId="0"/>
    <xf numFmtId="0" fontId="30" fillId="0" borderId="0"/>
    <xf numFmtId="178" fontId="84" fillId="0" borderId="0"/>
    <xf numFmtId="178" fontId="84" fillId="0" borderId="0"/>
    <xf numFmtId="0" fontId="30" fillId="0" borderId="0"/>
    <xf numFmtId="178" fontId="84" fillId="0" borderId="0"/>
    <xf numFmtId="0" fontId="30" fillId="0" borderId="0"/>
    <xf numFmtId="0" fontId="30" fillId="0" borderId="0"/>
    <xf numFmtId="178" fontId="84" fillId="0" borderId="0"/>
    <xf numFmtId="178" fontId="84" fillId="0" borderId="0"/>
    <xf numFmtId="0" fontId="30" fillId="0" borderId="0"/>
    <xf numFmtId="178" fontId="84" fillId="0" borderId="0"/>
    <xf numFmtId="0" fontId="30" fillId="0" borderId="0"/>
    <xf numFmtId="0" fontId="30" fillId="0" borderId="0"/>
    <xf numFmtId="0" fontId="30" fillId="0" borderId="0"/>
    <xf numFmtId="178" fontId="84" fillId="0" borderId="0"/>
    <xf numFmtId="0" fontId="70" fillId="43" borderId="0" applyNumberFormat="0" applyBorder="0" applyAlignment="0" applyProtection="0"/>
    <xf numFmtId="0" fontId="141" fillId="74" borderId="0" applyNumberFormat="0" applyBorder="0" applyAlignment="0" applyProtection="0"/>
    <xf numFmtId="0" fontId="142" fillId="74" borderId="0" applyNumberFormat="0" applyBorder="0" applyAlignment="0" applyProtection="0"/>
    <xf numFmtId="0" fontId="143" fillId="74" borderId="0" applyNumberFormat="0" applyBorder="0" applyAlignment="0" applyProtection="0"/>
    <xf numFmtId="0" fontId="141" fillId="74" borderId="0" applyNumberFormat="0" applyBorder="0" applyAlignment="0" applyProtection="0"/>
    <xf numFmtId="0" fontId="70" fillId="43" borderId="0" applyNumberFormat="0" applyBorder="0" applyAlignment="0" applyProtection="0"/>
    <xf numFmtId="0" fontId="70" fillId="43" borderId="0" applyNumberFormat="0" applyBorder="0" applyAlignment="0" applyProtection="0"/>
    <xf numFmtId="0" fontId="144" fillId="74" borderId="0" applyNumberFormat="0" applyBorder="0" applyAlignment="0" applyProtection="0"/>
    <xf numFmtId="0" fontId="100" fillId="14" borderId="0" applyNumberFormat="0" applyBorder="0" applyAlignment="0" applyProtection="0"/>
    <xf numFmtId="0" fontId="100" fillId="14" borderId="0" applyNumberFormat="0" applyBorder="0" applyAlignment="0" applyProtection="0"/>
    <xf numFmtId="0" fontId="100" fillId="14" borderId="0" applyNumberFormat="0" applyBorder="0" applyAlignment="0" applyProtection="0"/>
    <xf numFmtId="0" fontId="51" fillId="14" borderId="0" applyNumberFormat="0" applyBorder="0" applyAlignment="0" applyProtection="0"/>
    <xf numFmtId="0" fontId="30" fillId="0" borderId="0"/>
    <xf numFmtId="0" fontId="30" fillId="0" borderId="0"/>
    <xf numFmtId="0" fontId="30" fillId="0" borderId="0"/>
    <xf numFmtId="0" fontId="30" fillId="0" borderId="0">
      <alignment wrapText="1"/>
    </xf>
    <xf numFmtId="0" fontId="35" fillId="0" borderId="0"/>
    <xf numFmtId="0" fontId="42" fillId="0" borderId="0"/>
    <xf numFmtId="0" fontId="113" fillId="0" borderId="0"/>
    <xf numFmtId="0" fontId="80" fillId="0" borderId="0"/>
    <xf numFmtId="0" fontId="30" fillId="0" borderId="0"/>
    <xf numFmtId="0" fontId="114"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80" fillId="0" borderId="0"/>
    <xf numFmtId="0" fontId="113" fillId="0" borderId="0"/>
    <xf numFmtId="0" fontId="30" fillId="0" borderId="0"/>
    <xf numFmtId="0" fontId="35" fillId="0" borderId="0"/>
    <xf numFmtId="0" fontId="35" fillId="0" borderId="0"/>
    <xf numFmtId="0" fontId="30" fillId="0" borderId="0"/>
    <xf numFmtId="0" fontId="80" fillId="0" borderId="0"/>
    <xf numFmtId="0" fontId="42" fillId="0" borderId="0"/>
    <xf numFmtId="0" fontId="30" fillId="0" borderId="0"/>
    <xf numFmtId="0" fontId="42" fillId="0" borderId="0"/>
    <xf numFmtId="0" fontId="30" fillId="0" borderId="0"/>
    <xf numFmtId="0" fontId="42" fillId="0" borderId="0"/>
    <xf numFmtId="0" fontId="42" fillId="0" borderId="0"/>
    <xf numFmtId="0" fontId="42" fillId="0" borderId="0"/>
    <xf numFmtId="0" fontId="30" fillId="0" borderId="0"/>
    <xf numFmtId="0" fontId="30" fillId="0" borderId="0"/>
    <xf numFmtId="0" fontId="29" fillId="0" borderId="0"/>
    <xf numFmtId="0" fontId="30" fillId="0" borderId="0"/>
    <xf numFmtId="0" fontId="114"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30" fillId="0" borderId="0" applyNumberFormat="0" applyFill="0" applyBorder="0" applyAlignment="0" applyProtection="0"/>
    <xf numFmtId="0" fontId="114" fillId="0" borderId="0"/>
    <xf numFmtId="0" fontId="114" fillId="0" borderId="0"/>
    <xf numFmtId="0" fontId="114" fillId="0" borderId="0"/>
    <xf numFmtId="0" fontId="37" fillId="0" borderId="0"/>
    <xf numFmtId="0" fontId="35" fillId="0" borderId="0"/>
    <xf numFmtId="0" fontId="42" fillId="0" borderId="0"/>
    <xf numFmtId="0" fontId="35" fillId="0" borderId="0"/>
    <xf numFmtId="0" fontId="35" fillId="0" borderId="0"/>
    <xf numFmtId="0" fontId="35" fillId="0" borderId="0"/>
    <xf numFmtId="0" fontId="30" fillId="0" borderId="0" applyNumberFormat="0" applyFill="0" applyBorder="0" applyAlignment="0" applyProtection="0"/>
    <xf numFmtId="0" fontId="42" fillId="0" borderId="0"/>
    <xf numFmtId="0" fontId="114" fillId="0" borderId="0"/>
    <xf numFmtId="0" fontId="42" fillId="0" borderId="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30" fillId="0" borderId="0"/>
    <xf numFmtId="0" fontId="114" fillId="0" borderId="0"/>
    <xf numFmtId="0" fontId="30" fillId="0" borderId="0"/>
    <xf numFmtId="0" fontId="30" fillId="0" borderId="0"/>
    <xf numFmtId="0" fontId="114" fillId="0" borderId="0"/>
    <xf numFmtId="0" fontId="30"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114" fillId="0" borderId="0"/>
    <xf numFmtId="0" fontId="80" fillId="0" borderId="0"/>
    <xf numFmtId="0" fontId="114" fillId="0" borderId="0"/>
    <xf numFmtId="0" fontId="80" fillId="0" borderId="0"/>
    <xf numFmtId="0" fontId="30" fillId="0" borderId="0"/>
    <xf numFmtId="0" fontId="30" fillId="0" borderId="0"/>
    <xf numFmtId="0" fontId="30" fillId="0" borderId="0"/>
    <xf numFmtId="0" fontId="42" fillId="0" borderId="0"/>
    <xf numFmtId="0" fontId="30" fillId="0" borderId="0"/>
    <xf numFmtId="0" fontId="42" fillId="0" borderId="0"/>
    <xf numFmtId="0" fontId="30" fillId="0" borderId="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xf numFmtId="0" fontId="42" fillId="0" borderId="0"/>
    <xf numFmtId="0" fontId="35" fillId="0" borderId="0"/>
    <xf numFmtId="0" fontId="42" fillId="0" borderId="0"/>
    <xf numFmtId="0" fontId="35" fillId="0" borderId="0"/>
    <xf numFmtId="0" fontId="35" fillId="0" borderId="0"/>
    <xf numFmtId="0" fontId="35" fillId="0" borderId="0"/>
    <xf numFmtId="0" fontId="42" fillId="0" borderId="0"/>
    <xf numFmtId="0" fontId="35" fillId="0" borderId="0"/>
    <xf numFmtId="0" fontId="42" fillId="0" borderId="0"/>
    <xf numFmtId="0" fontId="35" fillId="0" borderId="0"/>
    <xf numFmtId="0" fontId="35" fillId="0" borderId="0"/>
    <xf numFmtId="0" fontId="35" fillId="0" borderId="0"/>
    <xf numFmtId="0" fontId="42" fillId="0" borderId="0"/>
    <xf numFmtId="0" fontId="35" fillId="0" borderId="0"/>
    <xf numFmtId="0" fontId="42" fillId="0" borderId="0"/>
    <xf numFmtId="0" fontId="35" fillId="0" borderId="0"/>
    <xf numFmtId="0" fontId="35" fillId="0" borderId="0"/>
    <xf numFmtId="0" fontId="35" fillId="0" borderId="0"/>
    <xf numFmtId="0" fontId="42" fillId="0" borderId="0"/>
    <xf numFmtId="0" fontId="35" fillId="0" borderId="0"/>
    <xf numFmtId="0" fontId="35" fillId="0" borderId="0"/>
    <xf numFmtId="0" fontId="42" fillId="0" borderId="0"/>
    <xf numFmtId="0" fontId="35" fillId="0" borderId="0"/>
    <xf numFmtId="0" fontId="35" fillId="0" borderId="0"/>
    <xf numFmtId="0" fontId="42" fillId="0" borderId="0"/>
    <xf numFmtId="0" fontId="35" fillId="0" borderId="0"/>
    <xf numFmtId="0" fontId="42" fillId="0" borderId="0"/>
    <xf numFmtId="0" fontId="35" fillId="0" borderId="0"/>
    <xf numFmtId="0" fontId="35" fillId="0" borderId="0"/>
    <xf numFmtId="0" fontId="35" fillId="0" borderId="0"/>
    <xf numFmtId="0" fontId="42" fillId="0" borderId="0"/>
    <xf numFmtId="0" fontId="42" fillId="0" borderId="0"/>
    <xf numFmtId="0" fontId="42" fillId="0" borderId="0"/>
    <xf numFmtId="0" fontId="29" fillId="0" borderId="0"/>
    <xf numFmtId="0" fontId="113" fillId="0" borderId="0"/>
    <xf numFmtId="0" fontId="34" fillId="0" borderId="0"/>
    <xf numFmtId="0" fontId="30" fillId="0" borderId="0"/>
    <xf numFmtId="0" fontId="30" fillId="0" borderId="0"/>
    <xf numFmtId="0" fontId="114" fillId="0" borderId="0"/>
    <xf numFmtId="0" fontId="30" fillId="0" borderId="0"/>
    <xf numFmtId="0" fontId="114" fillId="0" borderId="0"/>
    <xf numFmtId="0" fontId="30" fillId="0" borderId="0"/>
    <xf numFmtId="0" fontId="30" fillId="0" borderId="0"/>
    <xf numFmtId="0" fontId="30" fillId="0" borderId="0"/>
    <xf numFmtId="0" fontId="114" fillId="0" borderId="0"/>
    <xf numFmtId="0" fontId="80" fillId="0" borderId="0"/>
    <xf numFmtId="0" fontId="114" fillId="0" borderId="0"/>
    <xf numFmtId="0" fontId="30" fillId="0" borderId="0"/>
    <xf numFmtId="0" fontId="114" fillId="0" borderId="0"/>
    <xf numFmtId="0" fontId="114" fillId="0" borderId="0"/>
    <xf numFmtId="0" fontId="114" fillId="0" borderId="0"/>
    <xf numFmtId="0" fontId="114" fillId="0" borderId="0"/>
    <xf numFmtId="0" fontId="30" fillId="0" borderId="0" applyNumberFormat="0" applyFill="0" applyBorder="0" applyAlignment="0" applyProtection="0"/>
    <xf numFmtId="0" fontId="80" fillId="0" borderId="0"/>
    <xf numFmtId="182" fontId="113" fillId="0" borderId="0"/>
    <xf numFmtId="0" fontId="34" fillId="0" borderId="0"/>
    <xf numFmtId="0" fontId="35" fillId="0" borderId="0"/>
    <xf numFmtId="0" fontId="34" fillId="0" borderId="0"/>
    <xf numFmtId="0" fontId="30" fillId="0" borderId="0"/>
    <xf numFmtId="0" fontId="30" fillId="0" borderId="0"/>
    <xf numFmtId="0" fontId="80" fillId="0" borderId="0"/>
    <xf numFmtId="0" fontId="113" fillId="0" borderId="0"/>
    <xf numFmtId="0" fontId="80" fillId="0" borderId="0"/>
    <xf numFmtId="0" fontId="30" fillId="0" borderId="0"/>
    <xf numFmtId="0" fontId="30" fillId="0" borderId="0"/>
    <xf numFmtId="0" fontId="80" fillId="0" borderId="0"/>
    <xf numFmtId="0" fontId="30" fillId="0" borderId="0" applyNumberFormat="0" applyFill="0" applyBorder="0" applyAlignment="0" applyProtection="0"/>
    <xf numFmtId="0" fontId="30" fillId="0" borderId="0"/>
    <xf numFmtId="0" fontId="35" fillId="0" borderId="0"/>
    <xf numFmtId="0" fontId="30" fillId="0" borderId="0">
      <alignment wrapText="1"/>
    </xf>
    <xf numFmtId="0" fontId="30" fillId="0" borderId="0">
      <alignment wrapText="1"/>
    </xf>
    <xf numFmtId="0" fontId="30" fillId="0" borderId="0">
      <alignment wrapText="1"/>
    </xf>
    <xf numFmtId="0" fontId="30" fillId="0" borderId="0"/>
    <xf numFmtId="0" fontId="80" fillId="0" borderId="0"/>
    <xf numFmtId="0" fontId="113" fillId="0" borderId="0"/>
    <xf numFmtId="0" fontId="30" fillId="0" borderId="0"/>
    <xf numFmtId="0" fontId="42" fillId="0" borderId="0"/>
    <xf numFmtId="0" fontId="113" fillId="0" borderId="0"/>
    <xf numFmtId="0" fontId="30" fillId="0" borderId="0">
      <alignment wrapText="1"/>
    </xf>
    <xf numFmtId="0" fontId="113" fillId="0" borderId="0"/>
    <xf numFmtId="0" fontId="113" fillId="0" borderId="0"/>
    <xf numFmtId="0" fontId="80" fillId="0" borderId="0"/>
    <xf numFmtId="0" fontId="30" fillId="0" borderId="0"/>
    <xf numFmtId="0" fontId="30" fillId="0" borderId="0"/>
    <xf numFmtId="0" fontId="30" fillId="0" borderId="0">
      <alignment wrapText="1"/>
    </xf>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5" fillId="0" borderId="0"/>
    <xf numFmtId="0" fontId="30" fillId="0" borderId="0">
      <alignment wrapText="1"/>
    </xf>
    <xf numFmtId="0" fontId="113" fillId="0" borderId="0"/>
    <xf numFmtId="0" fontId="30" fillId="0" borderId="0"/>
    <xf numFmtId="0" fontId="113" fillId="0" borderId="0"/>
    <xf numFmtId="0" fontId="30" fillId="0" borderId="0"/>
    <xf numFmtId="0" fontId="30" fillId="0" borderId="0"/>
    <xf numFmtId="0" fontId="30" fillId="0" borderId="0"/>
    <xf numFmtId="0" fontId="113" fillId="0" borderId="0"/>
    <xf numFmtId="0" fontId="30" fillId="0" borderId="0">
      <alignment wrapText="1"/>
    </xf>
    <xf numFmtId="0" fontId="80" fillId="0" borderId="0"/>
    <xf numFmtId="0" fontId="30" fillId="0" borderId="0">
      <alignment wrapText="1"/>
    </xf>
    <xf numFmtId="0" fontId="30" fillId="0" borderId="0"/>
    <xf numFmtId="0" fontId="30" fillId="0" borderId="0"/>
    <xf numFmtId="0" fontId="30" fillId="25" borderId="4"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30" fillId="25" borderId="4"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10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104" fillId="75" borderId="33" applyNumberFormat="0" applyFont="0" applyAlignment="0" applyProtection="0"/>
    <xf numFmtId="0" fontId="30" fillId="25" borderId="4" applyNumberFormat="0" applyFont="0" applyAlignment="0" applyProtection="0"/>
    <xf numFmtId="0" fontId="64" fillId="75" borderId="33" applyNumberFormat="0" applyFont="0" applyAlignment="0" applyProtection="0"/>
    <xf numFmtId="0" fontId="30" fillId="25" borderId="4"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182"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64" fillId="75" borderId="33" applyNumberFormat="0" applyFont="0" applyAlignment="0" applyProtection="0"/>
    <xf numFmtId="0" fontId="30" fillId="25" borderId="4" applyNumberFormat="0" applyFont="0" applyAlignment="0" applyProtection="0"/>
    <xf numFmtId="9" fontId="29" fillId="0" borderId="0" applyFont="0" applyFill="0" applyBorder="0" applyAlignment="0" applyProtection="0"/>
    <xf numFmtId="9" fontId="32" fillId="0" borderId="0" applyFill="0" applyBorder="0" applyAlignment="0" applyProtection="0"/>
    <xf numFmtId="0" fontId="30" fillId="9" borderId="4" applyNumberFormat="0" applyFont="0" applyAlignment="0" applyProtection="0"/>
    <xf numFmtId="0" fontId="71" fillId="0" borderId="0" applyNumberFormat="0" applyFill="0" applyBorder="0" applyAlignment="0" applyProtection="0"/>
    <xf numFmtId="0" fontId="137" fillId="70" borderId="31" applyNumberFormat="0" applyAlignment="0" applyProtection="0"/>
    <xf numFmtId="0" fontId="137" fillId="37" borderId="31" applyNumberFormat="0" applyAlignment="0" applyProtection="0"/>
    <xf numFmtId="0" fontId="146" fillId="70" borderId="31" applyNumberFormat="0" applyAlignment="0" applyProtection="0"/>
    <xf numFmtId="0" fontId="146" fillId="37" borderId="31" applyNumberFormat="0" applyAlignment="0" applyProtection="0"/>
    <xf numFmtId="0" fontId="137" fillId="37" borderId="31" applyNumberFormat="0" applyAlignment="0" applyProtection="0"/>
    <xf numFmtId="0" fontId="67" fillId="38" borderId="13" applyNumberFormat="0" applyAlignment="0" applyProtection="0"/>
    <xf numFmtId="0" fontId="67" fillId="38" borderId="13" applyNumberFormat="0" applyAlignment="0" applyProtection="0"/>
    <xf numFmtId="0" fontId="137" fillId="70" borderId="31" applyNumberFormat="0" applyAlignment="0" applyProtection="0"/>
    <xf numFmtId="0" fontId="101" fillId="37" borderId="13" applyNumberFormat="0" applyAlignment="0" applyProtection="0"/>
    <xf numFmtId="0" fontId="101" fillId="37" borderId="13" applyNumberFormat="0" applyAlignment="0" applyProtection="0"/>
    <xf numFmtId="0" fontId="101" fillId="37" borderId="13" applyNumberFormat="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49" fontId="40" fillId="44" borderId="15">
      <alignment horizontal="center" vertical="top" wrapText="1"/>
    </xf>
    <xf numFmtId="0" fontId="52" fillId="4" borderId="0" applyNumberFormat="0" applyBorder="0" applyAlignment="0" applyProtection="0"/>
    <xf numFmtId="0" fontId="36" fillId="0" borderId="0" applyNumberFormat="0" applyFill="0" applyBorder="0" applyAlignment="0" applyProtection="0"/>
    <xf numFmtId="0" fontId="41" fillId="0" borderId="0" applyNumberFormat="0" applyProtection="0">
      <alignment horizontal="right" vertical="top"/>
    </xf>
    <xf numFmtId="0" fontId="32" fillId="0" borderId="0"/>
    <xf numFmtId="0" fontId="32" fillId="0" borderId="0"/>
    <xf numFmtId="0" fontId="37" fillId="0" borderId="0"/>
    <xf numFmtId="0" fontId="53" fillId="37" borderId="13" applyNumberFormat="0" applyAlignment="0" applyProtection="0"/>
    <xf numFmtId="0" fontId="103" fillId="0" borderId="0"/>
    <xf numFmtId="0" fontId="42" fillId="0" borderId="0"/>
    <xf numFmtId="0" fontId="77" fillId="0" borderId="0"/>
    <xf numFmtId="0" fontId="32" fillId="0" borderId="0"/>
    <xf numFmtId="0" fontId="78" fillId="0" borderId="0"/>
    <xf numFmtId="0" fontId="79" fillId="0" borderId="0"/>
    <xf numFmtId="0" fontId="78" fillId="0" borderId="0"/>
    <xf numFmtId="0" fontId="79" fillId="0" borderId="0"/>
    <xf numFmtId="0" fontId="79" fillId="0" borderId="0"/>
    <xf numFmtId="0" fontId="78" fillId="0" borderId="0"/>
    <xf numFmtId="0" fontId="78" fillId="0" borderId="0"/>
    <xf numFmtId="0" fontId="79" fillId="0" borderId="0"/>
    <xf numFmtId="0" fontId="78" fillId="0" borderId="0"/>
    <xf numFmtId="0" fontId="79" fillId="0" borderId="0"/>
    <xf numFmtId="0" fontId="79" fillId="0" borderId="0"/>
    <xf numFmtId="0" fontId="79" fillId="0" borderId="0"/>
    <xf numFmtId="0" fontId="78" fillId="0" borderId="0"/>
    <xf numFmtId="0" fontId="78" fillId="0" borderId="0"/>
    <xf numFmtId="0" fontId="78" fillId="0" borderId="0"/>
    <xf numFmtId="0" fontId="78" fillId="0" borderId="0"/>
    <xf numFmtId="0" fontId="78" fillId="0" borderId="0"/>
    <xf numFmtId="0" fontId="78" fillId="0" borderId="0"/>
    <xf numFmtId="0" fontId="32" fillId="0" borderId="0"/>
    <xf numFmtId="0" fontId="54" fillId="0" borderId="0" applyNumberFormat="0" applyFill="0" applyBorder="0" applyAlignment="0" applyProtection="0"/>
    <xf numFmtId="0" fontId="140" fillId="0" borderId="0" applyNumberFormat="0" applyFill="0" applyBorder="0" applyAlignment="0" applyProtection="0"/>
    <xf numFmtId="0" fontId="36" fillId="0" borderId="0" applyNumberFormat="0" applyFill="0" applyBorder="0" applyAlignment="0" applyProtection="0"/>
    <xf numFmtId="0" fontId="147" fillId="0" borderId="0" applyNumberFormat="0" applyFill="0" applyBorder="0" applyAlignment="0" applyProtection="0"/>
    <xf numFmtId="0" fontId="109"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68" fillId="0" borderId="0" applyNumberFormat="0" applyFill="0" applyBorder="0" applyAlignment="0" applyProtection="0"/>
    <xf numFmtId="0" fontId="68" fillId="0" borderId="0" applyNumberFormat="0" applyFill="0" applyBorder="0" applyAlignment="0" applyProtection="0"/>
    <xf numFmtId="0" fontId="140"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55" fillId="0" borderId="0" applyNumberFormat="0" applyFill="0" applyBorder="0" applyAlignment="0" applyProtection="0"/>
    <xf numFmtId="0" fontId="56" fillId="0" borderId="16" applyNumberFormat="0" applyFill="0" applyAlignment="0" applyProtection="0"/>
    <xf numFmtId="0" fontId="57" fillId="0" borderId="9" applyNumberFormat="0" applyFill="0" applyAlignment="0" applyProtection="0"/>
    <xf numFmtId="0" fontId="58" fillId="0" borderId="17" applyNumberFormat="0" applyFill="0" applyAlignment="0" applyProtection="0"/>
    <xf numFmtId="0" fontId="58" fillId="0" borderId="0" applyNumberFormat="0" applyFill="0" applyBorder="0" applyAlignment="0" applyProtection="0"/>
    <xf numFmtId="0" fontId="75" fillId="0" borderId="18" applyNumberFormat="0" applyFill="0" applyAlignment="0" applyProtection="0"/>
    <xf numFmtId="0" fontId="30" fillId="0" borderId="19" applyNumberFormat="0" applyFill="0" applyAlignment="0" applyProtection="0"/>
    <xf numFmtId="0" fontId="30" fillId="0" borderId="19" applyNumberFormat="0" applyFill="0" applyAlignment="0" applyProtection="0"/>
    <xf numFmtId="0" fontId="30" fillId="0" borderId="19" applyNumberFormat="0" applyFill="0" applyAlignment="0" applyProtection="0"/>
    <xf numFmtId="0" fontId="30" fillId="0" borderId="19" applyNumberFormat="0" applyFill="0" applyAlignment="0" applyProtection="0"/>
    <xf numFmtId="0" fontId="148" fillId="0" borderId="34" applyNumberFormat="0" applyFill="0" applyAlignment="0" applyProtection="0"/>
    <xf numFmtId="0" fontId="148" fillId="0" borderId="20" applyNumberFormat="0" applyFill="0" applyAlignment="0" applyProtection="0"/>
    <xf numFmtId="0" fontId="149" fillId="0" borderId="20" applyNumberFormat="0" applyFill="0" applyAlignment="0" applyProtection="0"/>
    <xf numFmtId="0" fontId="75" fillId="0" borderId="18" applyNumberFormat="0" applyFill="0" applyAlignment="0" applyProtection="0"/>
    <xf numFmtId="0" fontId="149" fillId="0" borderId="20" applyNumberFormat="0" applyFill="0" applyAlignment="0" applyProtection="0"/>
    <xf numFmtId="0" fontId="30" fillId="0" borderId="19" applyNumberFormat="0" applyFill="0" applyAlignment="0" applyProtection="0"/>
    <xf numFmtId="0" fontId="149" fillId="0" borderId="34" applyNumberFormat="0" applyFill="0" applyAlignment="0" applyProtection="0"/>
    <xf numFmtId="0" fontId="102" fillId="0" borderId="20" applyNumberFormat="0" applyFill="0" applyAlignment="0" applyProtection="0"/>
    <xf numFmtId="0" fontId="75" fillId="0" borderId="18" applyNumberFormat="0" applyFill="0" applyAlignment="0" applyProtection="0"/>
    <xf numFmtId="0" fontId="30" fillId="0" borderId="19" applyNumberFormat="0" applyFill="0" applyAlignment="0" applyProtection="0"/>
    <xf numFmtId="0" fontId="102" fillId="0" borderId="20" applyNumberFormat="0" applyFill="0" applyAlignment="0" applyProtection="0"/>
    <xf numFmtId="0" fontId="30" fillId="0" borderId="19" applyNumberFormat="0" applyFill="0" applyAlignment="0" applyProtection="0"/>
    <xf numFmtId="0" fontId="102" fillId="0" borderId="20" applyNumberFormat="0" applyFill="0" applyAlignment="0" applyProtection="0"/>
    <xf numFmtId="0" fontId="59" fillId="0" borderId="21" applyNumberFormat="0" applyFill="0" applyAlignment="0" applyProtection="0"/>
    <xf numFmtId="0" fontId="59" fillId="0" borderId="21" applyNumberFormat="0" applyFill="0" applyAlignment="0" applyProtection="0"/>
    <xf numFmtId="0" fontId="30" fillId="0" borderId="19" applyNumberFormat="0" applyFill="0" applyAlignment="0" applyProtection="0"/>
    <xf numFmtId="0" fontId="30" fillId="0" borderId="19" applyNumberFormat="0" applyFill="0" applyAlignment="0" applyProtection="0"/>
    <xf numFmtId="181" fontId="32" fillId="0" borderId="0" applyFill="0" applyBorder="0" applyAlignment="0" applyProtection="0"/>
    <xf numFmtId="165" fontId="29" fillId="0" borderId="0" applyFont="0" applyFill="0" applyBorder="0" applyAlignment="0" applyProtection="0"/>
    <xf numFmtId="165" fontId="30" fillId="0" borderId="0" applyFont="0" applyFill="0" applyBorder="0" applyAlignment="0" applyProtection="0"/>
    <xf numFmtId="165" fontId="30" fillId="0" borderId="0" applyFont="0" applyFill="0" applyBorder="0" applyAlignment="0" applyProtection="0"/>
    <xf numFmtId="176" fontId="30" fillId="0" borderId="0" applyFont="0" applyFill="0" applyBorder="0" applyAlignment="0" applyProtection="0"/>
    <xf numFmtId="0" fontId="60" fillId="39" borderId="3" applyNumberFormat="0" applyAlignment="0" applyProtection="0"/>
    <xf numFmtId="0" fontId="145" fillId="0" borderId="0" applyNumberFormat="0" applyFill="0" applyBorder="0" applyAlignment="0" applyProtection="0"/>
    <xf numFmtId="0" fontId="71" fillId="0" borderId="0" applyNumberFormat="0" applyFill="0" applyBorder="0" applyAlignment="0" applyProtection="0"/>
    <xf numFmtId="0" fontId="150" fillId="0" borderId="0" applyNumberFormat="0" applyFill="0" applyBorder="0" applyAlignment="0" applyProtection="0"/>
    <xf numFmtId="0" fontId="99" fillId="0" borderId="0" applyNumberFormat="0" applyFill="0" applyBorder="0" applyAlignment="0" applyProtection="0"/>
    <xf numFmtId="0" fontId="99" fillId="0" borderId="0" applyNumberFormat="0" applyFill="0" applyBorder="0" applyAlignment="0" applyProtection="0"/>
    <xf numFmtId="0" fontId="99" fillId="0" borderId="0" applyNumberFormat="0" applyFill="0" applyBorder="0" applyAlignment="0" applyProtection="0"/>
    <xf numFmtId="3" fontId="34" fillId="0" borderId="0"/>
    <xf numFmtId="9" fontId="29" fillId="0" borderId="0" applyFont="0" applyFill="0" applyBorder="0" applyAlignment="0" applyProtection="0"/>
  </cellStyleXfs>
  <cellXfs count="448">
    <xf numFmtId="0" fontId="0" fillId="0" borderId="0" xfId="0"/>
    <xf numFmtId="4" fontId="1" fillId="0" borderId="0" xfId="0" applyNumberFormat="1" applyFont="1" applyBorder="1" applyProtection="1">
      <protection locked="0"/>
    </xf>
    <xf numFmtId="0" fontId="62" fillId="0" borderId="0" xfId="0" quotePrefix="1" applyFont="1" applyFill="1" applyBorder="1" applyAlignment="1" applyProtection="1">
      <alignment vertical="top" wrapText="1"/>
    </xf>
    <xf numFmtId="0" fontId="63" fillId="0" borderId="23" xfId="0" applyFont="1" applyFill="1" applyBorder="1" applyAlignment="1" applyProtection="1">
      <alignment horizontal="center"/>
      <protection locked="0"/>
    </xf>
    <xf numFmtId="0" fontId="7" fillId="0" borderId="0" xfId="0" applyFont="1" applyBorder="1" applyProtection="1"/>
    <xf numFmtId="0" fontId="1" fillId="0" borderId="0" xfId="0" applyFont="1" applyBorder="1" applyAlignment="1" applyProtection="1">
      <alignment horizontal="center" vertical="top"/>
    </xf>
    <xf numFmtId="0" fontId="1" fillId="0" borderId="0" xfId="0" quotePrefix="1" applyFont="1" applyBorder="1" applyAlignment="1" applyProtection="1">
      <alignment vertical="top" wrapText="1"/>
    </xf>
    <xf numFmtId="0" fontId="1" fillId="0" borderId="0" xfId="0" applyFont="1" applyBorder="1" applyAlignment="1" applyProtection="1">
      <alignment horizontal="right"/>
    </xf>
    <xf numFmtId="4" fontId="4" fillId="0" borderId="0" xfId="0" applyNumberFormat="1" applyFont="1" applyBorder="1" applyProtection="1"/>
    <xf numFmtId="0" fontId="2" fillId="0" borderId="0" xfId="0" applyFont="1" applyBorder="1" applyAlignment="1" applyProtection="1">
      <alignment horizontal="center"/>
    </xf>
    <xf numFmtId="0" fontId="2" fillId="0" borderId="0" xfId="0" applyFont="1" applyBorder="1" applyAlignment="1" applyProtection="1">
      <alignment horizontal="center" vertical="top"/>
    </xf>
    <xf numFmtId="0" fontId="2" fillId="0" borderId="0" xfId="0" applyFont="1" applyBorder="1" applyAlignment="1" applyProtection="1">
      <alignment horizontal="right"/>
    </xf>
    <xf numFmtId="4" fontId="2" fillId="0" borderId="0" xfId="0" applyNumberFormat="1" applyFont="1" applyBorder="1" applyAlignment="1" applyProtection="1">
      <alignment horizontal="center"/>
    </xf>
    <xf numFmtId="49" fontId="3" fillId="0" borderId="25" xfId="0" applyNumberFormat="1" applyFont="1" applyBorder="1" applyAlignment="1" applyProtection="1">
      <alignment horizontal="left"/>
    </xf>
    <xf numFmtId="0" fontId="3" fillId="0" borderId="25" xfId="0" applyFont="1" applyBorder="1" applyAlignment="1" applyProtection="1">
      <alignment horizontal="center" vertical="top"/>
    </xf>
    <xf numFmtId="0" fontId="3" fillId="0" borderId="25" xfId="0" applyFont="1" applyBorder="1" applyAlignment="1" applyProtection="1">
      <alignment horizontal="center" wrapText="1"/>
    </xf>
    <xf numFmtId="0" fontId="63" fillId="0" borderId="23" xfId="0" applyFont="1" applyFill="1" applyBorder="1" applyAlignment="1" applyProtection="1">
      <alignment horizontal="center"/>
    </xf>
    <xf numFmtId="49" fontId="3" fillId="0" borderId="0" xfId="0" applyNumberFormat="1" applyFont="1" applyBorder="1" applyAlignment="1" applyProtection="1">
      <alignment horizontal="left"/>
    </xf>
    <xf numFmtId="0" fontId="3" fillId="0" borderId="0" xfId="0" applyFont="1" applyBorder="1" applyAlignment="1" applyProtection="1">
      <alignment horizontal="center" vertical="top"/>
    </xf>
    <xf numFmtId="0" fontId="3" fillId="0" borderId="0" xfId="0" applyFont="1" applyBorder="1" applyAlignment="1" applyProtection="1">
      <alignment horizontal="center" wrapText="1"/>
    </xf>
    <xf numFmtId="0" fontId="3" fillId="0" borderId="0" xfId="0" applyFont="1" applyBorder="1" applyAlignment="1" applyProtection="1">
      <alignment horizontal="right"/>
    </xf>
    <xf numFmtId="4" fontId="5" fillId="0" borderId="0" xfId="0" applyNumberFormat="1" applyFont="1" applyBorder="1" applyAlignment="1" applyProtection="1">
      <alignment horizontal="center"/>
    </xf>
    <xf numFmtId="49" fontId="9" fillId="0" borderId="0" xfId="0" applyNumberFormat="1" applyFont="1" applyAlignment="1" applyProtection="1">
      <alignment horizontal="left"/>
    </xf>
    <xf numFmtId="0" fontId="9" fillId="0" borderId="0" xfId="0" applyFont="1" applyAlignment="1" applyProtection="1">
      <alignment horizontal="center" vertical="top"/>
    </xf>
    <xf numFmtId="0" fontId="9" fillId="0" borderId="0" xfId="0" applyFont="1" applyAlignment="1" applyProtection="1">
      <alignment vertical="top"/>
    </xf>
    <xf numFmtId="0" fontId="9" fillId="0" borderId="0" xfId="0" applyFont="1" applyAlignment="1" applyProtection="1">
      <alignment horizontal="right"/>
    </xf>
    <xf numFmtId="4" fontId="9" fillId="0" borderId="0" xfId="0" applyNumberFormat="1" applyFont="1" applyProtection="1"/>
    <xf numFmtId="0" fontId="1" fillId="0" borderId="0" xfId="0" applyFont="1" applyProtection="1"/>
    <xf numFmtId="49" fontId="1" fillId="0" borderId="0" xfId="0" applyNumberFormat="1" applyFont="1" applyAlignment="1" applyProtection="1">
      <alignment horizontal="left"/>
    </xf>
    <xf numFmtId="0" fontId="1" fillId="0" borderId="0" xfId="0" applyFont="1" applyAlignment="1" applyProtection="1">
      <alignment horizontal="center" vertical="top"/>
    </xf>
    <xf numFmtId="0" fontId="1" fillId="0" borderId="0" xfId="0" applyFont="1" applyAlignment="1" applyProtection="1">
      <alignment vertical="top" wrapText="1"/>
    </xf>
    <xf numFmtId="0" fontId="1" fillId="0" borderId="0" xfId="0" applyFont="1" applyAlignment="1" applyProtection="1">
      <alignment horizontal="right"/>
    </xf>
    <xf numFmtId="4" fontId="4" fillId="0" borderId="0" xfId="0" applyNumberFormat="1" applyFont="1" applyProtection="1"/>
    <xf numFmtId="49" fontId="10" fillId="0" borderId="0" xfId="0" applyNumberFormat="1" applyFont="1" applyAlignment="1" applyProtection="1">
      <alignment horizontal="left"/>
    </xf>
    <xf numFmtId="0" fontId="10" fillId="0" borderId="0" xfId="0" applyFont="1" applyAlignment="1" applyProtection="1">
      <alignment horizontal="center" vertical="top"/>
    </xf>
    <xf numFmtId="0" fontId="10" fillId="0" borderId="0" xfId="0" applyFont="1" applyAlignment="1" applyProtection="1">
      <alignment horizontal="left" wrapText="1"/>
    </xf>
    <xf numFmtId="0" fontId="11" fillId="0" borderId="0" xfId="0" applyFont="1" applyAlignment="1" applyProtection="1">
      <alignment horizontal="right"/>
    </xf>
    <xf numFmtId="4" fontId="11" fillId="0" borderId="0" xfId="0" applyNumberFormat="1" applyFont="1" applyAlignment="1" applyProtection="1">
      <alignment horizontal="center"/>
    </xf>
    <xf numFmtId="4" fontId="11" fillId="0" borderId="0" xfId="0" applyNumberFormat="1" applyFont="1" applyAlignment="1" applyProtection="1">
      <alignment horizontal="right"/>
    </xf>
    <xf numFmtId="49" fontId="2" fillId="0" borderId="0" xfId="0" applyNumberFormat="1" applyFont="1" applyAlignment="1" applyProtection="1">
      <alignment horizontal="center"/>
    </xf>
    <xf numFmtId="0" fontId="2" fillId="0" borderId="0" xfId="0" applyFont="1" applyAlignment="1" applyProtection="1">
      <alignment horizontal="left" wrapText="1"/>
    </xf>
    <xf numFmtId="4" fontId="4" fillId="0" borderId="0" xfId="0" applyNumberFormat="1" applyFont="1" applyAlignment="1" applyProtection="1">
      <alignment horizontal="center"/>
    </xf>
    <xf numFmtId="0" fontId="1" fillId="0" borderId="0" xfId="0" quotePrefix="1" applyFont="1" applyAlignment="1" applyProtection="1">
      <alignment vertical="top" wrapText="1"/>
    </xf>
    <xf numFmtId="0" fontId="15" fillId="0" borderId="0" xfId="0" applyFont="1" applyAlignment="1" applyProtection="1">
      <alignment horizontal="center" vertical="top"/>
    </xf>
    <xf numFmtId="3" fontId="4" fillId="0" borderId="0" xfId="0" applyNumberFormat="1" applyFont="1" applyProtection="1"/>
    <xf numFmtId="0" fontId="15" fillId="0" borderId="0" xfId="0" quotePrefix="1" applyFont="1" applyAlignment="1" applyProtection="1">
      <alignment vertical="top" wrapText="1"/>
    </xf>
    <xf numFmtId="0" fontId="1" fillId="0" borderId="0" xfId="0" quotePrefix="1" applyFont="1" applyAlignment="1" applyProtection="1">
      <alignment horizontal="center" vertical="top"/>
    </xf>
    <xf numFmtId="0" fontId="1" fillId="0" borderId="0" xfId="0" quotePrefix="1" applyFont="1" applyAlignment="1" applyProtection="1">
      <alignment wrapText="1"/>
    </xf>
    <xf numFmtId="0" fontId="1" fillId="0" borderId="0" xfId="0" applyFont="1" applyAlignment="1" applyProtection="1"/>
    <xf numFmtId="4" fontId="1" fillId="0" borderId="0" xfId="0" applyNumberFormat="1" applyFont="1" applyAlignment="1" applyProtection="1">
      <alignment horizontal="right"/>
    </xf>
    <xf numFmtId="0" fontId="14" fillId="0" borderId="0" xfId="0" applyFont="1" applyProtection="1"/>
    <xf numFmtId="0" fontId="13" fillId="0" borderId="0" xfId="0" applyFont="1" applyAlignment="1" applyProtection="1">
      <alignment horizontal="center" vertical="top"/>
    </xf>
    <xf numFmtId="0" fontId="13" fillId="0" borderId="0" xfId="0" quotePrefix="1" applyFont="1" applyAlignment="1" applyProtection="1">
      <alignment vertical="top" wrapText="1"/>
    </xf>
    <xf numFmtId="0" fontId="13" fillId="0" borderId="0" xfId="0" applyFont="1" applyAlignment="1" applyProtection="1">
      <alignment horizontal="right"/>
    </xf>
    <xf numFmtId="3" fontId="13" fillId="0" borderId="0" xfId="0" applyNumberFormat="1" applyFont="1" applyProtection="1"/>
    <xf numFmtId="0" fontId="1" fillId="0" borderId="0" xfId="0" quotePrefix="1" applyFont="1" applyAlignment="1" applyProtection="1"/>
    <xf numFmtId="3" fontId="1" fillId="0" borderId="0" xfId="0" applyNumberFormat="1" applyFont="1" applyProtection="1"/>
    <xf numFmtId="3" fontId="1" fillId="0" borderId="0" xfId="0" applyNumberFormat="1" applyFont="1" applyBorder="1" applyProtection="1"/>
    <xf numFmtId="0" fontId="1" fillId="0" borderId="0" xfId="0" applyFont="1" applyBorder="1" applyAlignment="1" applyProtection="1">
      <alignment vertical="top" wrapText="1"/>
    </xf>
    <xf numFmtId="0" fontId="1" fillId="0" borderId="24" xfId="0" applyFont="1" applyBorder="1" applyAlignment="1" applyProtection="1">
      <alignment horizontal="center" vertical="top"/>
    </xf>
    <xf numFmtId="0" fontId="15" fillId="0" borderId="24" xfId="0" applyFont="1" applyBorder="1" applyAlignment="1" applyProtection="1">
      <alignment vertical="top" wrapText="1"/>
    </xf>
    <xf numFmtId="0" fontId="15" fillId="0" borderId="0" xfId="0" applyFont="1" applyBorder="1" applyAlignment="1" applyProtection="1">
      <alignment vertical="top" wrapText="1"/>
    </xf>
    <xf numFmtId="0" fontId="15" fillId="0" borderId="0" xfId="0" applyFont="1" applyBorder="1" applyAlignment="1" applyProtection="1">
      <alignment horizontal="right"/>
    </xf>
    <xf numFmtId="4" fontId="16" fillId="0" borderId="0" xfId="0" applyNumberFormat="1" applyFont="1" applyBorder="1" applyProtection="1"/>
    <xf numFmtId="0" fontId="1" fillId="0" borderId="0" xfId="0" quotePrefix="1" applyFont="1" applyAlignment="1" applyProtection="1">
      <alignment horizontal="center" vertical="top" wrapText="1"/>
    </xf>
    <xf numFmtId="49" fontId="15" fillId="0" borderId="0" xfId="0" applyNumberFormat="1" applyFont="1" applyProtection="1"/>
    <xf numFmtId="0" fontId="15" fillId="0" borderId="0" xfId="0" applyFont="1" applyProtection="1"/>
    <xf numFmtId="3" fontId="15" fillId="0" borderId="0" xfId="0" applyNumberFormat="1" applyFont="1" applyProtection="1"/>
    <xf numFmtId="4" fontId="15" fillId="0" borderId="0" xfId="0" applyNumberFormat="1" applyFont="1" applyProtection="1"/>
    <xf numFmtId="0" fontId="7" fillId="0" borderId="0" xfId="0" applyFont="1" applyProtection="1"/>
    <xf numFmtId="0" fontId="15" fillId="0" borderId="0" xfId="0" applyFont="1" applyBorder="1" applyProtection="1"/>
    <xf numFmtId="0" fontId="15" fillId="0" borderId="0" xfId="0" applyFont="1" applyBorder="1" applyAlignment="1" applyProtection="1">
      <alignment horizontal="center" vertical="top"/>
    </xf>
    <xf numFmtId="0" fontId="15" fillId="0" borderId="0" xfId="0" applyFont="1" applyBorder="1" applyAlignment="1" applyProtection="1"/>
    <xf numFmtId="4" fontId="15" fillId="0" borderId="0" xfId="0" applyNumberFormat="1" applyFont="1" applyBorder="1" applyAlignment="1" applyProtection="1">
      <alignment horizontal="right"/>
    </xf>
    <xf numFmtId="3" fontId="16" fillId="0" borderId="0" xfId="0" applyNumberFormat="1" applyFont="1" applyBorder="1" applyProtection="1"/>
    <xf numFmtId="3" fontId="26" fillId="0" borderId="0" xfId="0" applyNumberFormat="1" applyFont="1" applyProtection="1"/>
    <xf numFmtId="0" fontId="19" fillId="0" borderId="0" xfId="0" applyFont="1" applyBorder="1" applyProtection="1"/>
    <xf numFmtId="0" fontId="27" fillId="0" borderId="0" xfId="0" applyFont="1" applyBorder="1" applyProtection="1"/>
    <xf numFmtId="0" fontId="28" fillId="0" borderId="0" xfId="0" applyFont="1" applyBorder="1" applyAlignment="1" applyProtection="1">
      <alignment horizontal="center" vertical="top"/>
    </xf>
    <xf numFmtId="0" fontId="28" fillId="0" borderId="0" xfId="0" applyFont="1" applyBorder="1" applyAlignment="1" applyProtection="1">
      <alignment horizontal="right"/>
    </xf>
    <xf numFmtId="0" fontId="14" fillId="0" borderId="0" xfId="0" applyFont="1" applyBorder="1" applyProtection="1"/>
    <xf numFmtId="0" fontId="13" fillId="0" borderId="0" xfId="0" applyFont="1" applyBorder="1" applyAlignment="1" applyProtection="1">
      <alignment horizontal="center" vertical="top"/>
    </xf>
    <xf numFmtId="0" fontId="13" fillId="0" borderId="0" xfId="0" applyFont="1" applyBorder="1" applyAlignment="1" applyProtection="1">
      <alignment horizontal="right"/>
    </xf>
    <xf numFmtId="3" fontId="26" fillId="0" borderId="0" xfId="0" applyNumberFormat="1" applyFont="1" applyBorder="1" applyProtection="1"/>
    <xf numFmtId="0" fontId="8" fillId="0" borderId="0" xfId="0" applyFont="1" applyProtection="1"/>
    <xf numFmtId="0" fontId="2" fillId="0" borderId="0" xfId="0" applyFont="1" applyAlignment="1" applyProtection="1">
      <alignment horizontal="center" vertical="top"/>
    </xf>
    <xf numFmtId="0" fontId="2" fillId="0" borderId="0" xfId="0" quotePrefix="1" applyFont="1" applyAlignment="1" applyProtection="1">
      <alignment vertical="top"/>
    </xf>
    <xf numFmtId="0" fontId="2" fillId="0" borderId="0" xfId="0" applyFont="1" applyAlignment="1" applyProtection="1">
      <alignment horizontal="right"/>
    </xf>
    <xf numFmtId="3" fontId="2" fillId="0" borderId="0" xfId="0" applyNumberFormat="1" applyFont="1" applyProtection="1"/>
    <xf numFmtId="49" fontId="10" fillId="0" borderId="0" xfId="0" applyNumberFormat="1" applyFont="1" applyProtection="1"/>
    <xf numFmtId="0" fontId="11" fillId="0" borderId="0" xfId="0" quotePrefix="1" applyFont="1" applyAlignment="1" applyProtection="1">
      <alignment horizontal="center" vertical="top" wrapText="1"/>
    </xf>
    <xf numFmtId="0" fontId="10" fillId="0" borderId="0" xfId="0" applyFont="1" applyAlignment="1" applyProtection="1">
      <alignment wrapText="1"/>
    </xf>
    <xf numFmtId="3" fontId="11" fillId="0" borderId="0" xfId="0" applyNumberFormat="1" applyFont="1" applyProtection="1"/>
    <xf numFmtId="3" fontId="13" fillId="0" borderId="0" xfId="0" applyNumberFormat="1" applyFont="1" applyBorder="1" applyProtection="1"/>
    <xf numFmtId="0" fontId="20" fillId="0" borderId="0" xfId="0" applyFont="1" applyProtection="1"/>
    <xf numFmtId="0" fontId="19" fillId="0" borderId="0" xfId="0" applyFont="1" applyProtection="1"/>
    <xf numFmtId="0" fontId="15" fillId="0" borderId="0" xfId="0" quotePrefix="1" applyFont="1" applyBorder="1" applyAlignment="1" applyProtection="1">
      <alignment vertical="top" wrapText="1"/>
    </xf>
    <xf numFmtId="0" fontId="15" fillId="0" borderId="0" xfId="0" applyFont="1" applyAlignment="1" applyProtection="1">
      <alignment horizontal="right"/>
    </xf>
    <xf numFmtId="0" fontId="7" fillId="0" borderId="24" xfId="0" applyFont="1" applyBorder="1" applyProtection="1"/>
    <xf numFmtId="0" fontId="1" fillId="0" borderId="24" xfId="0" quotePrefix="1" applyFont="1" applyBorder="1" applyAlignment="1" applyProtection="1">
      <alignment vertical="top" wrapText="1"/>
    </xf>
    <xf numFmtId="0" fontId="1" fillId="0" borderId="24" xfId="0" applyFont="1" applyBorder="1" applyAlignment="1" applyProtection="1">
      <alignment horizontal="right"/>
    </xf>
    <xf numFmtId="3" fontId="1" fillId="0" borderId="24" xfId="0" applyNumberFormat="1" applyFont="1" applyBorder="1" applyProtection="1"/>
    <xf numFmtId="3" fontId="15" fillId="0" borderId="0" xfId="0" applyNumberFormat="1" applyFont="1" applyBorder="1" applyProtection="1"/>
    <xf numFmtId="0" fontId="15" fillId="0" borderId="0" xfId="0" applyFont="1" applyAlignment="1" applyProtection="1">
      <alignment vertical="top" wrapText="1"/>
    </xf>
    <xf numFmtId="0" fontId="22" fillId="0" borderId="0" xfId="0" applyFont="1" applyBorder="1" applyProtection="1"/>
    <xf numFmtId="0" fontId="23" fillId="0" borderId="0" xfId="0" applyFont="1" applyBorder="1" applyAlignment="1" applyProtection="1">
      <alignment horizontal="center" vertical="top"/>
    </xf>
    <xf numFmtId="0" fontId="24" fillId="0" borderId="0" xfId="0" applyFont="1" applyAlignment="1" applyProtection="1">
      <alignment horizontal="left"/>
    </xf>
    <xf numFmtId="0" fontId="23" fillId="0" borderId="0" xfId="0" applyFont="1" applyBorder="1" applyAlignment="1" applyProtection="1">
      <alignment horizontal="right"/>
    </xf>
    <xf numFmtId="3" fontId="23" fillId="0" borderId="0" xfId="0" applyNumberFormat="1" applyFont="1" applyBorder="1" applyProtection="1"/>
    <xf numFmtId="49" fontId="3" fillId="0" borderId="0" xfId="0" applyNumberFormat="1" applyFont="1" applyBorder="1" applyAlignment="1" applyProtection="1">
      <alignment horizontal="center"/>
    </xf>
    <xf numFmtId="49" fontId="15" fillId="0" borderId="0" xfId="0" applyNumberFormat="1" applyFont="1" applyAlignment="1" applyProtection="1">
      <alignment horizontal="center" vertical="top"/>
    </xf>
    <xf numFmtId="49" fontId="1" fillId="0" borderId="0" xfId="0" applyNumberFormat="1" applyFont="1" applyBorder="1" applyAlignment="1" applyProtection="1">
      <alignment horizontal="center" vertical="top"/>
    </xf>
    <xf numFmtId="49" fontId="1" fillId="0" borderId="24" xfId="0" applyNumberFormat="1" applyFont="1" applyBorder="1" applyAlignment="1" applyProtection="1">
      <alignment horizontal="center" vertical="top"/>
    </xf>
    <xf numFmtId="49" fontId="15" fillId="0" borderId="0" xfId="0" applyNumberFormat="1" applyFont="1" applyBorder="1" applyAlignment="1" applyProtection="1">
      <alignment horizontal="center" vertical="top"/>
    </xf>
    <xf numFmtId="0" fontId="28" fillId="0" borderId="0" xfId="0" applyFont="1" applyBorder="1" applyAlignment="1" applyProtection="1">
      <alignment vertical="top" wrapText="1"/>
    </xf>
    <xf numFmtId="3" fontId="28" fillId="0" borderId="0" xfId="0" applyNumberFormat="1" applyFont="1" applyBorder="1" applyProtection="1"/>
    <xf numFmtId="0" fontId="1" fillId="0" borderId="0" xfId="0" applyFont="1" applyAlignment="1" applyProtection="1">
      <alignment horizontal="center"/>
    </xf>
    <xf numFmtId="0" fontId="1" fillId="0" borderId="0" xfId="0" applyFont="1" applyAlignment="1" applyProtection="1">
      <alignment horizontal="left" wrapText="1"/>
    </xf>
    <xf numFmtId="3" fontId="1" fillId="0" borderId="0" xfId="0" applyNumberFormat="1" applyFont="1" applyAlignment="1" applyProtection="1">
      <alignment horizontal="center"/>
    </xf>
    <xf numFmtId="4" fontId="4" fillId="0" borderId="0" xfId="0" applyNumberFormat="1" applyFont="1" applyBorder="1" applyProtection="1">
      <protection locked="0"/>
    </xf>
    <xf numFmtId="4" fontId="2" fillId="0" borderId="0" xfId="0" applyNumberFormat="1" applyFont="1" applyBorder="1" applyAlignment="1" applyProtection="1">
      <alignment horizontal="center"/>
      <protection locked="0"/>
    </xf>
    <xf numFmtId="4" fontId="5" fillId="0" borderId="0" xfId="0" applyNumberFormat="1" applyFont="1" applyBorder="1" applyAlignment="1" applyProtection="1">
      <alignment horizontal="center"/>
      <protection locked="0"/>
    </xf>
    <xf numFmtId="4" fontId="9" fillId="0" borderId="0" xfId="0" applyNumberFormat="1" applyFont="1" applyProtection="1">
      <protection locked="0"/>
    </xf>
    <xf numFmtId="4" fontId="4" fillId="0" borderId="0" xfId="0" applyNumberFormat="1" applyFont="1" applyProtection="1">
      <protection locked="0"/>
    </xf>
    <xf numFmtId="4" fontId="11" fillId="0" borderId="0" xfId="0" applyNumberFormat="1" applyFont="1" applyAlignment="1" applyProtection="1">
      <alignment horizontal="right"/>
      <protection locked="0"/>
    </xf>
    <xf numFmtId="4" fontId="4" fillId="0" borderId="0" xfId="0" applyNumberFormat="1" applyFont="1" applyAlignment="1" applyProtection="1">
      <alignment horizontal="right"/>
      <protection locked="0"/>
    </xf>
    <xf numFmtId="4" fontId="13" fillId="0" borderId="0" xfId="0" applyNumberFormat="1" applyFont="1" applyProtection="1">
      <protection locked="0"/>
    </xf>
    <xf numFmtId="4" fontId="1" fillId="0" borderId="0" xfId="0" applyNumberFormat="1" applyFont="1" applyProtection="1">
      <protection locked="0"/>
    </xf>
    <xf numFmtId="4" fontId="15" fillId="0" borderId="0" xfId="0" applyNumberFormat="1" applyFont="1" applyProtection="1">
      <protection locked="0"/>
    </xf>
    <xf numFmtId="4" fontId="16" fillId="0" borderId="0" xfId="0" applyNumberFormat="1" applyFont="1" applyBorder="1" applyProtection="1">
      <protection locked="0"/>
    </xf>
    <xf numFmtId="4" fontId="26" fillId="0" borderId="0" xfId="0" applyNumberFormat="1" applyFont="1" applyProtection="1">
      <protection locked="0"/>
    </xf>
    <xf numFmtId="4" fontId="11" fillId="0" borderId="0" xfId="0" applyNumberFormat="1" applyFont="1" applyProtection="1">
      <protection locked="0"/>
    </xf>
    <xf numFmtId="4" fontId="13" fillId="0" borderId="0" xfId="0" applyNumberFormat="1" applyFont="1" applyBorder="1" applyProtection="1">
      <protection locked="0"/>
    </xf>
    <xf numFmtId="4" fontId="23" fillId="0" borderId="0" xfId="0" applyNumberFormat="1" applyFont="1" applyBorder="1" applyProtection="1">
      <protection locked="0"/>
    </xf>
    <xf numFmtId="166" fontId="1" fillId="0" borderId="0" xfId="0" applyNumberFormat="1" applyFont="1" applyBorder="1" applyProtection="1">
      <protection locked="0"/>
    </xf>
    <xf numFmtId="166" fontId="1" fillId="0" borderId="24" xfId="0" applyNumberFormat="1" applyFont="1" applyBorder="1" applyProtection="1">
      <protection locked="0"/>
    </xf>
    <xf numFmtId="166" fontId="15" fillId="0" borderId="0" xfId="0" applyNumberFormat="1" applyFont="1" applyBorder="1" applyProtection="1">
      <protection locked="0"/>
    </xf>
    <xf numFmtId="166" fontId="28" fillId="0" borderId="0" xfId="0" applyNumberFormat="1" applyFont="1" applyBorder="1" applyProtection="1">
      <protection locked="0"/>
    </xf>
    <xf numFmtId="4" fontId="1" fillId="0" borderId="0" xfId="0" applyNumberFormat="1" applyFont="1" applyAlignment="1" applyProtection="1">
      <alignment horizontal="right"/>
      <protection locked="0"/>
    </xf>
    <xf numFmtId="168" fontId="5" fillId="0" borderId="0" xfId="0" applyNumberFormat="1" applyFont="1" applyProtection="1"/>
    <xf numFmtId="168" fontId="2" fillId="0" borderId="0" xfId="0" applyNumberFormat="1" applyFont="1" applyBorder="1" applyAlignment="1" applyProtection="1">
      <alignment horizontal="center"/>
    </xf>
    <xf numFmtId="168" fontId="63" fillId="0" borderId="23" xfId="0" applyNumberFormat="1" applyFont="1" applyBorder="1" applyAlignment="1" applyProtection="1">
      <alignment horizontal="center"/>
    </xf>
    <xf numFmtId="168" fontId="5" fillId="0" borderId="0" xfId="0" applyNumberFormat="1" applyFont="1" applyBorder="1" applyAlignment="1" applyProtection="1">
      <alignment horizontal="center"/>
    </xf>
    <xf numFmtId="168" fontId="9" fillId="0" borderId="0" xfId="0" applyNumberFormat="1" applyFont="1" applyProtection="1"/>
    <xf numFmtId="168" fontId="4" fillId="0" borderId="0" xfId="0" applyNumberFormat="1" applyFont="1" applyProtection="1"/>
    <xf numFmtId="168" fontId="11" fillId="0" borderId="0" xfId="0" applyNumberFormat="1" applyFont="1" applyProtection="1"/>
    <xf numFmtId="168" fontId="13" fillId="0" borderId="0" xfId="0" applyNumberFormat="1" applyFont="1" applyProtection="1"/>
    <xf numFmtId="168" fontId="1" fillId="0" borderId="0" xfId="0" applyNumberFormat="1" applyFont="1" applyProtection="1"/>
    <xf numFmtId="168" fontId="16" fillId="0" borderId="0" xfId="0" applyNumberFormat="1" applyFont="1" applyBorder="1" applyProtection="1"/>
    <xf numFmtId="168" fontId="15" fillId="0" borderId="0" xfId="0" applyNumberFormat="1" applyFont="1" applyProtection="1"/>
    <xf numFmtId="168" fontId="1" fillId="0" borderId="0" xfId="0" applyNumberFormat="1" applyFont="1" applyBorder="1" applyProtection="1"/>
    <xf numFmtId="168" fontId="28" fillId="0" borderId="0" xfId="0" applyNumberFormat="1" applyFont="1" applyBorder="1" applyProtection="1"/>
    <xf numFmtId="168" fontId="2" fillId="0" borderId="0" xfId="0" applyNumberFormat="1" applyFont="1" applyProtection="1"/>
    <xf numFmtId="168" fontId="13" fillId="0" borderId="0" xfId="0" applyNumberFormat="1" applyFont="1" applyBorder="1" applyProtection="1"/>
    <xf numFmtId="168" fontId="15" fillId="0" borderId="0" xfId="0" applyNumberFormat="1" applyFont="1" applyBorder="1" applyProtection="1"/>
    <xf numFmtId="168" fontId="23" fillId="0" borderId="0" xfId="0" applyNumberFormat="1" applyFont="1" applyProtection="1"/>
    <xf numFmtId="168" fontId="2" fillId="0" borderId="24" xfId="0" applyNumberFormat="1" applyFont="1" applyBorder="1" applyProtection="1"/>
    <xf numFmtId="0" fontId="1" fillId="0" borderId="0" xfId="0" quotePrefix="1" applyFont="1" applyFill="1" applyAlignment="1" applyProtection="1">
      <alignment horizontal="center" vertical="top" wrapText="1"/>
    </xf>
    <xf numFmtId="0" fontId="1" fillId="0" borderId="0" xfId="0" quotePrefix="1" applyFont="1" applyFill="1" applyAlignment="1" applyProtection="1">
      <alignment wrapText="1"/>
    </xf>
    <xf numFmtId="0" fontId="1" fillId="0" borderId="0" xfId="0" applyFont="1" applyFill="1" applyAlignment="1" applyProtection="1">
      <alignment horizontal="center" vertical="top"/>
    </xf>
    <xf numFmtId="0" fontId="1" fillId="0" borderId="0" xfId="0" quotePrefix="1" applyFont="1" applyFill="1" applyAlignment="1" applyProtection="1">
      <alignment vertical="top" wrapText="1"/>
    </xf>
    <xf numFmtId="0" fontId="15" fillId="0" borderId="0" xfId="0" quotePrefix="1" applyFont="1" applyFill="1" applyAlignment="1" applyProtection="1">
      <alignment horizontal="center" vertical="top" wrapText="1"/>
    </xf>
    <xf numFmtId="0" fontId="15" fillId="0" borderId="0" xfId="0" quotePrefix="1" applyFont="1" applyFill="1" applyAlignment="1" applyProtection="1">
      <alignment wrapText="1"/>
    </xf>
    <xf numFmtId="49" fontId="15" fillId="0" borderId="0" xfId="0" applyNumberFormat="1" applyFont="1" applyFill="1" applyProtection="1"/>
    <xf numFmtId="0" fontId="15" fillId="0" borderId="0" xfId="0" applyFont="1" applyFill="1" applyProtection="1"/>
    <xf numFmtId="0" fontId="15" fillId="0" borderId="0" xfId="0" applyFont="1" applyFill="1" applyAlignment="1" applyProtection="1">
      <alignment wrapText="1"/>
    </xf>
    <xf numFmtId="4" fontId="15" fillId="0" borderId="0" xfId="0" applyNumberFormat="1" applyFont="1" applyFill="1" applyAlignment="1" applyProtection="1">
      <alignment horizontal="right"/>
    </xf>
    <xf numFmtId="3" fontId="15" fillId="0" borderId="0" xfId="0" applyNumberFormat="1" applyFont="1" applyFill="1" applyProtection="1"/>
    <xf numFmtId="4" fontId="15" fillId="0" borderId="0" xfId="0" applyNumberFormat="1" applyFont="1" applyFill="1" applyProtection="1">
      <protection locked="0"/>
    </xf>
    <xf numFmtId="168" fontId="15" fillId="0" borderId="0" xfId="0" applyNumberFormat="1" applyFont="1" applyFill="1" applyProtection="1"/>
    <xf numFmtId="0" fontId="13" fillId="0" borderId="0" xfId="0" applyFont="1" applyFill="1" applyAlignment="1" applyProtection="1">
      <alignment horizontal="center" vertical="top"/>
    </xf>
    <xf numFmtId="0" fontId="13" fillId="0" borderId="0" xfId="0" quotePrefix="1" applyFont="1" applyFill="1" applyAlignment="1" applyProtection="1">
      <alignment vertical="top" wrapText="1"/>
    </xf>
    <xf numFmtId="0" fontId="15" fillId="0" borderId="0" xfId="0" applyFont="1" applyFill="1" applyAlignment="1" applyProtection="1">
      <alignment horizontal="center" vertical="top"/>
    </xf>
    <xf numFmtId="0" fontId="15" fillId="0" borderId="0" xfId="0" quotePrefix="1" applyFont="1" applyFill="1" applyBorder="1" applyAlignment="1" applyProtection="1">
      <alignment vertical="top" wrapText="1"/>
    </xf>
    <xf numFmtId="0" fontId="13" fillId="0" borderId="0" xfId="0" applyFont="1" applyFill="1" applyAlignment="1" applyProtection="1">
      <alignment vertical="top" wrapText="1"/>
    </xf>
    <xf numFmtId="0" fontId="13" fillId="0" borderId="0" xfId="0" applyFont="1" applyFill="1" applyBorder="1" applyAlignment="1" applyProtection="1">
      <alignment horizontal="center" vertical="top"/>
    </xf>
    <xf numFmtId="0" fontId="15" fillId="0" borderId="0" xfId="0" applyFont="1" applyFill="1" applyBorder="1" applyAlignment="1" applyProtection="1">
      <alignment vertical="top" wrapText="1"/>
    </xf>
    <xf numFmtId="0" fontId="1" fillId="0" borderId="0" xfId="0" applyFont="1" applyFill="1" applyProtection="1"/>
    <xf numFmtId="0" fontId="1" fillId="0" borderId="0" xfId="0" applyFont="1" applyFill="1" applyAlignment="1" applyProtection="1">
      <alignment vertical="top" wrapText="1"/>
    </xf>
    <xf numFmtId="0" fontId="1" fillId="0" borderId="0" xfId="0" applyFont="1" applyFill="1" applyAlignment="1" applyProtection="1">
      <alignment horizontal="right"/>
    </xf>
    <xf numFmtId="3" fontId="4" fillId="0" borderId="0" xfId="0" applyNumberFormat="1" applyFont="1" applyFill="1" applyProtection="1"/>
    <xf numFmtId="4" fontId="4" fillId="0" borderId="0" xfId="0" applyNumberFormat="1" applyFont="1" applyFill="1" applyProtection="1">
      <protection locked="0"/>
    </xf>
    <xf numFmtId="168" fontId="4" fillId="0" borderId="0" xfId="0" applyNumberFormat="1" applyFont="1" applyFill="1" applyProtection="1"/>
    <xf numFmtId="4" fontId="1" fillId="0" borderId="0" xfId="0" applyNumberFormat="1" applyFont="1" applyFill="1" applyProtection="1">
      <protection locked="0"/>
    </xf>
    <xf numFmtId="168" fontId="1" fillId="0" borderId="0" xfId="0" applyNumberFormat="1" applyFont="1" applyFill="1" applyProtection="1"/>
    <xf numFmtId="3" fontId="1" fillId="0" borderId="0" xfId="0" applyNumberFormat="1" applyFont="1" applyFill="1" applyProtection="1"/>
    <xf numFmtId="4" fontId="1" fillId="0" borderId="0" xfId="0" applyNumberFormat="1" applyFont="1" applyFill="1" applyAlignment="1" applyProtection="1">
      <alignment horizontal="right"/>
    </xf>
    <xf numFmtId="0" fontId="1" fillId="0" borderId="0" xfId="0" quotePrefix="1" applyFont="1" applyFill="1" applyAlignment="1" applyProtection="1"/>
    <xf numFmtId="0" fontId="1" fillId="0" borderId="0" xfId="0" applyFont="1" applyFill="1" applyAlignment="1" applyProtection="1"/>
    <xf numFmtId="0" fontId="1" fillId="0" borderId="0" xfId="0" quotePrefix="1" applyFont="1" applyFill="1" applyAlignment="1" applyProtection="1">
      <alignment horizontal="center" vertical="top"/>
    </xf>
    <xf numFmtId="0" fontId="17" fillId="0" borderId="0" xfId="0" quotePrefix="1" applyFont="1" applyFill="1" applyAlignment="1" applyProtection="1">
      <alignment horizontal="justify" vertical="top" wrapText="1"/>
    </xf>
    <xf numFmtId="0" fontId="1" fillId="0" borderId="0" xfId="0" applyFont="1" applyFill="1" applyAlignment="1" applyProtection="1">
      <alignment wrapText="1"/>
    </xf>
    <xf numFmtId="0" fontId="1" fillId="0" borderId="0" xfId="0" applyFont="1" applyFill="1" applyBorder="1" applyProtection="1"/>
    <xf numFmtId="0" fontId="1" fillId="0" borderId="0" xfId="0" applyFont="1" applyFill="1" applyBorder="1" applyAlignment="1" applyProtection="1">
      <alignment horizontal="center" vertical="top"/>
    </xf>
    <xf numFmtId="0" fontId="17" fillId="0" borderId="0" xfId="0" quotePrefix="1" applyFont="1" applyFill="1" applyProtection="1"/>
    <xf numFmtId="4" fontId="1" fillId="0" borderId="0" xfId="0" applyNumberFormat="1" applyFont="1" applyFill="1" applyBorder="1" applyAlignment="1" applyProtection="1">
      <alignment horizontal="right"/>
    </xf>
    <xf numFmtId="3" fontId="1" fillId="0" borderId="0" xfId="0" applyNumberFormat="1" applyFont="1" applyFill="1" applyBorder="1" applyProtection="1"/>
    <xf numFmtId="4" fontId="1" fillId="0" borderId="0" xfId="0" applyNumberFormat="1" applyFont="1" applyFill="1" applyBorder="1" applyProtection="1">
      <protection locked="0"/>
    </xf>
    <xf numFmtId="0" fontId="17" fillId="0" borderId="0" xfId="0" applyFont="1" applyFill="1" applyProtection="1"/>
    <xf numFmtId="0" fontId="17" fillId="0" borderId="0" xfId="0" quotePrefix="1" applyFont="1" applyFill="1" applyBorder="1" applyAlignment="1" applyProtection="1">
      <alignment horizontal="justify" vertical="top" wrapText="1"/>
    </xf>
    <xf numFmtId="0" fontId="1" fillId="0" borderId="0" xfId="0" applyFont="1" applyFill="1" applyBorder="1" applyAlignment="1" applyProtection="1">
      <alignment horizontal="right"/>
    </xf>
    <xf numFmtId="0" fontId="1" fillId="0" borderId="0" xfId="0" quotePrefix="1" applyFont="1" applyFill="1" applyBorder="1" applyAlignment="1" applyProtection="1">
      <alignment vertical="top" wrapText="1"/>
    </xf>
    <xf numFmtId="3" fontId="4" fillId="0" borderId="0" xfId="0" applyNumberFormat="1" applyFont="1" applyFill="1" applyBorder="1" applyProtection="1"/>
    <xf numFmtId="4" fontId="4" fillId="0" borderId="0" xfId="0" applyNumberFormat="1" applyFont="1" applyFill="1" applyBorder="1" applyProtection="1">
      <protection locked="0"/>
    </xf>
    <xf numFmtId="0" fontId="1" fillId="0" borderId="24" xfId="0" applyFont="1" applyFill="1" applyBorder="1" applyProtection="1"/>
    <xf numFmtId="0" fontId="1" fillId="0" borderId="24" xfId="0" applyFont="1" applyFill="1" applyBorder="1" applyAlignment="1" applyProtection="1">
      <alignment horizontal="center" vertical="top"/>
    </xf>
    <xf numFmtId="0" fontId="15" fillId="0" borderId="24" xfId="0" applyFont="1" applyFill="1" applyBorder="1" applyAlignment="1" applyProtection="1">
      <alignment vertical="top" wrapText="1"/>
    </xf>
    <xf numFmtId="0" fontId="15" fillId="0" borderId="24" xfId="0" applyFont="1" applyFill="1" applyBorder="1" applyAlignment="1" applyProtection="1">
      <alignment horizontal="right"/>
    </xf>
    <xf numFmtId="3" fontId="4" fillId="0" borderId="24" xfId="0" applyNumberFormat="1" applyFont="1" applyFill="1" applyBorder="1" applyProtection="1"/>
    <xf numFmtId="4" fontId="4" fillId="0" borderId="24" xfId="0" applyNumberFormat="1" applyFont="1" applyFill="1" applyBorder="1" applyProtection="1">
      <protection locked="0"/>
    </xf>
    <xf numFmtId="168" fontId="16" fillId="0" borderId="24" xfId="0" applyNumberFormat="1" applyFont="1" applyFill="1" applyBorder="1" applyProtection="1"/>
    <xf numFmtId="0" fontId="15" fillId="0" borderId="0" xfId="0" applyFont="1" applyFill="1" applyBorder="1" applyAlignment="1" applyProtection="1">
      <alignment horizontal="right"/>
    </xf>
    <xf numFmtId="168" fontId="16" fillId="0" borderId="0" xfId="0" applyNumberFormat="1" applyFont="1" applyFill="1" applyBorder="1" applyProtection="1"/>
    <xf numFmtId="0" fontId="7" fillId="0" borderId="0" xfId="0" applyFont="1" applyFill="1" applyProtection="1"/>
    <xf numFmtId="0" fontId="15" fillId="0" borderId="22" xfId="0" applyFont="1" applyFill="1" applyBorder="1" applyAlignment="1" applyProtection="1">
      <alignment horizontal="center" vertical="top"/>
    </xf>
    <xf numFmtId="4" fontId="15" fillId="0" borderId="22" xfId="0" applyNumberFormat="1" applyFont="1" applyFill="1" applyBorder="1" applyProtection="1">
      <protection locked="0"/>
    </xf>
    <xf numFmtId="4" fontId="13" fillId="0" borderId="0" xfId="0" applyNumberFormat="1" applyFont="1" applyFill="1" applyProtection="1">
      <protection locked="0"/>
    </xf>
    <xf numFmtId="168" fontId="13" fillId="0" borderId="0" xfId="0" applyNumberFormat="1" applyFont="1" applyFill="1" applyProtection="1"/>
    <xf numFmtId="0" fontId="19" fillId="0" borderId="0" xfId="0" applyFont="1" applyFill="1" applyBorder="1" applyProtection="1"/>
    <xf numFmtId="0" fontId="15" fillId="0" borderId="0" xfId="0" applyFont="1" applyFill="1" applyBorder="1" applyAlignment="1" applyProtection="1">
      <alignment horizontal="center" vertical="top"/>
    </xf>
    <xf numFmtId="4" fontId="16" fillId="0" borderId="0" xfId="0" applyNumberFormat="1" applyFont="1" applyFill="1" applyBorder="1" applyProtection="1">
      <protection locked="0"/>
    </xf>
    <xf numFmtId="4" fontId="15" fillId="0" borderId="0" xfId="0" applyNumberFormat="1" applyFont="1" applyFill="1" applyBorder="1" applyProtection="1">
      <protection locked="0"/>
    </xf>
    <xf numFmtId="0" fontId="18" fillId="0" borderId="0" xfId="0" quotePrefix="1" applyFont="1" applyFill="1" applyBorder="1" applyAlignment="1" applyProtection="1">
      <alignment vertical="top" wrapText="1"/>
    </xf>
    <xf numFmtId="0" fontId="14" fillId="0" borderId="0" xfId="0" applyFont="1" applyFill="1" applyProtection="1"/>
    <xf numFmtId="0" fontId="13" fillId="0" borderId="0" xfId="0" applyFont="1" applyFill="1" applyAlignment="1" applyProtection="1">
      <alignment horizontal="right"/>
    </xf>
    <xf numFmtId="3" fontId="13" fillId="0" borderId="0" xfId="0" applyNumberFormat="1" applyFont="1" applyFill="1" applyProtection="1"/>
    <xf numFmtId="0" fontId="14" fillId="0" borderId="0" xfId="0" applyFont="1" applyFill="1" applyBorder="1" applyProtection="1"/>
    <xf numFmtId="4" fontId="13" fillId="0" borderId="24" xfId="0" applyNumberFormat="1" applyFont="1" applyFill="1" applyBorder="1" applyProtection="1">
      <protection locked="0"/>
    </xf>
    <xf numFmtId="0" fontId="15" fillId="0" borderId="22" xfId="0" applyFont="1" applyFill="1" applyBorder="1" applyAlignment="1" applyProtection="1">
      <alignment vertical="top" wrapText="1"/>
    </xf>
    <xf numFmtId="0" fontId="15" fillId="0" borderId="22" xfId="0" applyFont="1" applyFill="1" applyBorder="1" applyAlignment="1" applyProtection="1">
      <alignment horizontal="right"/>
    </xf>
    <xf numFmtId="3" fontId="15" fillId="0" borderId="22" xfId="0" applyNumberFormat="1" applyFont="1" applyFill="1" applyBorder="1" applyProtection="1"/>
    <xf numFmtId="168" fontId="15" fillId="0" borderId="22" xfId="0" applyNumberFormat="1" applyFont="1" applyFill="1" applyBorder="1" applyProtection="1"/>
    <xf numFmtId="0" fontId="13" fillId="0" borderId="0" xfId="0" quotePrefix="1" applyFont="1" applyFill="1" applyBorder="1" applyAlignment="1" applyProtection="1">
      <alignment vertical="top" wrapText="1"/>
    </xf>
    <xf numFmtId="0" fontId="13" fillId="0" borderId="0" xfId="0" applyFont="1" applyFill="1" applyBorder="1" applyAlignment="1" applyProtection="1">
      <alignment horizontal="right"/>
    </xf>
    <xf numFmtId="3" fontId="13" fillId="0" borderId="0" xfId="0" applyNumberFormat="1" applyFont="1" applyFill="1" applyBorder="1" applyProtection="1"/>
    <xf numFmtId="0" fontId="13" fillId="0" borderId="0" xfId="0" quotePrefix="1" applyFont="1" applyFill="1" applyAlignment="1" applyProtection="1">
      <alignment vertical="top"/>
    </xf>
    <xf numFmtId="0" fontId="8" fillId="0" borderId="0" xfId="0" applyFont="1" applyFill="1" applyProtection="1"/>
    <xf numFmtId="0" fontId="2" fillId="0" borderId="0" xfId="0" applyFont="1" applyFill="1" applyAlignment="1" applyProtection="1">
      <alignment horizontal="center" vertical="top"/>
    </xf>
    <xf numFmtId="4" fontId="2" fillId="0" borderId="0" xfId="0" applyNumberFormat="1" applyFont="1" applyFill="1" applyProtection="1">
      <protection locked="0"/>
    </xf>
    <xf numFmtId="0" fontId="19" fillId="0" borderId="22" xfId="0" applyFont="1" applyFill="1" applyBorder="1" applyProtection="1"/>
    <xf numFmtId="0" fontId="2" fillId="0" borderId="0" xfId="0" quotePrefix="1" applyFont="1" applyFill="1" applyAlignment="1" applyProtection="1">
      <alignment vertical="top"/>
    </xf>
    <xf numFmtId="0" fontId="2" fillId="0" borderId="0" xfId="0" applyFont="1" applyFill="1" applyAlignment="1" applyProtection="1">
      <alignment horizontal="right"/>
    </xf>
    <xf numFmtId="3" fontId="2" fillId="0" borderId="0" xfId="0" applyNumberFormat="1" applyFont="1" applyFill="1" applyProtection="1"/>
    <xf numFmtId="168" fontId="2" fillId="0" borderId="0" xfId="0" applyNumberFormat="1" applyFont="1" applyFill="1" applyProtection="1"/>
    <xf numFmtId="0" fontId="2" fillId="0" borderId="0" xfId="0" applyFont="1" applyFill="1" applyProtection="1"/>
    <xf numFmtId="49" fontId="15" fillId="0" borderId="0" xfId="0" applyNumberFormat="1" applyFont="1" applyFill="1" applyAlignment="1" applyProtection="1">
      <alignment vertical="top"/>
    </xf>
    <xf numFmtId="0" fontId="17" fillId="0" borderId="0" xfId="0" applyFont="1" applyFill="1" applyBorder="1" applyProtection="1"/>
    <xf numFmtId="0" fontId="17" fillId="0" borderId="0" xfId="0" applyFont="1" applyFill="1" applyBorder="1" applyAlignment="1" applyProtection="1">
      <alignment horizontal="center" vertical="top"/>
    </xf>
    <xf numFmtId="1" fontId="17" fillId="0" borderId="0" xfId="0" quotePrefix="1" applyNumberFormat="1" applyFont="1" applyFill="1" applyBorder="1" applyAlignment="1" applyProtection="1">
      <alignment vertical="center" wrapText="1"/>
    </xf>
    <xf numFmtId="0" fontId="17" fillId="0" borderId="0" xfId="0" applyFont="1" applyFill="1" applyBorder="1" applyAlignment="1" applyProtection="1">
      <alignment horizontal="right"/>
    </xf>
    <xf numFmtId="3" fontId="17" fillId="0" borderId="0" xfId="0" applyNumberFormat="1" applyFont="1" applyFill="1" applyBorder="1" applyProtection="1"/>
    <xf numFmtId="4" fontId="17" fillId="0" borderId="0" xfId="0" applyNumberFormat="1" applyFont="1" applyFill="1" applyBorder="1" applyProtection="1">
      <protection locked="0"/>
    </xf>
    <xf numFmtId="0" fontId="17" fillId="0" borderId="0" xfId="0" quotePrefix="1" applyFont="1" applyFill="1" applyBorder="1" applyAlignment="1" applyProtection="1">
      <alignment vertical="top" wrapText="1"/>
    </xf>
    <xf numFmtId="0" fontId="61" fillId="0" borderId="0" xfId="0" quotePrefix="1" applyFont="1" applyFill="1" applyBorder="1" applyAlignment="1" applyProtection="1">
      <alignment horizontal="left" vertical="center" wrapText="1"/>
    </xf>
    <xf numFmtId="0" fontId="7" fillId="0" borderId="0" xfId="0" applyFont="1" applyFill="1" applyBorder="1" applyProtection="1"/>
    <xf numFmtId="3" fontId="1" fillId="0" borderId="0" xfId="0" quotePrefix="1" applyNumberFormat="1" applyFont="1" applyFill="1" applyAlignment="1" applyProtection="1">
      <alignment horizontal="right"/>
    </xf>
    <xf numFmtId="0" fontId="7" fillId="0" borderId="22" xfId="0" applyFont="1" applyFill="1" applyBorder="1" applyProtection="1"/>
    <xf numFmtId="0" fontId="1" fillId="0" borderId="22" xfId="0" applyFont="1" applyFill="1" applyBorder="1" applyAlignment="1" applyProtection="1">
      <alignment horizontal="center" vertical="top"/>
    </xf>
    <xf numFmtId="0" fontId="2" fillId="0" borderId="22" xfId="0" applyFont="1" applyFill="1" applyBorder="1" applyAlignment="1" applyProtection="1">
      <alignment vertical="top" wrapText="1"/>
    </xf>
    <xf numFmtId="3" fontId="1" fillId="0" borderId="22" xfId="0" applyNumberFormat="1" applyFont="1" applyFill="1" applyBorder="1" applyProtection="1"/>
    <xf numFmtId="4" fontId="1" fillId="0" borderId="22" xfId="0" applyNumberFormat="1" applyFont="1" applyFill="1" applyBorder="1" applyProtection="1">
      <protection locked="0"/>
    </xf>
    <xf numFmtId="168" fontId="2" fillId="0" borderId="22" xfId="0" applyNumberFormat="1" applyFont="1" applyFill="1" applyBorder="1" applyProtection="1"/>
    <xf numFmtId="0" fontId="10" fillId="0" borderId="0" xfId="0" applyFont="1" applyFill="1" applyAlignment="1" applyProtection="1">
      <alignment horizontal="center" vertical="top"/>
    </xf>
    <xf numFmtId="0" fontId="10" fillId="0" borderId="0" xfId="0" applyFont="1" applyFill="1" applyAlignment="1" applyProtection="1">
      <alignment horizontal="left" wrapText="1"/>
    </xf>
    <xf numFmtId="0" fontId="11" fillId="0" borderId="0" xfId="0" applyFont="1" applyFill="1" applyAlignment="1" applyProtection="1">
      <alignment horizontal="right"/>
    </xf>
    <xf numFmtId="4" fontId="11" fillId="0" borderId="0" xfId="0" applyNumberFormat="1" applyFont="1" applyFill="1" applyAlignment="1" applyProtection="1">
      <alignment horizontal="center"/>
    </xf>
    <xf numFmtId="4" fontId="11" fillId="0" borderId="0" xfId="0" applyNumberFormat="1" applyFont="1" applyFill="1" applyAlignment="1" applyProtection="1">
      <alignment horizontal="right"/>
      <protection locked="0"/>
    </xf>
    <xf numFmtId="168" fontId="11" fillId="0" borderId="0" xfId="0" applyNumberFormat="1" applyFont="1" applyFill="1" applyProtection="1"/>
    <xf numFmtId="49" fontId="15" fillId="0" borderId="0" xfId="0" quotePrefix="1" applyNumberFormat="1" applyFont="1" applyFill="1" applyAlignment="1" applyProtection="1">
      <alignment vertical="top"/>
    </xf>
    <xf numFmtId="3" fontId="112" fillId="0" borderId="0" xfId="0" applyNumberFormat="1" applyFont="1" applyBorder="1" applyProtection="1"/>
    <xf numFmtId="3" fontId="26" fillId="0" borderId="0" xfId="0" applyNumberFormat="1" applyFont="1" applyFill="1" applyBorder="1" applyProtection="1"/>
    <xf numFmtId="0" fontId="15" fillId="0" borderId="0" xfId="0" applyFont="1" applyFill="1" applyBorder="1" applyProtection="1"/>
    <xf numFmtId="0" fontId="15" fillId="0" borderId="0" xfId="0" applyFont="1" applyFill="1" applyBorder="1" applyAlignment="1" applyProtection="1"/>
    <xf numFmtId="4" fontId="15" fillId="0" borderId="0" xfId="0" applyNumberFormat="1" applyFont="1" applyFill="1" applyBorder="1" applyAlignment="1" applyProtection="1">
      <alignment horizontal="right"/>
    </xf>
    <xf numFmtId="3" fontId="16" fillId="0" borderId="0" xfId="0" applyNumberFormat="1" applyFont="1" applyFill="1" applyBorder="1" applyProtection="1"/>
    <xf numFmtId="0" fontId="13" fillId="0" borderId="0" xfId="0" applyFont="1" applyProtection="1"/>
    <xf numFmtId="168" fontId="26" fillId="0" borderId="0" xfId="0" applyNumberFormat="1" applyFont="1" applyProtection="1"/>
    <xf numFmtId="0" fontId="13" fillId="0" borderId="0" xfId="0" quotePrefix="1" applyFont="1" applyAlignment="1" applyProtection="1">
      <alignment horizontal="center" vertical="top"/>
    </xf>
    <xf numFmtId="0" fontId="13" fillId="0" borderId="0" xfId="0" quotePrefix="1" applyFont="1" applyAlignment="1" applyProtection="1">
      <alignment wrapText="1"/>
    </xf>
    <xf numFmtId="49" fontId="10" fillId="0" borderId="0" xfId="0" applyNumberFormat="1" applyFont="1" applyAlignment="1" applyProtection="1">
      <alignment horizontal="left" vertical="top"/>
    </xf>
    <xf numFmtId="0" fontId="27" fillId="0" borderId="0" xfId="0" applyFont="1" applyBorder="1" applyAlignment="1" applyProtection="1">
      <alignment vertical="top"/>
    </xf>
    <xf numFmtId="0" fontId="20" fillId="0" borderId="0" xfId="0" quotePrefix="1" applyFont="1" applyFill="1" applyBorder="1" applyAlignment="1" applyProtection="1">
      <alignment vertical="top" wrapText="1"/>
    </xf>
    <xf numFmtId="0" fontId="19" fillId="0" borderId="0" xfId="0" applyFont="1" applyBorder="1" applyAlignment="1" applyProtection="1">
      <alignment vertical="top"/>
    </xf>
    <xf numFmtId="0" fontId="17" fillId="0" borderId="0" xfId="0" applyFont="1" applyBorder="1" applyAlignment="1" applyProtection="1">
      <alignment horizontal="justify" vertical="top" wrapText="1"/>
    </xf>
    <xf numFmtId="0" fontId="13" fillId="0" borderId="0" xfId="0" applyFont="1" applyFill="1" applyProtection="1"/>
    <xf numFmtId="0" fontId="17" fillId="0" borderId="0" xfId="887" quotePrefix="1" applyFont="1" applyFill="1" applyAlignment="1" applyProtection="1">
      <alignment vertical="top" wrapText="1"/>
    </xf>
    <xf numFmtId="0" fontId="17" fillId="0" borderId="0" xfId="0" quotePrefix="1" applyFont="1" applyFill="1" applyAlignment="1" applyProtection="1">
      <alignment horizontal="left" vertical="top" wrapText="1"/>
    </xf>
    <xf numFmtId="0" fontId="2" fillId="0" borderId="0" xfId="0" applyFont="1" applyFill="1" applyBorder="1" applyAlignment="1" applyProtection="1">
      <alignment vertical="top" wrapText="1"/>
    </xf>
    <xf numFmtId="168" fontId="2" fillId="0" borderId="0" xfId="0" applyNumberFormat="1" applyFont="1" applyFill="1" applyBorder="1" applyProtection="1"/>
    <xf numFmtId="0" fontId="61" fillId="0" borderId="0" xfId="0" quotePrefix="1" applyFont="1" applyBorder="1" applyAlignment="1" applyProtection="1">
      <alignment horizontal="justify" vertical="top" wrapText="1"/>
    </xf>
    <xf numFmtId="3" fontId="15" fillId="0" borderId="0" xfId="0" applyNumberFormat="1" applyFont="1" applyFill="1" applyBorder="1" applyProtection="1"/>
    <xf numFmtId="168" fontId="15" fillId="0" borderId="0" xfId="0" applyNumberFormat="1" applyFont="1" applyFill="1" applyBorder="1" applyProtection="1"/>
    <xf numFmtId="168" fontId="4" fillId="0" borderId="24" xfId="0" applyNumberFormat="1" applyFont="1" applyBorder="1" applyProtection="1"/>
    <xf numFmtId="168" fontId="4" fillId="0" borderId="24" xfId="0" applyNumberFormat="1" applyFont="1" applyFill="1" applyBorder="1" applyProtection="1"/>
    <xf numFmtId="168" fontId="13" fillId="0" borderId="24" xfId="0" applyNumberFormat="1" applyFont="1" applyFill="1" applyBorder="1" applyProtection="1"/>
    <xf numFmtId="49" fontId="2" fillId="0" borderId="0" xfId="0" applyNumberFormat="1" applyFont="1" applyAlignment="1" applyProtection="1">
      <alignment horizontal="left"/>
    </xf>
    <xf numFmtId="0" fontId="2" fillId="0" borderId="0" xfId="0" applyFont="1" applyAlignment="1" applyProtection="1">
      <alignment horizontal="center"/>
    </xf>
    <xf numFmtId="0" fontId="21" fillId="0" borderId="0" xfId="0" applyFont="1" applyAlignment="1" applyProtection="1">
      <alignment horizontal="justify" wrapText="1"/>
    </xf>
    <xf numFmtId="3" fontId="2" fillId="0" borderId="0" xfId="0" applyNumberFormat="1" applyFont="1" applyAlignment="1" applyProtection="1"/>
    <xf numFmtId="4" fontId="2" fillId="0" borderId="0" xfId="0" applyNumberFormat="1" applyFont="1" applyAlignment="1" applyProtection="1">
      <protection locked="0"/>
    </xf>
    <xf numFmtId="168" fontId="2" fillId="0" borderId="0" xfId="0" applyNumberFormat="1" applyFont="1" applyAlignment="1" applyProtection="1"/>
    <xf numFmtId="0" fontId="13" fillId="0" borderId="0" xfId="0" applyFont="1" applyAlignment="1" applyProtection="1">
      <alignment vertical="top" wrapText="1"/>
    </xf>
    <xf numFmtId="0" fontId="13" fillId="0" borderId="0" xfId="0" applyFont="1" applyBorder="1" applyAlignment="1" applyProtection="1">
      <alignment vertical="top"/>
    </xf>
    <xf numFmtId="4" fontId="112" fillId="0" borderId="0" xfId="0" applyNumberFormat="1" applyFont="1" applyBorder="1" applyProtection="1">
      <protection locked="0"/>
    </xf>
    <xf numFmtId="4" fontId="26" fillId="0" borderId="0" xfId="0" applyNumberFormat="1" applyFont="1" applyFill="1" applyBorder="1" applyProtection="1">
      <protection locked="0"/>
    </xf>
    <xf numFmtId="4" fontId="26" fillId="0" borderId="0" xfId="0" applyNumberFormat="1" applyFont="1" applyBorder="1" applyProtection="1">
      <protection locked="0"/>
    </xf>
    <xf numFmtId="4" fontId="156" fillId="0" borderId="0" xfId="0" applyNumberFormat="1" applyFont="1" applyProtection="1">
      <protection locked="0"/>
    </xf>
    <xf numFmtId="4" fontId="112" fillId="0" borderId="0" xfId="0" applyNumberFormat="1" applyFont="1" applyProtection="1">
      <protection locked="0"/>
    </xf>
    <xf numFmtId="168" fontId="1" fillId="0" borderId="0" xfId="0" applyNumberFormat="1" applyFont="1" applyFill="1" applyBorder="1" applyProtection="1"/>
    <xf numFmtId="168" fontId="13" fillId="0" borderId="0" xfId="0" applyNumberFormat="1" applyFont="1" applyFill="1" applyBorder="1" applyProtection="1"/>
    <xf numFmtId="168" fontId="17" fillId="0" borderId="0" xfId="0" applyNumberFormat="1" applyFont="1" applyFill="1" applyBorder="1" applyProtection="1"/>
    <xf numFmtId="0" fontId="1" fillId="0" borderId="0" xfId="0" applyFont="1" applyBorder="1" applyProtection="1"/>
    <xf numFmtId="0" fontId="15" fillId="0" borderId="0" xfId="0" quotePrefix="1" applyFont="1" applyFill="1" applyAlignment="1" applyProtection="1">
      <alignment horizontal="center" vertical="top"/>
    </xf>
    <xf numFmtId="0" fontId="15" fillId="0" borderId="0" xfId="0" applyFont="1" applyFill="1" applyAlignment="1" applyProtection="1">
      <alignment horizontal="right"/>
    </xf>
    <xf numFmtId="0" fontId="13" fillId="0" borderId="0" xfId="0" quotePrefix="1" applyFont="1" applyFill="1" applyAlignment="1" applyProtection="1">
      <alignment horizontal="center" vertical="top"/>
    </xf>
    <xf numFmtId="0" fontId="13" fillId="0" borderId="0" xfId="0" quotePrefix="1" applyFont="1" applyFill="1" applyAlignment="1" applyProtection="1">
      <alignment wrapText="1"/>
    </xf>
    <xf numFmtId="0" fontId="13" fillId="0" borderId="0" xfId="0" quotePrefix="1" applyFont="1" applyFill="1" applyBorder="1" applyAlignment="1" applyProtection="1">
      <alignment wrapText="1"/>
    </xf>
    <xf numFmtId="0" fontId="13" fillId="0" borderId="24" xfId="0" quotePrefix="1" applyFont="1" applyFill="1" applyBorder="1" applyAlignment="1" applyProtection="1">
      <alignment wrapText="1"/>
    </xf>
    <xf numFmtId="0" fontId="13" fillId="0" borderId="24" xfId="0" applyFont="1" applyFill="1" applyBorder="1" applyAlignment="1" applyProtection="1">
      <alignment horizontal="right"/>
    </xf>
    <xf numFmtId="4" fontId="1" fillId="0" borderId="0" xfId="0" applyNumberFormat="1" applyFont="1" applyAlignment="1" applyProtection="1">
      <alignment horizontal="center"/>
    </xf>
    <xf numFmtId="4" fontId="1" fillId="0" borderId="0" xfId="0" applyNumberFormat="1" applyFont="1" applyProtection="1"/>
    <xf numFmtId="4" fontId="1" fillId="0" borderId="0" xfId="0" applyNumberFormat="1" applyFont="1" applyBorder="1" applyProtection="1"/>
    <xf numFmtId="4" fontId="13" fillId="0" borderId="0" xfId="0" applyNumberFormat="1" applyFont="1" applyFill="1" applyBorder="1" applyProtection="1">
      <protection locked="0"/>
    </xf>
    <xf numFmtId="3" fontId="13" fillId="0" borderId="24" xfId="0" applyNumberFormat="1" applyFont="1" applyFill="1" applyBorder="1" applyProtection="1"/>
    <xf numFmtId="0" fontId="2" fillId="0" borderId="0" xfId="0" applyFont="1" applyFill="1" applyBorder="1" applyAlignment="1" applyProtection="1">
      <alignment horizontal="right"/>
    </xf>
    <xf numFmtId="0" fontId="157" fillId="0" borderId="0" xfId="0" applyFont="1" applyBorder="1" applyAlignment="1" applyProtection="1">
      <alignment horizontal="center"/>
    </xf>
    <xf numFmtId="0" fontId="157" fillId="0" borderId="0" xfId="0" applyFont="1" applyBorder="1" applyAlignment="1" applyProtection="1">
      <alignment horizontal="center" vertical="top"/>
    </xf>
    <xf numFmtId="0" fontId="157" fillId="0" borderId="0" xfId="0" applyFont="1" applyBorder="1" applyAlignment="1" applyProtection="1">
      <alignment horizontal="left" wrapText="1"/>
    </xf>
    <xf numFmtId="0" fontId="157" fillId="0" borderId="0" xfId="0" applyFont="1" applyBorder="1" applyAlignment="1" applyProtection="1">
      <alignment horizontal="right"/>
    </xf>
    <xf numFmtId="4" fontId="157" fillId="0" borderId="0" xfId="0" applyNumberFormat="1" applyFont="1" applyBorder="1" applyAlignment="1" applyProtection="1">
      <alignment horizontal="center"/>
    </xf>
    <xf numFmtId="4" fontId="157" fillId="0" borderId="0" xfId="0" applyNumberFormat="1" applyFont="1" applyBorder="1" applyAlignment="1" applyProtection="1">
      <alignment horizontal="center"/>
      <protection locked="0"/>
    </xf>
    <xf numFmtId="168" fontId="157" fillId="0" borderId="0" xfId="0" applyNumberFormat="1" applyFont="1" applyBorder="1" applyAlignment="1" applyProtection="1">
      <alignment horizontal="center"/>
    </xf>
    <xf numFmtId="0" fontId="2" fillId="0" borderId="0" xfId="0" applyFont="1" applyBorder="1" applyAlignment="1" applyProtection="1">
      <alignment horizontal="left" wrapText="1"/>
    </xf>
    <xf numFmtId="4" fontId="15" fillId="0" borderId="0" xfId="0" applyNumberFormat="1" applyFont="1" applyBorder="1" applyProtection="1">
      <protection locked="0"/>
    </xf>
    <xf numFmtId="0" fontId="1" fillId="0" borderId="24" xfId="0" applyFont="1" applyBorder="1" applyProtection="1"/>
    <xf numFmtId="0" fontId="1" fillId="0" borderId="24" xfId="0" quotePrefix="1" applyFont="1" applyBorder="1" applyAlignment="1" applyProtection="1"/>
    <xf numFmtId="4" fontId="1" fillId="0" borderId="24" xfId="0" applyNumberFormat="1" applyFont="1" applyBorder="1" applyAlignment="1" applyProtection="1">
      <alignment horizontal="right"/>
    </xf>
    <xf numFmtId="3" fontId="4" fillId="0" borderId="24" xfId="0" applyNumberFormat="1" applyFont="1" applyBorder="1" applyProtection="1"/>
    <xf numFmtId="4" fontId="4" fillId="0" borderId="24" xfId="0" applyNumberFormat="1" applyFont="1" applyBorder="1" applyProtection="1">
      <protection locked="0"/>
    </xf>
    <xf numFmtId="0" fontId="13" fillId="0" borderId="24" xfId="0" applyFont="1" applyBorder="1" applyProtection="1"/>
    <xf numFmtId="0" fontId="13" fillId="0" borderId="24" xfId="0" applyFont="1" applyBorder="1" applyAlignment="1" applyProtection="1">
      <alignment horizontal="center" vertical="top"/>
    </xf>
    <xf numFmtId="0" fontId="13" fillId="0" borderId="24" xfId="0" quotePrefix="1" applyFont="1" applyBorder="1" applyAlignment="1" applyProtection="1">
      <alignment vertical="top" wrapText="1"/>
    </xf>
    <xf numFmtId="0" fontId="13" fillId="0" borderId="24" xfId="0" applyFont="1" applyBorder="1" applyAlignment="1" applyProtection="1">
      <alignment horizontal="right"/>
    </xf>
    <xf numFmtId="3" fontId="26" fillId="0" borderId="24" xfId="0" applyNumberFormat="1" applyFont="1" applyBorder="1" applyProtection="1"/>
    <xf numFmtId="4" fontId="26" fillId="0" borderId="24" xfId="0" applyNumberFormat="1" applyFont="1" applyBorder="1" applyProtection="1">
      <protection locked="0"/>
    </xf>
    <xf numFmtId="168" fontId="26" fillId="0" borderId="24" xfId="0" applyNumberFormat="1" applyFont="1" applyBorder="1" applyProtection="1"/>
    <xf numFmtId="0" fontId="1" fillId="0" borderId="24" xfId="0" quotePrefix="1" applyFont="1" applyFill="1" applyBorder="1" applyAlignment="1" applyProtection="1"/>
    <xf numFmtId="4" fontId="1" fillId="0" borderId="24" xfId="0" applyNumberFormat="1" applyFont="1" applyFill="1" applyBorder="1" applyAlignment="1" applyProtection="1">
      <alignment horizontal="right"/>
    </xf>
    <xf numFmtId="0" fontId="10" fillId="0" borderId="0" xfId="0" applyFont="1" applyAlignment="1" applyProtection="1">
      <alignment horizontal="left" vertical="top" wrapText="1"/>
    </xf>
    <xf numFmtId="185" fontId="1" fillId="0" borderId="0" xfId="0" applyNumberFormat="1" applyFont="1" applyFill="1" applyProtection="1"/>
    <xf numFmtId="0" fontId="31" fillId="0" borderId="0" xfId="0" applyFont="1" applyFill="1" applyAlignment="1" applyProtection="1">
      <alignment horizontal="right"/>
    </xf>
    <xf numFmtId="1" fontId="17" fillId="0" borderId="0" xfId="0" quotePrefix="1" applyNumberFormat="1" applyFont="1" applyFill="1" applyBorder="1" applyAlignment="1" applyProtection="1">
      <alignment vertical="top" wrapText="1"/>
    </xf>
    <xf numFmtId="9" fontId="7" fillId="0" borderId="0" xfId="1309" applyFont="1" applyFill="1" applyProtection="1"/>
    <xf numFmtId="9" fontId="1" fillId="0" borderId="0" xfId="1309" applyFont="1" applyFill="1" applyAlignment="1" applyProtection="1">
      <alignment horizontal="center" vertical="top"/>
    </xf>
    <xf numFmtId="9" fontId="1" fillId="0" borderId="0" xfId="1309" quotePrefix="1" applyFont="1" applyFill="1" applyAlignment="1" applyProtection="1">
      <alignment vertical="top" wrapText="1"/>
    </xf>
    <xf numFmtId="9" fontId="1" fillId="0" borderId="0" xfId="1309" applyFont="1" applyFill="1" applyAlignment="1" applyProtection="1">
      <alignment horizontal="right"/>
    </xf>
    <xf numFmtId="9" fontId="1" fillId="0" borderId="0" xfId="1309" applyFont="1" applyFill="1" applyProtection="1"/>
    <xf numFmtId="9" fontId="1" fillId="0" borderId="0" xfId="1309" applyFont="1" applyFill="1" applyBorder="1" applyProtection="1">
      <protection locked="0"/>
    </xf>
    <xf numFmtId="9" fontId="17" fillId="0" borderId="0" xfId="1309" applyFont="1" applyFill="1" applyBorder="1" applyProtection="1"/>
    <xf numFmtId="0" fontId="14" fillId="0" borderId="24" xfId="0" applyFont="1" applyBorder="1" applyProtection="1"/>
    <xf numFmtId="0" fontId="8" fillId="0" borderId="24" xfId="0" applyFont="1" applyFill="1" applyBorder="1" applyProtection="1"/>
    <xf numFmtId="0" fontId="2" fillId="0" borderId="24" xfId="0" applyFont="1" applyFill="1" applyBorder="1" applyAlignment="1" applyProtection="1">
      <alignment horizontal="center" vertical="top"/>
    </xf>
    <xf numFmtId="0" fontId="13" fillId="0" borderId="24" xfId="0" quotePrefix="1" applyFont="1" applyFill="1" applyBorder="1" applyAlignment="1" applyProtection="1">
      <alignment vertical="top" wrapText="1"/>
    </xf>
    <xf numFmtId="0" fontId="1" fillId="0" borderId="24" xfId="0" applyFont="1" applyFill="1" applyBorder="1" applyAlignment="1" applyProtection="1">
      <alignment horizontal="right"/>
    </xf>
    <xf numFmtId="3" fontId="1" fillId="0" borderId="24" xfId="0" applyNumberFormat="1" applyFont="1" applyFill="1" applyBorder="1" applyProtection="1"/>
    <xf numFmtId="4" fontId="2" fillId="0" borderId="24" xfId="0" applyNumberFormat="1" applyFont="1" applyFill="1" applyBorder="1" applyProtection="1">
      <protection locked="0"/>
    </xf>
    <xf numFmtId="0" fontId="14" fillId="0" borderId="24" xfId="0" applyFont="1" applyFill="1" applyBorder="1" applyProtection="1"/>
    <xf numFmtId="0" fontId="13" fillId="0" borderId="24" xfId="0" applyFont="1" applyFill="1" applyBorder="1" applyAlignment="1" applyProtection="1">
      <alignment horizontal="center" vertical="top"/>
    </xf>
    <xf numFmtId="0" fontId="15" fillId="0" borderId="0" xfId="0" applyFont="1" applyBorder="1" applyAlignment="1" applyProtection="1">
      <alignment vertical="top"/>
    </xf>
    <xf numFmtId="0" fontId="21" fillId="0" borderId="0" xfId="0" quotePrefix="1" applyFont="1" applyFill="1" applyBorder="1" applyAlignment="1" applyProtection="1">
      <alignment vertical="top" wrapText="1"/>
    </xf>
    <xf numFmtId="0" fontId="15" fillId="0" borderId="0" xfId="0" quotePrefix="1" applyFont="1" applyAlignment="1" applyProtection="1">
      <alignment horizontal="center" vertical="top"/>
    </xf>
    <xf numFmtId="0" fontId="15" fillId="0" borderId="0" xfId="0" quotePrefix="1" applyFont="1" applyAlignment="1" applyProtection="1">
      <alignment wrapText="1"/>
    </xf>
    <xf numFmtId="3" fontId="16" fillId="0" borderId="0" xfId="0" applyNumberFormat="1" applyFont="1" applyProtection="1"/>
    <xf numFmtId="4" fontId="16" fillId="0" borderId="0" xfId="0" applyNumberFormat="1" applyFont="1" applyProtection="1">
      <protection locked="0"/>
    </xf>
    <xf numFmtId="0" fontId="0" fillId="0" borderId="0" xfId="0" applyProtection="1"/>
    <xf numFmtId="0" fontId="158" fillId="0" borderId="0" xfId="0" applyFont="1" applyBorder="1" applyProtection="1"/>
    <xf numFmtId="0" fontId="0" fillId="0" borderId="0" xfId="0" applyBorder="1" applyProtection="1"/>
    <xf numFmtId="0" fontId="9" fillId="0" borderId="0" xfId="0" applyFont="1" applyProtection="1"/>
    <xf numFmtId="0" fontId="12" fillId="0" borderId="0" xfId="0" applyFont="1" applyProtection="1"/>
    <xf numFmtId="0" fontId="17" fillId="0" borderId="0" xfId="0" applyFont="1" applyAlignment="1" applyProtection="1">
      <alignment vertical="top" wrapText="1"/>
    </xf>
    <xf numFmtId="4" fontId="1" fillId="0" borderId="0" xfId="0" applyNumberFormat="1" applyFont="1" applyFill="1" applyProtection="1"/>
    <xf numFmtId="0" fontId="17" fillId="0" borderId="0" xfId="0" quotePrefix="1" applyFont="1" applyAlignment="1" applyProtection="1">
      <alignment vertical="top" wrapText="1"/>
    </xf>
    <xf numFmtId="0" fontId="21" fillId="0" borderId="0" xfId="0" quotePrefix="1" applyFont="1" applyAlignment="1" applyProtection="1">
      <alignment vertical="top" wrapText="1"/>
    </xf>
    <xf numFmtId="4" fontId="2" fillId="0" borderId="0" xfId="0" applyNumberFormat="1" applyFont="1" applyFill="1" applyProtection="1"/>
    <xf numFmtId="4" fontId="13" fillId="0" borderId="0" xfId="0" applyNumberFormat="1" applyFont="1" applyProtection="1"/>
    <xf numFmtId="4" fontId="15" fillId="0" borderId="0" xfId="0" applyNumberFormat="1" applyFont="1" applyFill="1" applyProtection="1"/>
    <xf numFmtId="4" fontId="13" fillId="0" borderId="0" xfId="0" applyNumberFormat="1" applyFont="1" applyFill="1" applyProtection="1"/>
    <xf numFmtId="4" fontId="13" fillId="0" borderId="0" xfId="0" applyNumberFormat="1" applyFont="1" applyFill="1" applyBorder="1" applyProtection="1"/>
    <xf numFmtId="4" fontId="1" fillId="0" borderId="0" xfId="0" applyNumberFormat="1" applyFont="1" applyFill="1" applyBorder="1" applyProtection="1"/>
    <xf numFmtId="4" fontId="15" fillId="0" borderId="0" xfId="0" applyNumberFormat="1" applyFont="1" applyFill="1" applyBorder="1" applyProtection="1"/>
    <xf numFmtId="4" fontId="15" fillId="0" borderId="0" xfId="0" applyNumberFormat="1" applyFont="1" applyBorder="1" applyProtection="1"/>
    <xf numFmtId="4" fontId="13" fillId="0" borderId="0" xfId="0" applyNumberFormat="1" applyFont="1" applyBorder="1" applyProtection="1"/>
    <xf numFmtId="0" fontId="13" fillId="0" borderId="0" xfId="0" applyFont="1" applyBorder="1" applyProtection="1"/>
    <xf numFmtId="0" fontId="15" fillId="0" borderId="0" xfId="0" applyFont="1" applyFill="1" applyAlignment="1" applyProtection="1">
      <alignment vertical="top" wrapText="1"/>
    </xf>
    <xf numFmtId="4" fontId="28" fillId="0" borderId="0" xfId="0" applyNumberFormat="1" applyFont="1" applyBorder="1" applyProtection="1"/>
    <xf numFmtId="0" fontId="28" fillId="0" borderId="0" xfId="0" applyFont="1" applyBorder="1" applyProtection="1"/>
    <xf numFmtId="0" fontId="2" fillId="0" borderId="0" xfId="0" applyFont="1" applyBorder="1" applyAlignment="1" applyProtection="1">
      <alignment vertical="top" wrapText="1"/>
    </xf>
    <xf numFmtId="0" fontId="4" fillId="0" borderId="0" xfId="0" applyFont="1" applyBorder="1" applyAlignment="1" applyProtection="1">
      <alignment vertical="top" wrapText="1"/>
    </xf>
    <xf numFmtId="0" fontId="4" fillId="0" borderId="0" xfId="0" applyFont="1" applyBorder="1" applyAlignment="1" applyProtection="1">
      <alignment horizontal="right"/>
    </xf>
    <xf numFmtId="3" fontId="4" fillId="0" borderId="0" xfId="0" applyNumberFormat="1" applyFont="1" applyBorder="1" applyProtection="1"/>
    <xf numFmtId="4" fontId="2" fillId="0" borderId="0" xfId="0" applyNumberFormat="1" applyFont="1" applyProtection="1"/>
    <xf numFmtId="0" fontId="2" fillId="0" borderId="0" xfId="0" applyFont="1" applyProtection="1"/>
    <xf numFmtId="4" fontId="11" fillId="0" borderId="0" xfId="0" applyNumberFormat="1" applyFont="1" applyProtection="1"/>
    <xf numFmtId="0" fontId="11" fillId="0" borderId="0" xfId="0" applyFont="1" applyProtection="1"/>
    <xf numFmtId="0" fontId="17" fillId="0" borderId="0" xfId="0" quotePrefix="1" applyFont="1" applyAlignment="1" applyProtection="1">
      <alignment horizontal="justify" vertical="top" wrapText="1"/>
    </xf>
    <xf numFmtId="0" fontId="13" fillId="0" borderId="0" xfId="0" quotePrefix="1" applyFont="1" applyBorder="1" applyAlignment="1" applyProtection="1">
      <alignment vertical="top" wrapText="1"/>
    </xf>
    <xf numFmtId="0" fontId="13" fillId="0" borderId="0" xfId="0" applyFont="1" applyFill="1" applyBorder="1" applyProtection="1"/>
    <xf numFmtId="0" fontId="152" fillId="0" borderId="0" xfId="0" applyFont="1" applyProtection="1"/>
    <xf numFmtId="0" fontId="153" fillId="0" borderId="0" xfId="0" applyFont="1" applyAlignment="1" applyProtection="1">
      <alignment horizontal="center" vertical="top"/>
    </xf>
    <xf numFmtId="0" fontId="152" fillId="0" borderId="0" xfId="0" applyFont="1" applyAlignment="1" applyProtection="1">
      <alignment horizontal="center" vertical="top"/>
    </xf>
    <xf numFmtId="0" fontId="152" fillId="0" borderId="0" xfId="0" quotePrefix="1" applyFont="1" applyAlignment="1" applyProtection="1">
      <alignment vertical="top" wrapText="1"/>
    </xf>
    <xf numFmtId="0" fontId="152" fillId="0" borderId="0" xfId="0" applyFont="1" applyAlignment="1" applyProtection="1">
      <alignment horizontal="right"/>
    </xf>
    <xf numFmtId="3" fontId="152" fillId="0" borderId="0" xfId="0" applyNumberFormat="1" applyFont="1" applyProtection="1"/>
    <xf numFmtId="4" fontId="152" fillId="0" borderId="0" xfId="0" applyNumberFormat="1" applyFont="1" applyProtection="1"/>
    <xf numFmtId="4" fontId="1" fillId="0" borderId="0" xfId="0" applyNumberFormat="1" applyFont="1" applyBorder="1" applyAlignment="1" applyProtection="1">
      <alignment horizontal="right"/>
    </xf>
    <xf numFmtId="4" fontId="2" fillId="0" borderId="0" xfId="0" applyNumberFormat="1" applyFont="1" applyFill="1" applyBorder="1" applyProtection="1"/>
    <xf numFmtId="0" fontId="2" fillId="0" borderId="0" xfId="0" applyFont="1" applyFill="1" applyBorder="1" applyProtection="1"/>
    <xf numFmtId="4" fontId="17" fillId="0" borderId="0" xfId="0" applyNumberFormat="1" applyFont="1" applyFill="1" applyBorder="1" applyProtection="1"/>
    <xf numFmtId="4" fontId="1" fillId="0" borderId="22" xfId="0" applyNumberFormat="1" applyFont="1" applyFill="1" applyBorder="1" applyProtection="1"/>
    <xf numFmtId="0" fontId="1" fillId="0" borderId="22" xfId="0" applyFont="1" applyFill="1" applyBorder="1" applyProtection="1"/>
    <xf numFmtId="0" fontId="12" fillId="0" borderId="0" xfId="0" applyFont="1" applyFill="1" applyProtection="1"/>
    <xf numFmtId="0" fontId="18" fillId="0" borderId="0" xfId="0" quotePrefix="1" applyFont="1" applyAlignment="1" applyProtection="1">
      <alignment horizontal="justify" vertical="top" wrapText="1"/>
    </xf>
    <xf numFmtId="4" fontId="13" fillId="0" borderId="24" xfId="0" applyNumberFormat="1" applyFont="1" applyBorder="1" applyProtection="1"/>
    <xf numFmtId="4" fontId="15" fillId="0" borderId="22" xfId="0" applyNumberFormat="1" applyFont="1" applyFill="1" applyBorder="1" applyProtection="1"/>
    <xf numFmtId="0" fontId="15" fillId="0" borderId="22" xfId="0" applyFont="1" applyFill="1" applyBorder="1" applyProtection="1"/>
    <xf numFmtId="4" fontId="2" fillId="0" borderId="0" xfId="0" applyNumberFormat="1" applyFont="1" applyAlignment="1" applyProtection="1"/>
    <xf numFmtId="0" fontId="2" fillId="0" borderId="0" xfId="0" applyFont="1" applyAlignment="1" applyProtection="1"/>
    <xf numFmtId="0" fontId="155" fillId="0" borderId="0" xfId="0" applyFont="1" applyAlignment="1" applyProtection="1">
      <alignment vertical="top" wrapText="1"/>
    </xf>
    <xf numFmtId="0" fontId="155" fillId="0" borderId="0" xfId="0" applyFont="1" applyAlignment="1" applyProtection="1">
      <alignment horizontal="right"/>
    </xf>
    <xf numFmtId="0" fontId="155" fillId="0" borderId="0" xfId="0" applyFont="1" applyAlignment="1" applyProtection="1"/>
    <xf numFmtId="0" fontId="25" fillId="0" borderId="0" xfId="0" applyFont="1" applyProtection="1"/>
    <xf numFmtId="0" fontId="27" fillId="0" borderId="0" xfId="0" applyFont="1" applyProtection="1"/>
    <xf numFmtId="4" fontId="152" fillId="0" borderId="0" xfId="0" applyNumberFormat="1" applyFont="1" applyProtection="1">
      <protection locked="0"/>
    </xf>
    <xf numFmtId="4" fontId="1" fillId="0" borderId="24" xfId="0" applyNumberFormat="1" applyFont="1" applyBorder="1" applyProtection="1">
      <protection locked="0"/>
    </xf>
    <xf numFmtId="49" fontId="7" fillId="0" borderId="0" xfId="0" applyNumberFormat="1" applyFont="1" applyBorder="1" applyProtection="1"/>
    <xf numFmtId="0" fontId="17" fillId="0" borderId="0" xfId="0" quotePrefix="1" applyFont="1" applyBorder="1" applyAlignment="1" applyProtection="1">
      <alignment horizontal="justify" vertical="top" wrapText="1"/>
    </xf>
    <xf numFmtId="4" fontId="26" fillId="76" borderId="0" xfId="0" applyNumberFormat="1" applyFont="1" applyFill="1" applyBorder="1" applyProtection="1">
      <protection locked="0"/>
    </xf>
    <xf numFmtId="4" fontId="17" fillId="77" borderId="0" xfId="0" applyNumberFormat="1" applyFont="1" applyFill="1" applyBorder="1" applyProtection="1">
      <protection locked="0"/>
    </xf>
    <xf numFmtId="4" fontId="1" fillId="77" borderId="0" xfId="0" applyNumberFormat="1" applyFont="1" applyFill="1" applyBorder="1" applyProtection="1">
      <protection locked="0"/>
    </xf>
    <xf numFmtId="4" fontId="13" fillId="77" borderId="0" xfId="0" applyNumberFormat="1" applyFont="1" applyFill="1" applyProtection="1">
      <protection locked="0"/>
    </xf>
    <xf numFmtId="4" fontId="13" fillId="77" borderId="0" xfId="0" applyNumberFormat="1" applyFont="1" applyFill="1" applyBorder="1" applyProtection="1">
      <protection locked="0"/>
    </xf>
    <xf numFmtId="4" fontId="1" fillId="77" borderId="0" xfId="0" applyNumberFormat="1" applyFont="1" applyFill="1" applyProtection="1">
      <protection locked="0"/>
    </xf>
    <xf numFmtId="4" fontId="26" fillId="77" borderId="0" xfId="0" applyNumberFormat="1" applyFont="1" applyFill="1" applyBorder="1" applyProtection="1">
      <protection locked="0"/>
    </xf>
    <xf numFmtId="4" fontId="26" fillId="77" borderId="0" xfId="0" applyNumberFormat="1" applyFont="1" applyFill="1" applyProtection="1">
      <protection locked="0"/>
    </xf>
    <xf numFmtId="0" fontId="160" fillId="0" borderId="0" xfId="0" applyFont="1" applyBorder="1" applyAlignment="1">
      <alignment horizontal="left"/>
    </xf>
    <xf numFmtId="0" fontId="160" fillId="0" borderId="0" xfId="0" applyFont="1" applyBorder="1" applyAlignment="1">
      <alignment horizontal="center"/>
    </xf>
    <xf numFmtId="0" fontId="160" fillId="0" borderId="35" xfId="0" applyFont="1" applyBorder="1" applyAlignment="1">
      <alignment horizontal="left"/>
    </xf>
    <xf numFmtId="4" fontId="26" fillId="0" borderId="0" xfId="0" applyNumberFormat="1" applyFont="1" applyFill="1" applyProtection="1">
      <protection locked="0"/>
    </xf>
  </cellXfs>
  <cellStyles count="1310">
    <cellStyle name="_KRM in REG" xfId="1"/>
    <cellStyle name="_popis materiala nn dovod Dunajska" xfId="2"/>
    <cellStyle name="_pristop (1)" xfId="3"/>
    <cellStyle name="_REGULACIJA SVETIL" xfId="4"/>
    <cellStyle name="_SVETILA " xfId="5"/>
    <cellStyle name="20 % – Poudarek1 2" xfId="6"/>
    <cellStyle name="20 % – Poudarek2 2" xfId="7"/>
    <cellStyle name="20 % – Poudarek3 2" xfId="8"/>
    <cellStyle name="20 % – Poudarek4 2" xfId="9"/>
    <cellStyle name="20 % – Poudarek5 2" xfId="10"/>
    <cellStyle name="20 % – Poudarek6 2" xfId="11"/>
    <cellStyle name="20 % - Accent1" xfId="12"/>
    <cellStyle name="20 % - Accent2" xfId="13"/>
    <cellStyle name="20 % - Accent3" xfId="14"/>
    <cellStyle name="20 % - Accent4" xfId="15"/>
    <cellStyle name="20 % - Accent5" xfId="16"/>
    <cellStyle name="20 % - Accent6" xfId="17"/>
    <cellStyle name="20% - Accent1" xfId="18"/>
    <cellStyle name="20% - Accent1 2" xfId="19"/>
    <cellStyle name="20% - Accent1 2 2" xfId="20"/>
    <cellStyle name="20% - Accent1 2 2 2" xfId="21"/>
    <cellStyle name="20% - Accent1 2 3" xfId="22"/>
    <cellStyle name="20% - Accent1 2 4" xfId="23"/>
    <cellStyle name="20% - Accent1 3" xfId="24"/>
    <cellStyle name="20% - Accent1 3 2" xfId="25"/>
    <cellStyle name="20% - Accent1 3 3" xfId="26"/>
    <cellStyle name="20% - Accent1 4" xfId="27"/>
    <cellStyle name="20% - Accent1 5" xfId="28"/>
    <cellStyle name="20% - Accent2" xfId="29"/>
    <cellStyle name="20% - Accent2 2" xfId="30"/>
    <cellStyle name="20% - Accent2 2 2" xfId="31"/>
    <cellStyle name="20% - Accent2 2 2 2" xfId="32"/>
    <cellStyle name="20% - Accent2 2 3" xfId="33"/>
    <cellStyle name="20% - Accent2 2 4" xfId="34"/>
    <cellStyle name="20% - Accent2 3" xfId="35"/>
    <cellStyle name="20% - Accent2 3 2" xfId="36"/>
    <cellStyle name="20% - Accent2 3 3" xfId="37"/>
    <cellStyle name="20% - Accent2 4" xfId="38"/>
    <cellStyle name="20% - Accent2 5" xfId="39"/>
    <cellStyle name="20% - Accent3" xfId="40"/>
    <cellStyle name="20% - Accent3 2" xfId="41"/>
    <cellStyle name="20% - Accent3 2 2" xfId="42"/>
    <cellStyle name="20% - Accent3 2 2 2" xfId="43"/>
    <cellStyle name="20% - Accent3 2 3" xfId="44"/>
    <cellStyle name="20% - Accent3 2 4" xfId="45"/>
    <cellStyle name="20% - Accent3 3" xfId="46"/>
    <cellStyle name="20% - Accent3 3 2" xfId="47"/>
    <cellStyle name="20% - Accent3 3 3" xfId="48"/>
    <cellStyle name="20% - Accent3 4" xfId="49"/>
    <cellStyle name="20% - Accent3 5" xfId="50"/>
    <cellStyle name="20% - Accent4" xfId="51"/>
    <cellStyle name="20% - Accent4 2" xfId="52"/>
    <cellStyle name="20% - Accent4 2 2" xfId="53"/>
    <cellStyle name="20% - Accent4 2 2 2" xfId="54"/>
    <cellStyle name="20% - Accent4 2 3" xfId="55"/>
    <cellStyle name="20% - Accent4 2 4" xfId="56"/>
    <cellStyle name="20% - Accent4 3" xfId="57"/>
    <cellStyle name="20% - Accent4 3 2" xfId="58"/>
    <cellStyle name="20% - Accent4 3 3" xfId="59"/>
    <cellStyle name="20% - Accent4 4" xfId="60"/>
    <cellStyle name="20% - Accent4 5" xfId="61"/>
    <cellStyle name="20% - Accent5" xfId="62"/>
    <cellStyle name="20% - Accent5 2" xfId="63"/>
    <cellStyle name="20% - Accent5 2 2" xfId="64"/>
    <cellStyle name="20% - Accent5 3" xfId="65"/>
    <cellStyle name="20% - Accent5 4" xfId="66"/>
    <cellStyle name="20% - Accent5 5" xfId="67"/>
    <cellStyle name="20% - Accent6" xfId="68"/>
    <cellStyle name="20% - Accent6 2" xfId="69"/>
    <cellStyle name="20% - Accent6 2 2" xfId="70"/>
    <cellStyle name="20% - Accent6 2 2 2" xfId="71"/>
    <cellStyle name="20% - Accent6 2 3" xfId="72"/>
    <cellStyle name="20% - Accent6 2 4" xfId="73"/>
    <cellStyle name="20% - Accent6 3" xfId="74"/>
    <cellStyle name="20% - Accent6 3 2" xfId="75"/>
    <cellStyle name="20% - Accent6 3 3" xfId="76"/>
    <cellStyle name="20% - Accent6 4" xfId="77"/>
    <cellStyle name="20% - Accent6 5" xfId="78"/>
    <cellStyle name="40 % – Poudarek1 2" xfId="79"/>
    <cellStyle name="40 % – Poudarek2 2" xfId="80"/>
    <cellStyle name="40 % – Poudarek3 2" xfId="81"/>
    <cellStyle name="40 % – Poudarek4 2" xfId="82"/>
    <cellStyle name="40 % – Poudarek5 2" xfId="83"/>
    <cellStyle name="40 % – Poudarek6 2" xfId="84"/>
    <cellStyle name="40 % - Accent1" xfId="85"/>
    <cellStyle name="40 % - Accent2" xfId="86"/>
    <cellStyle name="40 % - Accent3" xfId="87"/>
    <cellStyle name="40 % - Accent4" xfId="88"/>
    <cellStyle name="40 % - Accent5" xfId="89"/>
    <cellStyle name="40 % - Accent6" xfId="90"/>
    <cellStyle name="40% - Accent1" xfId="91"/>
    <cellStyle name="40% - Accent1 2" xfId="92"/>
    <cellStyle name="40% - Accent1 2 2" xfId="93"/>
    <cellStyle name="40% - Accent1 2 2 2" xfId="94"/>
    <cellStyle name="40% - Accent1 2 3" xfId="95"/>
    <cellStyle name="40% - Accent1 2 4" xfId="96"/>
    <cellStyle name="40% - Accent1 3" xfId="97"/>
    <cellStyle name="40% - Accent1 3 2" xfId="98"/>
    <cellStyle name="40% - Accent1 3 3" xfId="99"/>
    <cellStyle name="40% - Accent1 4" xfId="100"/>
    <cellStyle name="40% - Accent1 5" xfId="101"/>
    <cellStyle name="40% - Accent2" xfId="102"/>
    <cellStyle name="40% - Accent2 2" xfId="103"/>
    <cellStyle name="40% - Accent2 2 2" xfId="104"/>
    <cellStyle name="40% - Accent2 3" xfId="105"/>
    <cellStyle name="40% - Accent2 4" xfId="106"/>
    <cellStyle name="40% - Accent2 5" xfId="107"/>
    <cellStyle name="40% - Accent3" xfId="108"/>
    <cellStyle name="40% - Accent3 2" xfId="109"/>
    <cellStyle name="40% - Accent3 2 2" xfId="110"/>
    <cellStyle name="40% - Accent3 2 2 2" xfId="111"/>
    <cellStyle name="40% - Accent3 2 3" xfId="112"/>
    <cellStyle name="40% - Accent3 2 4" xfId="113"/>
    <cellStyle name="40% - Accent3 3" xfId="114"/>
    <cellStyle name="40% - Accent3 3 2" xfId="115"/>
    <cellStyle name="40% - Accent3 3 3" xfId="116"/>
    <cellStyle name="40% - Accent3 4" xfId="117"/>
    <cellStyle name="40% - Accent3 5" xfId="118"/>
    <cellStyle name="40% - Accent4" xfId="119"/>
    <cellStyle name="40% - Accent4 2" xfId="120"/>
    <cellStyle name="40% - Accent4 2 2" xfId="121"/>
    <cellStyle name="40% - Accent4 2 2 2" xfId="122"/>
    <cellStyle name="40% - Accent4 2 3" xfId="123"/>
    <cellStyle name="40% - Accent4 2 4" xfId="124"/>
    <cellStyle name="40% - Accent4 3" xfId="125"/>
    <cellStyle name="40% - Accent4 3 2" xfId="126"/>
    <cellStyle name="40% - Accent4 3 3" xfId="127"/>
    <cellStyle name="40% - Accent4 4" xfId="128"/>
    <cellStyle name="40% - Accent4 5" xfId="129"/>
    <cellStyle name="40% - Accent5" xfId="130"/>
    <cellStyle name="40% - Accent5 2" xfId="131"/>
    <cellStyle name="40% - Accent5 2 2" xfId="132"/>
    <cellStyle name="40% - Accent5 2 2 2" xfId="133"/>
    <cellStyle name="40% - Accent5 2 3" xfId="134"/>
    <cellStyle name="40% - Accent5 2 4" xfId="135"/>
    <cellStyle name="40% - Accent5 3" xfId="136"/>
    <cellStyle name="40% - Accent5 3 2" xfId="137"/>
    <cellStyle name="40% - Accent5 3 3" xfId="138"/>
    <cellStyle name="40% - Accent5 4" xfId="139"/>
    <cellStyle name="40% - Accent5 5" xfId="140"/>
    <cellStyle name="40% - Accent6" xfId="141"/>
    <cellStyle name="40% - Accent6 2" xfId="142"/>
    <cellStyle name="40% - Accent6 2 2" xfId="143"/>
    <cellStyle name="40% - Accent6 2 2 2" xfId="144"/>
    <cellStyle name="40% - Accent6 2 3" xfId="145"/>
    <cellStyle name="40% - Accent6 2 4" xfId="146"/>
    <cellStyle name="40% - Accent6 3" xfId="147"/>
    <cellStyle name="40% - Accent6 3 2" xfId="148"/>
    <cellStyle name="40% - Accent6 3 3" xfId="149"/>
    <cellStyle name="40% - Accent6 4" xfId="150"/>
    <cellStyle name="40% - Accent6 5" xfId="151"/>
    <cellStyle name="60 % – Poudarek1 2" xfId="152"/>
    <cellStyle name="60 % – Poudarek2 2" xfId="153"/>
    <cellStyle name="60 % – Poudarek3 2" xfId="154"/>
    <cellStyle name="60 % – Poudarek4 2" xfId="155"/>
    <cellStyle name="60 % – Poudarek5 2" xfId="156"/>
    <cellStyle name="60 % – Poudarek6 2" xfId="157"/>
    <cellStyle name="60 % - Accent1" xfId="158"/>
    <cellStyle name="60 % - Accent2" xfId="159"/>
    <cellStyle name="60 % - Accent3" xfId="160"/>
    <cellStyle name="60 % - Accent4" xfId="161"/>
    <cellStyle name="60 % - Accent5" xfId="162"/>
    <cellStyle name="60 % - Accent6" xfId="163"/>
    <cellStyle name="60% - Accent1" xfId="164"/>
    <cellStyle name="60% - Accent1 2" xfId="165"/>
    <cellStyle name="60% - Accent1 2 2" xfId="166"/>
    <cellStyle name="60% - Accent1 2 2 2" xfId="167"/>
    <cellStyle name="60% - Accent1 2 3" xfId="168"/>
    <cellStyle name="60% - Accent1 2 4" xfId="169"/>
    <cellStyle name="60% - Accent1 3" xfId="170"/>
    <cellStyle name="60% - Accent1 3 2" xfId="171"/>
    <cellStyle name="60% - Accent1 3 3" xfId="172"/>
    <cellStyle name="60% - Accent1 4" xfId="173"/>
    <cellStyle name="60% - Accent1 5" xfId="174"/>
    <cellStyle name="60% - Accent2" xfId="175"/>
    <cellStyle name="60% - Accent2 2" xfId="176"/>
    <cellStyle name="60% - Accent2 2 2" xfId="177"/>
    <cellStyle name="60% - Accent2 2 2 2" xfId="178"/>
    <cellStyle name="60% - Accent2 2 3" xfId="179"/>
    <cellStyle name="60% - Accent2 2 4" xfId="180"/>
    <cellStyle name="60% - Accent2 3" xfId="181"/>
    <cellStyle name="60% - Accent2 3 2" xfId="182"/>
    <cellStyle name="60% - Accent2 3 3" xfId="183"/>
    <cellStyle name="60% - Accent2 4" xfId="184"/>
    <cellStyle name="60% - Accent2 5" xfId="185"/>
    <cellStyle name="60% - Accent3" xfId="186"/>
    <cellStyle name="60% - Accent3 2" xfId="187"/>
    <cellStyle name="60% - Accent3 2 2" xfId="188"/>
    <cellStyle name="60% - Accent3 2 2 2" xfId="189"/>
    <cellStyle name="60% - Accent3 2 3" xfId="190"/>
    <cellStyle name="60% - Accent3 2 4" xfId="191"/>
    <cellStyle name="60% - Accent3 3" xfId="192"/>
    <cellStyle name="60% - Accent3 3 2" xfId="193"/>
    <cellStyle name="60% - Accent3 3 3" xfId="194"/>
    <cellStyle name="60% - Accent3 4" xfId="195"/>
    <cellStyle name="60% - Accent3 5" xfId="196"/>
    <cellStyle name="60% - Accent4" xfId="197"/>
    <cellStyle name="60% - Accent4 2" xfId="198"/>
    <cellStyle name="60% - Accent4 2 2" xfId="199"/>
    <cellStyle name="60% - Accent4 2 2 2" xfId="200"/>
    <cellStyle name="60% - Accent4 2 3" xfId="201"/>
    <cellStyle name="60% - Accent4 2 4" xfId="202"/>
    <cellStyle name="60% - Accent4 3" xfId="203"/>
    <cellStyle name="60% - Accent4 3 2" xfId="204"/>
    <cellStyle name="60% - Accent4 3 3" xfId="205"/>
    <cellStyle name="60% - Accent4 4" xfId="206"/>
    <cellStyle name="60% - Accent4 5" xfId="207"/>
    <cellStyle name="60% - Accent5" xfId="208"/>
    <cellStyle name="60% - Accent5 2" xfId="209"/>
    <cellStyle name="60% - Accent5 2 2" xfId="210"/>
    <cellStyle name="60% - Accent5 2 2 2" xfId="211"/>
    <cellStyle name="60% - Accent5 2 3" xfId="212"/>
    <cellStyle name="60% - Accent5 2 4" xfId="213"/>
    <cellStyle name="60% - Accent5 3" xfId="214"/>
    <cellStyle name="60% - Accent5 3 2" xfId="215"/>
    <cellStyle name="60% - Accent5 3 3" xfId="216"/>
    <cellStyle name="60% - Accent5 4" xfId="217"/>
    <cellStyle name="60% - Accent5 5" xfId="218"/>
    <cellStyle name="60% - Accent6" xfId="219"/>
    <cellStyle name="60% - Accent6 2" xfId="220"/>
    <cellStyle name="60% - Accent6 2 2" xfId="221"/>
    <cellStyle name="60% - Accent6 2 2 2" xfId="222"/>
    <cellStyle name="60% - Accent6 2 3" xfId="223"/>
    <cellStyle name="60% - Accent6 2 4" xfId="224"/>
    <cellStyle name="60% - Accent6 3" xfId="225"/>
    <cellStyle name="60% - Accent6 3 2" xfId="226"/>
    <cellStyle name="60% - Accent6 3 3" xfId="227"/>
    <cellStyle name="60% - Accent6 4" xfId="228"/>
    <cellStyle name="60% - Accent6 5" xfId="229"/>
    <cellStyle name="Accent1" xfId="230"/>
    <cellStyle name="Accent1 - 20%" xfId="231"/>
    <cellStyle name="Accent1 - 40%" xfId="232"/>
    <cellStyle name="Accent1 - 60%" xfId="233"/>
    <cellStyle name="Accent1 10" xfId="234"/>
    <cellStyle name="Accent1 11" xfId="235"/>
    <cellStyle name="Accent1 12" xfId="236"/>
    <cellStyle name="Accent1 13" xfId="237"/>
    <cellStyle name="Accent1 2" xfId="238"/>
    <cellStyle name="Accent1 2 2" xfId="239"/>
    <cellStyle name="Accent1 2 2 2" xfId="240"/>
    <cellStyle name="Accent1 2 3" xfId="241"/>
    <cellStyle name="Accent1 2 4" xfId="242"/>
    <cellStyle name="Accent1 2 5" xfId="243"/>
    <cellStyle name="Accent1 3" xfId="244"/>
    <cellStyle name="Accent1 3 2" xfId="245"/>
    <cellStyle name="Accent1 3 3" xfId="246"/>
    <cellStyle name="Accent1 4" xfId="247"/>
    <cellStyle name="Accent1 4 2" xfId="248"/>
    <cellStyle name="Accent1 5" xfId="249"/>
    <cellStyle name="Accent1 5 2" xfId="250"/>
    <cellStyle name="Accent1 6" xfId="251"/>
    <cellStyle name="Accent1 7" xfId="252"/>
    <cellStyle name="Accent1 8" xfId="253"/>
    <cellStyle name="Accent1 9" xfId="254"/>
    <cellStyle name="Accent2" xfId="255"/>
    <cellStyle name="Accent2 - 20%" xfId="256"/>
    <cellStyle name="Accent2 - 40%" xfId="257"/>
    <cellStyle name="Accent2 - 60%" xfId="258"/>
    <cellStyle name="Accent2 10" xfId="259"/>
    <cellStyle name="Accent2 11" xfId="260"/>
    <cellStyle name="Accent2 12" xfId="261"/>
    <cellStyle name="Accent2 13" xfId="262"/>
    <cellStyle name="Accent2 2" xfId="263"/>
    <cellStyle name="Accent2 2 2" xfId="264"/>
    <cellStyle name="Accent2 2 2 2" xfId="265"/>
    <cellStyle name="Accent2 2 3" xfId="266"/>
    <cellStyle name="Accent2 2 4" xfId="267"/>
    <cellStyle name="Accent2 2 5" xfId="268"/>
    <cellStyle name="Accent2 3" xfId="269"/>
    <cellStyle name="Accent2 3 2" xfId="270"/>
    <cellStyle name="Accent2 3 3" xfId="271"/>
    <cellStyle name="Accent2 4" xfId="272"/>
    <cellStyle name="Accent2 4 2" xfId="273"/>
    <cellStyle name="Accent2 5" xfId="274"/>
    <cellStyle name="Accent2 5 2" xfId="275"/>
    <cellStyle name="Accent2 6" xfId="276"/>
    <cellStyle name="Accent2 7" xfId="277"/>
    <cellStyle name="Accent2 8" xfId="278"/>
    <cellStyle name="Accent2 9" xfId="279"/>
    <cellStyle name="Accent3" xfId="280"/>
    <cellStyle name="Accent3 - 20%" xfId="281"/>
    <cellStyle name="Accent3 - 40%" xfId="282"/>
    <cellStyle name="Accent3 - 60%" xfId="283"/>
    <cellStyle name="Accent3 10" xfId="284"/>
    <cellStyle name="Accent3 11" xfId="285"/>
    <cellStyle name="Accent3 12" xfId="286"/>
    <cellStyle name="Accent3 13" xfId="287"/>
    <cellStyle name="Accent3 2" xfId="288"/>
    <cellStyle name="Accent3 2 2" xfId="289"/>
    <cellStyle name="Accent3 2 2 2" xfId="290"/>
    <cellStyle name="Accent3 2 3" xfId="291"/>
    <cellStyle name="Accent3 2 4" xfId="292"/>
    <cellStyle name="Accent3 2 5" xfId="293"/>
    <cellStyle name="Accent3 3" xfId="294"/>
    <cellStyle name="Accent3 3 2" xfId="295"/>
    <cellStyle name="Accent3 3 3" xfId="296"/>
    <cellStyle name="Accent3 4" xfId="297"/>
    <cellStyle name="Accent3 4 2" xfId="298"/>
    <cellStyle name="Accent3 5" xfId="299"/>
    <cellStyle name="Accent3 5 2" xfId="300"/>
    <cellStyle name="Accent3 6" xfId="301"/>
    <cellStyle name="Accent3 7" xfId="302"/>
    <cellStyle name="Accent3 8" xfId="303"/>
    <cellStyle name="Accent3 9" xfId="304"/>
    <cellStyle name="Accent4" xfId="305"/>
    <cellStyle name="Accent4 - 20%" xfId="306"/>
    <cellStyle name="Accent4 - 40%" xfId="307"/>
    <cellStyle name="Accent4 - 60%" xfId="308"/>
    <cellStyle name="Accent4 10" xfId="309"/>
    <cellStyle name="Accent4 11" xfId="310"/>
    <cellStyle name="Accent4 12" xfId="311"/>
    <cellStyle name="Accent4 13" xfId="312"/>
    <cellStyle name="Accent4 2" xfId="313"/>
    <cellStyle name="Accent4 2 2" xfId="314"/>
    <cellStyle name="Accent4 2 2 2" xfId="315"/>
    <cellStyle name="Accent4 2 3" xfId="316"/>
    <cellStyle name="Accent4 2 4" xfId="317"/>
    <cellStyle name="Accent4 2 5" xfId="318"/>
    <cellStyle name="Accent4 3" xfId="319"/>
    <cellStyle name="Accent4 3 2" xfId="320"/>
    <cellStyle name="Accent4 3 3" xfId="321"/>
    <cellStyle name="Accent4 4" xfId="322"/>
    <cellStyle name="Accent4 4 2" xfId="323"/>
    <cellStyle name="Accent4 5" xfId="324"/>
    <cellStyle name="Accent4 5 2" xfId="325"/>
    <cellStyle name="Accent4 6" xfId="326"/>
    <cellStyle name="Accent4 7" xfId="327"/>
    <cellStyle name="Accent4 8" xfId="328"/>
    <cellStyle name="Accent4 9" xfId="329"/>
    <cellStyle name="Accent5" xfId="330"/>
    <cellStyle name="Accent5 - 20%" xfId="331"/>
    <cellStyle name="Accent5 - 40%" xfId="332"/>
    <cellStyle name="Accent5 - 60%" xfId="333"/>
    <cellStyle name="Accent5 2" xfId="334"/>
    <cellStyle name="Accent5 2 2" xfId="335"/>
    <cellStyle name="Accent5 2 3" xfId="336"/>
    <cellStyle name="Accent5 3" xfId="337"/>
    <cellStyle name="Accent5 4" xfId="338"/>
    <cellStyle name="Accent5 5" xfId="339"/>
    <cellStyle name="Accent6" xfId="340"/>
    <cellStyle name="Accent6 - 20%" xfId="341"/>
    <cellStyle name="Accent6 - 40%" xfId="342"/>
    <cellStyle name="Accent6 - 60%" xfId="343"/>
    <cellStyle name="Accent6 10" xfId="344"/>
    <cellStyle name="Accent6 11" xfId="345"/>
    <cellStyle name="Accent6 12" xfId="346"/>
    <cellStyle name="Accent6 13" xfId="347"/>
    <cellStyle name="Accent6 2" xfId="348"/>
    <cellStyle name="Accent6 2 2" xfId="349"/>
    <cellStyle name="Accent6 2 2 2" xfId="350"/>
    <cellStyle name="Accent6 2 3" xfId="351"/>
    <cellStyle name="Accent6 2 4" xfId="352"/>
    <cellStyle name="Accent6 2 5" xfId="353"/>
    <cellStyle name="Accent6 3" xfId="354"/>
    <cellStyle name="Accent6 3 2" xfId="355"/>
    <cellStyle name="Accent6 3 3" xfId="356"/>
    <cellStyle name="Accent6 4" xfId="357"/>
    <cellStyle name="Accent6 4 2" xfId="358"/>
    <cellStyle name="Accent6 5" xfId="359"/>
    <cellStyle name="Accent6 5 2" xfId="360"/>
    <cellStyle name="Accent6 6" xfId="361"/>
    <cellStyle name="Accent6 7" xfId="362"/>
    <cellStyle name="Accent6 8" xfId="363"/>
    <cellStyle name="Accent6 9" xfId="364"/>
    <cellStyle name="Avertissement" xfId="365"/>
    <cellStyle name="Bad" xfId="366"/>
    <cellStyle name="Bad 2" xfId="367"/>
    <cellStyle name="Bad 2 2" xfId="368"/>
    <cellStyle name="Bad 2 2 2" xfId="369"/>
    <cellStyle name="Bad 2 3" xfId="370"/>
    <cellStyle name="Bad 2 4" xfId="371"/>
    <cellStyle name="Bad 3" xfId="372"/>
    <cellStyle name="Bad 3 2" xfId="373"/>
    <cellStyle name="Bad 3 3" xfId="374"/>
    <cellStyle name="Bad 4" xfId="375"/>
    <cellStyle name="Bad 5" xfId="376"/>
    <cellStyle name="Calcul" xfId="377"/>
    <cellStyle name="Calculation" xfId="378"/>
    <cellStyle name="Calculation 2" xfId="379"/>
    <cellStyle name="Calculation 2 2" xfId="380"/>
    <cellStyle name="Calculation 2 2 2" xfId="381"/>
    <cellStyle name="Calculation 2 3" xfId="382"/>
    <cellStyle name="Calculation 2 4" xfId="383"/>
    <cellStyle name="Calculation 3" xfId="384"/>
    <cellStyle name="Calculation 3 2" xfId="385"/>
    <cellStyle name="Calculation 3 3" xfId="386"/>
    <cellStyle name="Calculation 4" xfId="387"/>
    <cellStyle name="Calculation 5" xfId="388"/>
    <cellStyle name="Cellule liée" xfId="389"/>
    <cellStyle name="Check Cell" xfId="390"/>
    <cellStyle name="Check Cell 2" xfId="391"/>
    <cellStyle name="Check Cell 2 2" xfId="392"/>
    <cellStyle name="Check Cell 3" xfId="393"/>
    <cellStyle name="Check Cell 4" xfId="394"/>
    <cellStyle name="Check Cell 5" xfId="395"/>
    <cellStyle name="Comma [0] 2" xfId="396"/>
    <cellStyle name="Comma 10" xfId="397"/>
    <cellStyle name="Comma 10 2" xfId="398"/>
    <cellStyle name="Comma 12" xfId="399"/>
    <cellStyle name="Comma 12 10" xfId="400"/>
    <cellStyle name="Comma 12 11" xfId="401"/>
    <cellStyle name="Comma 12 12" xfId="402"/>
    <cellStyle name="Comma 12 13" xfId="403"/>
    <cellStyle name="Comma 12 14" xfId="404"/>
    <cellStyle name="Comma 12 15" xfId="405"/>
    <cellStyle name="Comma 12 16" xfId="406"/>
    <cellStyle name="Comma 12 17" xfId="407"/>
    <cellStyle name="Comma 12 2" xfId="408"/>
    <cellStyle name="Comma 12 2 2" xfId="409"/>
    <cellStyle name="Comma 12 2 3" xfId="410"/>
    <cellStyle name="Comma 12 3" xfId="411"/>
    <cellStyle name="Comma 12 3 2" xfId="412"/>
    <cellStyle name="Comma 12 4" xfId="413"/>
    <cellStyle name="Comma 12 4 2" xfId="414"/>
    <cellStyle name="Comma 12 5" xfId="415"/>
    <cellStyle name="Comma 12 6" xfId="416"/>
    <cellStyle name="Comma 12 7" xfId="417"/>
    <cellStyle name="Comma 12 8" xfId="418"/>
    <cellStyle name="Comma 12 9" xfId="419"/>
    <cellStyle name="Comma 13" xfId="420"/>
    <cellStyle name="Comma 13 2" xfId="421"/>
    <cellStyle name="Comma 14" xfId="422"/>
    <cellStyle name="Comma 2 10" xfId="423"/>
    <cellStyle name="Comma 2 11" xfId="424"/>
    <cellStyle name="Comma 2 12" xfId="425"/>
    <cellStyle name="Comma 2 13" xfId="426"/>
    <cellStyle name="Comma 2 14" xfId="427"/>
    <cellStyle name="Comma 2 14 2" xfId="428"/>
    <cellStyle name="Comma 2 15" xfId="429"/>
    <cellStyle name="Comma 2 15 2" xfId="430"/>
    <cellStyle name="Comma 2 15 3" xfId="431"/>
    <cellStyle name="Comma 2 15 4" xfId="432"/>
    <cellStyle name="Comma 2 16" xfId="433"/>
    <cellStyle name="Comma 2 16 2" xfId="434"/>
    <cellStyle name="Comma 2 17" xfId="435"/>
    <cellStyle name="Comma 2 17 2" xfId="436"/>
    <cellStyle name="Comma 2 18" xfId="437"/>
    <cellStyle name="Comma 2 19" xfId="438"/>
    <cellStyle name="Comma 2 2" xfId="439"/>
    <cellStyle name="Comma 2 20" xfId="440"/>
    <cellStyle name="Comma 2 21" xfId="441"/>
    <cellStyle name="Comma 2 22" xfId="442"/>
    <cellStyle name="Comma 2 23" xfId="443"/>
    <cellStyle name="Comma 2 24" xfId="444"/>
    <cellStyle name="Comma 2 25" xfId="445"/>
    <cellStyle name="Comma 2 26" xfId="446"/>
    <cellStyle name="Comma 2 27" xfId="447"/>
    <cellStyle name="Comma 2 28" xfId="448"/>
    <cellStyle name="Comma 2 29" xfId="449"/>
    <cellStyle name="Comma 2 3" xfId="450"/>
    <cellStyle name="Comma 2 30" xfId="451"/>
    <cellStyle name="Comma 2 31" xfId="452"/>
    <cellStyle name="Comma 2 4" xfId="453"/>
    <cellStyle name="Comma 2 5" xfId="454"/>
    <cellStyle name="Comma 2 6" xfId="455"/>
    <cellStyle name="Comma 2 7" xfId="456"/>
    <cellStyle name="Comma 2 8" xfId="457"/>
    <cellStyle name="Comma 2 9" xfId="458"/>
    <cellStyle name="Comma 2 9 2" xfId="459"/>
    <cellStyle name="Comma 25" xfId="460"/>
    <cellStyle name="Comma 3" xfId="461"/>
    <cellStyle name="Comma 3 2" xfId="462"/>
    <cellStyle name="Comma 3 2 2" xfId="463"/>
    <cellStyle name="Comma 3 2 3" xfId="464"/>
    <cellStyle name="Comma 3 2 4" xfId="465"/>
    <cellStyle name="Comma 3 3" xfId="466"/>
    <cellStyle name="Comma 3 3 2" xfId="467"/>
    <cellStyle name="Comma 3 3 2 2" xfId="468"/>
    <cellStyle name="Comma 3 3 3" xfId="469"/>
    <cellStyle name="Comma 3 3 4" xfId="470"/>
    <cellStyle name="Comma 3 4" xfId="471"/>
    <cellStyle name="Comma 4 2" xfId="472"/>
    <cellStyle name="Comma 4 2 2" xfId="473"/>
    <cellStyle name="Comma 4 3" xfId="474"/>
    <cellStyle name="Comma 5" xfId="475"/>
    <cellStyle name="Comma 5 2" xfId="476"/>
    <cellStyle name="Comma 5 2 2" xfId="477"/>
    <cellStyle name="Comma 5 3" xfId="478"/>
    <cellStyle name="Comma 5 4" xfId="479"/>
    <cellStyle name="Comma 6 2" xfId="480"/>
    <cellStyle name="Comma 7 2" xfId="481"/>
    <cellStyle name="Comma 8 2" xfId="482"/>
    <cellStyle name="Comma0" xfId="483"/>
    <cellStyle name="Comma0 2" xfId="484"/>
    <cellStyle name="Comma0 3" xfId="485"/>
    <cellStyle name="Comma0 4" xfId="486"/>
    <cellStyle name="Comma0 5" xfId="487"/>
    <cellStyle name="Comma0 6" xfId="488"/>
    <cellStyle name="Comma0 7" xfId="489"/>
    <cellStyle name="Comma0 8" xfId="490"/>
    <cellStyle name="Commentaire" xfId="491"/>
    <cellStyle name="Currency [0] 2" xfId="492"/>
    <cellStyle name="Currency [0]_Popis Etk" xfId="493"/>
    <cellStyle name="Currency 2" xfId="494"/>
    <cellStyle name="Currency_Popis Etk" xfId="495"/>
    <cellStyle name="Currency0" xfId="496"/>
    <cellStyle name="Currency0 2" xfId="497"/>
    <cellStyle name="Currency0 3" xfId="498"/>
    <cellStyle name="Currency0 4" xfId="499"/>
    <cellStyle name="Currency0 5" xfId="500"/>
    <cellStyle name="Currency0 6" xfId="501"/>
    <cellStyle name="Currency0 7" xfId="502"/>
    <cellStyle name="Currency0 8" xfId="503"/>
    <cellStyle name="Date" xfId="504"/>
    <cellStyle name="Date 2" xfId="505"/>
    <cellStyle name="Date 3" xfId="506"/>
    <cellStyle name="Date 4" xfId="507"/>
    <cellStyle name="Date 5" xfId="508"/>
    <cellStyle name="Date 6" xfId="509"/>
    <cellStyle name="Date 7" xfId="510"/>
    <cellStyle name="Date 8" xfId="511"/>
    <cellStyle name="Denar [0]_V3 plin" xfId="512"/>
    <cellStyle name="Denar_V3 plin" xfId="513"/>
    <cellStyle name="Dobro 2" xfId="514"/>
    <cellStyle name="Element-delo" xfId="515"/>
    <cellStyle name="Emphasis 1" xfId="516"/>
    <cellStyle name="Emphasis 2" xfId="517"/>
    <cellStyle name="Emphasis 3" xfId="518"/>
    <cellStyle name="Entrée" xfId="519"/>
    <cellStyle name="Euro" xfId="520"/>
    <cellStyle name="Euro 10" xfId="521"/>
    <cellStyle name="Euro 11" xfId="522"/>
    <cellStyle name="Euro 12" xfId="523"/>
    <cellStyle name="Euro 13" xfId="524"/>
    <cellStyle name="Euro 14" xfId="525"/>
    <cellStyle name="Euro 15" xfId="526"/>
    <cellStyle name="Euro 16" xfId="527"/>
    <cellStyle name="Euro 17" xfId="528"/>
    <cellStyle name="Euro 18" xfId="529"/>
    <cellStyle name="Euro 2" xfId="530"/>
    <cellStyle name="Euro 2 2" xfId="531"/>
    <cellStyle name="Euro 2 2 2" xfId="532"/>
    <cellStyle name="Euro 2 3" xfId="533"/>
    <cellStyle name="Euro 3" xfId="534"/>
    <cellStyle name="Euro 3 2" xfId="535"/>
    <cellStyle name="Euro 3 3" xfId="536"/>
    <cellStyle name="Euro 4" xfId="537"/>
    <cellStyle name="Euro 4 2" xfId="538"/>
    <cellStyle name="Euro 4 3" xfId="539"/>
    <cellStyle name="Euro 5" xfId="540"/>
    <cellStyle name="Euro 5 2" xfId="541"/>
    <cellStyle name="Euro 6" xfId="542"/>
    <cellStyle name="Euro 7" xfId="543"/>
    <cellStyle name="Euro 8" xfId="544"/>
    <cellStyle name="Euro 9" xfId="545"/>
    <cellStyle name="Explanatory Text" xfId="546"/>
    <cellStyle name="Explanatory Text 2" xfId="547"/>
    <cellStyle name="Explanatory Text 2 2" xfId="548"/>
    <cellStyle name="Explanatory Text 3" xfId="549"/>
    <cellStyle name="Explanatory Text 4" xfId="550"/>
    <cellStyle name="Explanatory Text 5" xfId="551"/>
    <cellStyle name="Fixed" xfId="552"/>
    <cellStyle name="Fixed 2" xfId="553"/>
    <cellStyle name="Fixed 3" xfId="554"/>
    <cellStyle name="Fixed 4" xfId="555"/>
    <cellStyle name="Fixed 5" xfId="556"/>
    <cellStyle name="Fixed 6" xfId="557"/>
    <cellStyle name="Fixed 7" xfId="558"/>
    <cellStyle name="Fixed 8" xfId="559"/>
    <cellStyle name="Followed Hyperlink_Popis Etk" xfId="560"/>
    <cellStyle name="general" xfId="561"/>
    <cellStyle name="general 2" xfId="562"/>
    <cellStyle name="Good" xfId="563"/>
    <cellStyle name="Good 2" xfId="564"/>
    <cellStyle name="Good 2 2" xfId="565"/>
    <cellStyle name="Good 2 2 2" xfId="566"/>
    <cellStyle name="Good 2 3" xfId="567"/>
    <cellStyle name="Good 2 4" xfId="568"/>
    <cellStyle name="Good 3" xfId="569"/>
    <cellStyle name="Good 3 2" xfId="570"/>
    <cellStyle name="Good 3 3" xfId="571"/>
    <cellStyle name="Good 4" xfId="572"/>
    <cellStyle name="Good 5" xfId="573"/>
    <cellStyle name="Heading 1" xfId="574"/>
    <cellStyle name="Heading 1 2" xfId="575"/>
    <cellStyle name="Heading 1 2 2" xfId="576"/>
    <cellStyle name="Heading 1 2 2 2" xfId="577"/>
    <cellStyle name="Heading 1 2 2 3" xfId="578"/>
    <cellStyle name="Heading 1 2 3" xfId="579"/>
    <cellStyle name="Heading 1 2 4" xfId="580"/>
    <cellStyle name="Heading 1 2 5" xfId="581"/>
    <cellStyle name="Heading 1 2 6" xfId="582"/>
    <cellStyle name="Heading 1 3" xfId="583"/>
    <cellStyle name="Heading 1 3 2" xfId="584"/>
    <cellStyle name="Heading 1 3 3" xfId="585"/>
    <cellStyle name="Heading 1 3 4" xfId="586"/>
    <cellStyle name="Heading 1 4" xfId="587"/>
    <cellStyle name="Heading 1 5" xfId="588"/>
    <cellStyle name="Heading 2" xfId="589"/>
    <cellStyle name="Heading 2 2" xfId="590"/>
    <cellStyle name="Heading 2 2 2" xfId="591"/>
    <cellStyle name="Heading 2 2 2 2" xfId="592"/>
    <cellStyle name="Heading 2 2 3" xfId="593"/>
    <cellStyle name="Heading 2 2 4" xfId="594"/>
    <cellStyle name="Heading 2 2 5" xfId="595"/>
    <cellStyle name="Heading 2 2 6" xfId="596"/>
    <cellStyle name="Heading 2 3" xfId="597"/>
    <cellStyle name="Heading 2 3 2" xfId="598"/>
    <cellStyle name="Heading 2 3 3" xfId="599"/>
    <cellStyle name="Heading 2 3 4" xfId="600"/>
    <cellStyle name="Heading 2 4" xfId="601"/>
    <cellStyle name="Heading 2 4 2" xfId="602"/>
    <cellStyle name="Heading 2 5" xfId="603"/>
    <cellStyle name="Heading 2 5 2" xfId="604"/>
    <cellStyle name="Heading 2 6" xfId="605"/>
    <cellStyle name="Heading 2 7" xfId="606"/>
    <cellStyle name="Heading 2 8" xfId="607"/>
    <cellStyle name="Heading 2 9" xfId="608"/>
    <cellStyle name="Heading 2 9 2" xfId="609"/>
    <cellStyle name="Heading 3" xfId="610"/>
    <cellStyle name="Heading 3 2" xfId="611"/>
    <cellStyle name="Heading 3 2 2" xfId="612"/>
    <cellStyle name="Heading 3 2 2 2" xfId="613"/>
    <cellStyle name="Heading 3 2 3" xfId="614"/>
    <cellStyle name="Heading 3 2 4" xfId="615"/>
    <cellStyle name="Heading 3 2 5" xfId="616"/>
    <cellStyle name="Heading 3 3" xfId="617"/>
    <cellStyle name="Heading 3 3 2" xfId="618"/>
    <cellStyle name="Heading 3 3 3" xfId="619"/>
    <cellStyle name="Heading 3 4" xfId="620"/>
    <cellStyle name="Heading 3 5" xfId="621"/>
    <cellStyle name="Heading 4" xfId="622"/>
    <cellStyle name="Heading 4 2" xfId="623"/>
    <cellStyle name="Heading 4 2 2" xfId="624"/>
    <cellStyle name="Heading 4 2 2 2" xfId="625"/>
    <cellStyle name="Heading 4 2 3" xfId="626"/>
    <cellStyle name="Heading 4 2 4" xfId="627"/>
    <cellStyle name="Heading 4 3" xfId="628"/>
    <cellStyle name="Heading 4 3 2" xfId="629"/>
    <cellStyle name="Heading 4 3 3" xfId="630"/>
    <cellStyle name="Heading 4 4" xfId="631"/>
    <cellStyle name="Heading 4 5" xfId="632"/>
    <cellStyle name="Hiperpovezava 2" xfId="633"/>
    <cellStyle name="Hiperpovezava 2 2" xfId="634"/>
    <cellStyle name="Hyperlink 2" xfId="635"/>
    <cellStyle name="Hyperlink 2 2" xfId="636"/>
    <cellStyle name="Hyperlink_Popis Etk" xfId="637"/>
    <cellStyle name="Input" xfId="638"/>
    <cellStyle name="Input 2" xfId="639"/>
    <cellStyle name="Input 2 2" xfId="640"/>
    <cellStyle name="Input 2 2 2" xfId="641"/>
    <cellStyle name="Input 2 3" xfId="642"/>
    <cellStyle name="Input 2 4" xfId="643"/>
    <cellStyle name="Input 3" xfId="644"/>
    <cellStyle name="Input 3 2" xfId="645"/>
    <cellStyle name="Input 3 3" xfId="646"/>
    <cellStyle name="Input 4" xfId="647"/>
    <cellStyle name="Input 5" xfId="648"/>
    <cellStyle name="Insatisfaisant" xfId="649"/>
    <cellStyle name="Izhod 2" xfId="650"/>
    <cellStyle name="Linked Cell" xfId="651"/>
    <cellStyle name="Linked Cell 2" xfId="652"/>
    <cellStyle name="Linked Cell 2 2" xfId="653"/>
    <cellStyle name="Linked Cell 2 2 2" xfId="654"/>
    <cellStyle name="Linked Cell 2 3" xfId="655"/>
    <cellStyle name="Linked Cell 2 4" xfId="656"/>
    <cellStyle name="Linked Cell 2 5" xfId="657"/>
    <cellStyle name="Linked Cell 3" xfId="658"/>
    <cellStyle name="Linked Cell 3 2" xfId="659"/>
    <cellStyle name="Linked Cell 3 3" xfId="660"/>
    <cellStyle name="Linked Cell 4" xfId="661"/>
    <cellStyle name="Linked Cell 5" xfId="662"/>
    <cellStyle name="Naslov 1 1" xfId="663"/>
    <cellStyle name="Naslov 5" xfId="664"/>
    <cellStyle name="Naslov 5 2" xfId="665"/>
    <cellStyle name="Navadno" xfId="0" builtinId="0"/>
    <cellStyle name="Navadno 10" xfId="666"/>
    <cellStyle name="Navadno 10 2" xfId="667"/>
    <cellStyle name="Navadno 10 2 2" xfId="668"/>
    <cellStyle name="Navadno 10 3" xfId="669"/>
    <cellStyle name="Navadno 10 4" xfId="670"/>
    <cellStyle name="Navadno 10 5" xfId="671"/>
    <cellStyle name="Navadno 10 6" xfId="672"/>
    <cellStyle name="Navadno 10_P2-OBJEKT NAD KOTO NIČ-C" xfId="673"/>
    <cellStyle name="Navadno 11" xfId="674"/>
    <cellStyle name="Navadno 11 2" xfId="675"/>
    <cellStyle name="Navadno 11 2 2" xfId="676"/>
    <cellStyle name="Navadno 11 3" xfId="677"/>
    <cellStyle name="Navadno 11 4" xfId="678"/>
    <cellStyle name="Navadno 11 5" xfId="679"/>
    <cellStyle name="Navadno 11 6" xfId="680"/>
    <cellStyle name="Navadno 11_P2-OBJEKT NAD KOTO NIČ-C" xfId="681"/>
    <cellStyle name="Navadno 12" xfId="682"/>
    <cellStyle name="Navadno 12 2" xfId="683"/>
    <cellStyle name="Navadno 12 3" xfId="684"/>
    <cellStyle name="Navadno 12 4" xfId="685"/>
    <cellStyle name="Navadno 12 5" xfId="686"/>
    <cellStyle name="Navadno 13" xfId="687"/>
    <cellStyle name="Navadno 13 2" xfId="688"/>
    <cellStyle name="Navadno 13 3" xfId="689"/>
    <cellStyle name="Navadno 13 4" xfId="690"/>
    <cellStyle name="Navadno 14" xfId="691"/>
    <cellStyle name="Navadno 14 2" xfId="692"/>
    <cellStyle name="Navadno 14 3" xfId="693"/>
    <cellStyle name="Navadno 14 4" xfId="694"/>
    <cellStyle name="Navadno 15" xfId="695"/>
    <cellStyle name="Navadno 15 2" xfId="696"/>
    <cellStyle name="Navadno 15 3" xfId="697"/>
    <cellStyle name="Navadno 15 4" xfId="698"/>
    <cellStyle name="Navadno 16" xfId="699"/>
    <cellStyle name="Navadno 16 2" xfId="700"/>
    <cellStyle name="Navadno 16 3" xfId="701"/>
    <cellStyle name="Navadno 16 4" xfId="702"/>
    <cellStyle name="Navadno 17" xfId="703"/>
    <cellStyle name="Navadno 17 2" xfId="704"/>
    <cellStyle name="Navadno 17 3" xfId="705"/>
    <cellStyle name="Navadno 17 4" xfId="706"/>
    <cellStyle name="Navadno 18" xfId="707"/>
    <cellStyle name="Navadno 18 2" xfId="708"/>
    <cellStyle name="Navadno 18 3" xfId="709"/>
    <cellStyle name="Navadno 18 4" xfId="710"/>
    <cellStyle name="Navadno 19" xfId="711"/>
    <cellStyle name="Navadno 19 2" xfId="712"/>
    <cellStyle name="Navadno 19 3" xfId="713"/>
    <cellStyle name="Navadno 19 4" xfId="714"/>
    <cellStyle name="Navadno 2" xfId="715"/>
    <cellStyle name="Navadno 2 10" xfId="716"/>
    <cellStyle name="Navadno 2 11" xfId="717"/>
    <cellStyle name="Navadno 2 12" xfId="718"/>
    <cellStyle name="Navadno 2 13" xfId="719"/>
    <cellStyle name="Navadno 2 14" xfId="720"/>
    <cellStyle name="Navadno 2 15" xfId="721"/>
    <cellStyle name="Navadno 2 16" xfId="722"/>
    <cellStyle name="Navadno 2 17" xfId="723"/>
    <cellStyle name="Navadno 2 18" xfId="724"/>
    <cellStyle name="Navadno 2 19" xfId="725"/>
    <cellStyle name="Navadno 2 2" xfId="726"/>
    <cellStyle name="Navadno 2 2 2" xfId="727"/>
    <cellStyle name="Navadno 2 2 2 2" xfId="728"/>
    <cellStyle name="Navadno 2 2 3" xfId="729"/>
    <cellStyle name="Navadno 2 2 3 2" xfId="730"/>
    <cellStyle name="Navadno 2 20" xfId="731"/>
    <cellStyle name="Navadno 2 21" xfId="732"/>
    <cellStyle name="Navadno 2 22" xfId="733"/>
    <cellStyle name="Navadno 2 23" xfId="734"/>
    <cellStyle name="Navadno 2 24" xfId="735"/>
    <cellStyle name="Navadno 2 25" xfId="736"/>
    <cellStyle name="Navadno 2 26" xfId="737"/>
    <cellStyle name="Navadno 2 27" xfId="738"/>
    <cellStyle name="Navadno 2 28" xfId="739"/>
    <cellStyle name="Navadno 2 29" xfId="740"/>
    <cellStyle name="Navadno 2 3" xfId="741"/>
    <cellStyle name="Navadno 2 3 2" xfId="742"/>
    <cellStyle name="Navadno 2 3 3" xfId="743"/>
    <cellStyle name="Navadno 2 3 4" xfId="744"/>
    <cellStyle name="Navadno 2 3 5" xfId="745"/>
    <cellStyle name="Navadno 2 30" xfId="746"/>
    <cellStyle name="Navadno 2 31" xfId="747"/>
    <cellStyle name="Navadno 2 32" xfId="748"/>
    <cellStyle name="Navadno 2 33" xfId="749"/>
    <cellStyle name="Navadno 2 34" xfId="750"/>
    <cellStyle name="Navadno 2 35" xfId="751"/>
    <cellStyle name="Navadno 2 36" xfId="752"/>
    <cellStyle name="Navadno 2 37" xfId="753"/>
    <cellStyle name="Navadno 2 38" xfId="754"/>
    <cellStyle name="Navadno 2 39" xfId="755"/>
    <cellStyle name="Navadno 2 4" xfId="756"/>
    <cellStyle name="Navadno 2 4 2" xfId="757"/>
    <cellStyle name="Navadno 2 4 3" xfId="758"/>
    <cellStyle name="Navadno 2 4_P2-OBJEKT NAD KOTO NIČ-C" xfId="759"/>
    <cellStyle name="Navadno 2 40" xfId="760"/>
    <cellStyle name="Navadno 2 41" xfId="761"/>
    <cellStyle name="Navadno 2 42" xfId="762"/>
    <cellStyle name="Navadno 2 43" xfId="763"/>
    <cellStyle name="Navadno 2 44" xfId="764"/>
    <cellStyle name="Navadno 2 45" xfId="765"/>
    <cellStyle name="Navadno 2 46" xfId="766"/>
    <cellStyle name="Navadno 2 47" xfId="767"/>
    <cellStyle name="Navadno 2 48" xfId="768"/>
    <cellStyle name="Navadno 2 49" xfId="769"/>
    <cellStyle name="Navadno 2 5" xfId="770"/>
    <cellStyle name="Navadno 2 5 2" xfId="771"/>
    <cellStyle name="Navadno 2 50" xfId="772"/>
    <cellStyle name="Navadno 2 51" xfId="773"/>
    <cellStyle name="Navadno 2 6" xfId="774"/>
    <cellStyle name="Navadno 2 6 2" xfId="775"/>
    <cellStyle name="Navadno 2 7" xfId="776"/>
    <cellStyle name="Navadno 2 8" xfId="777"/>
    <cellStyle name="Navadno 2 9" xfId="778"/>
    <cellStyle name="Navadno 2 9 2" xfId="779"/>
    <cellStyle name="Navadno 20 2" xfId="780"/>
    <cellStyle name="Navadno 21" xfId="781"/>
    <cellStyle name="Navadno 21 2" xfId="782"/>
    <cellStyle name="Navadno 22" xfId="783"/>
    <cellStyle name="Navadno 22 2" xfId="784"/>
    <cellStyle name="Navadno 23" xfId="785"/>
    <cellStyle name="Navadno 23 2" xfId="786"/>
    <cellStyle name="Navadno 24" xfId="787"/>
    <cellStyle name="Navadno 25" xfId="788"/>
    <cellStyle name="Navadno 26" xfId="789"/>
    <cellStyle name="Navadno 3" xfId="790"/>
    <cellStyle name="Navadno 3 2" xfId="791"/>
    <cellStyle name="Navadno 3 2 2" xfId="792"/>
    <cellStyle name="Navadno 3 3" xfId="793"/>
    <cellStyle name="Navadno 3 3 2" xfId="794"/>
    <cellStyle name="Navadno 3 4" xfId="795"/>
    <cellStyle name="Navadno 3 5" xfId="796"/>
    <cellStyle name="Navadno 3 6" xfId="797"/>
    <cellStyle name="Navadno 31" xfId="798"/>
    <cellStyle name="Navadno 32" xfId="799"/>
    <cellStyle name="Navadno 33" xfId="800"/>
    <cellStyle name="Navadno 34" xfId="801"/>
    <cellStyle name="Navadno 35" xfId="802"/>
    <cellStyle name="Navadno 36" xfId="803"/>
    <cellStyle name="Navadno 38" xfId="804"/>
    <cellStyle name="Navadno 39" xfId="805"/>
    <cellStyle name="Navadno 4" xfId="806"/>
    <cellStyle name="Navadno 4 2" xfId="807"/>
    <cellStyle name="Navadno 5" xfId="808"/>
    <cellStyle name="Navadno 5 2" xfId="809"/>
    <cellStyle name="Navadno 5 3" xfId="810"/>
    <cellStyle name="Navadno 5 4" xfId="811"/>
    <cellStyle name="Navadno 5 5" xfId="812"/>
    <cellStyle name="Navadno 6" xfId="813"/>
    <cellStyle name="Navadno 6 2" xfId="814"/>
    <cellStyle name="Navadno 6 3" xfId="815"/>
    <cellStyle name="Navadno 6 4" xfId="816"/>
    <cellStyle name="Navadno 6 5" xfId="817"/>
    <cellStyle name="Navadno 7" xfId="818"/>
    <cellStyle name="Navadno 7 2" xfId="819"/>
    <cellStyle name="Navadno 7 2 2" xfId="820"/>
    <cellStyle name="Navadno 7 3" xfId="821"/>
    <cellStyle name="Navadno 7 4" xfId="822"/>
    <cellStyle name="Navadno 7 5" xfId="823"/>
    <cellStyle name="Navadno 7_P2-OBJEKT NAD KOTO NIČ-C" xfId="824"/>
    <cellStyle name="Navadno 8" xfId="825"/>
    <cellStyle name="Navadno 8 2" xfId="826"/>
    <cellStyle name="Navadno 8 2 2" xfId="827"/>
    <cellStyle name="Navadno 8 3" xfId="828"/>
    <cellStyle name="Navadno 8 4" xfId="829"/>
    <cellStyle name="Navadno 8_P2-OBJEKT NAD KOTO NIČ-C" xfId="830"/>
    <cellStyle name="Navadno 9" xfId="831"/>
    <cellStyle name="Navadno 9 2" xfId="832"/>
    <cellStyle name="Navadno 9 2 2" xfId="833"/>
    <cellStyle name="Navadno 9 3" xfId="834"/>
    <cellStyle name="Navadno 9 4" xfId="835"/>
    <cellStyle name="Navadno 9 5" xfId="836"/>
    <cellStyle name="Navadno 9_P2-OBJEKT NAD KOTO NIČ-C" xfId="837"/>
    <cellStyle name="Neutral" xfId="838"/>
    <cellStyle name="Neutral 2" xfId="839"/>
    <cellStyle name="Neutral 2 2" xfId="840"/>
    <cellStyle name="Neutral 2 2 2" xfId="841"/>
    <cellStyle name="Neutral 2 3" xfId="842"/>
    <cellStyle name="Neutral 2 4" xfId="843"/>
    <cellStyle name="Neutral 3" xfId="844"/>
    <cellStyle name="Neutral 3 2" xfId="845"/>
    <cellStyle name="Neutral 3 3" xfId="846"/>
    <cellStyle name="Neutral 4" xfId="847"/>
    <cellStyle name="Neutral 5" xfId="848"/>
    <cellStyle name="Neutre" xfId="849"/>
    <cellStyle name="Normal 10" xfId="850"/>
    <cellStyle name="Normal 10 2" xfId="851"/>
    <cellStyle name="Normal 10 2 2" xfId="852"/>
    <cellStyle name="Normal 10 3" xfId="853"/>
    <cellStyle name="Normal 11" xfId="854"/>
    <cellStyle name="Normal 11 2" xfId="855"/>
    <cellStyle name="Normal 11 3" xfId="856"/>
    <cellStyle name="Normal 12" xfId="857"/>
    <cellStyle name="Normal 12 2" xfId="858"/>
    <cellStyle name="Normal 12 3" xfId="859"/>
    <cellStyle name="Normal 13" xfId="860"/>
    <cellStyle name="Normal 13 10" xfId="861"/>
    <cellStyle name="Normal 13 11" xfId="862"/>
    <cellStyle name="Normal 13 12" xfId="863"/>
    <cellStyle name="Normal 13 13" xfId="864"/>
    <cellStyle name="Normal 13 14" xfId="865"/>
    <cellStyle name="Normal 13 15" xfId="866"/>
    <cellStyle name="Normal 13 16" xfId="867"/>
    <cellStyle name="Normal 13 17" xfId="868"/>
    <cellStyle name="Normal 13 2" xfId="869"/>
    <cellStyle name="Normal 13 2 2" xfId="870"/>
    <cellStyle name="Normal 13 3" xfId="871"/>
    <cellStyle name="Normal 13 3 2" xfId="872"/>
    <cellStyle name="Normal 13 4" xfId="873"/>
    <cellStyle name="Normal 13 5" xfId="874"/>
    <cellStyle name="Normal 13 6" xfId="875"/>
    <cellStyle name="Normal 13 7" xfId="876"/>
    <cellStyle name="Normal 13 8" xfId="877"/>
    <cellStyle name="Normal 13 9" xfId="878"/>
    <cellStyle name="Normal 14" xfId="879"/>
    <cellStyle name="Normal 15" xfId="880"/>
    <cellStyle name="Normal 16" xfId="881"/>
    <cellStyle name="Normal 16 2" xfId="882"/>
    <cellStyle name="Normal 16 3" xfId="883"/>
    <cellStyle name="Normal 17" xfId="884"/>
    <cellStyle name="Normal 18" xfId="885"/>
    <cellStyle name="Normal 19 2" xfId="886"/>
    <cellStyle name="Normal 2" xfId="887"/>
    <cellStyle name="Normal 2 10" xfId="888"/>
    <cellStyle name="Normal 2 10 2" xfId="889"/>
    <cellStyle name="Normal 2 11" xfId="890"/>
    <cellStyle name="Normal 2 12" xfId="891"/>
    <cellStyle name="Normal 2 13" xfId="892"/>
    <cellStyle name="Normal 2 14" xfId="893"/>
    <cellStyle name="Normal 2 14 2" xfId="894"/>
    <cellStyle name="Normal 2 14 3" xfId="895"/>
    <cellStyle name="Normal 2 15" xfId="896"/>
    <cellStyle name="Normal 2 15 2" xfId="897"/>
    <cellStyle name="Normal 2 15 3" xfId="898"/>
    <cellStyle name="normal 2 15 4" xfId="899"/>
    <cellStyle name="normal 2 15 5" xfId="900"/>
    <cellStyle name="normal 2 15 6" xfId="901"/>
    <cellStyle name="normal 2 16" xfId="902"/>
    <cellStyle name="Normal 2 16 2" xfId="903"/>
    <cellStyle name="normal 2 16 3" xfId="904"/>
    <cellStyle name="normal 2 16 4" xfId="905"/>
    <cellStyle name="normal 2 16 5" xfId="906"/>
    <cellStyle name="normal 2 17" xfId="907"/>
    <cellStyle name="Normal 2 17 2" xfId="908"/>
    <cellStyle name="normal 2 17 3" xfId="909"/>
    <cellStyle name="normal 2 17 4" xfId="910"/>
    <cellStyle name="normal 2 17 5" xfId="911"/>
    <cellStyle name="Normal 2 18" xfId="912"/>
    <cellStyle name="Normal 2 18 2" xfId="913"/>
    <cellStyle name="normal 2 18 3" xfId="914"/>
    <cellStyle name="normal 2 18 4" xfId="915"/>
    <cellStyle name="normal 2 18 5" xfId="916"/>
    <cellStyle name="Normal 2 19" xfId="917"/>
    <cellStyle name="Normal 2 19 2" xfId="918"/>
    <cellStyle name="normal 2 19 3" xfId="919"/>
    <cellStyle name="Normal 2 19 4" xfId="920"/>
    <cellStyle name="Normal 2 19 5" xfId="921"/>
    <cellStyle name="Normal 2 19 6" xfId="922"/>
    <cellStyle name="Normal 2 2" xfId="923"/>
    <cellStyle name="Normal 2 2 2" xfId="924"/>
    <cellStyle name="Normal 2 2 2 2" xfId="925"/>
    <cellStyle name="Normal 2 2 2 3" xfId="926"/>
    <cellStyle name="Normal 2 2 2 4" xfId="927"/>
    <cellStyle name="Normal 2 2 2 5" xfId="928"/>
    <cellStyle name="normal 2 2 3" xfId="929"/>
    <cellStyle name="Normal 2 2 3 2" xfId="930"/>
    <cellStyle name="Normal 2 2 4" xfId="931"/>
    <cellStyle name="Normal 2 2 5" xfId="932"/>
    <cellStyle name="Normal 2 20" xfId="933"/>
    <cellStyle name="Normal 2 20 2" xfId="934"/>
    <cellStyle name="normal 2 20 3" xfId="935"/>
    <cellStyle name="normal 2 20 4" xfId="936"/>
    <cellStyle name="normal 2 20 5" xfId="937"/>
    <cellStyle name="Normal 2 21" xfId="938"/>
    <cellStyle name="Normal 2 21 2" xfId="939"/>
    <cellStyle name="Normal 2 21 3" xfId="940"/>
    <cellStyle name="Normal 2 22" xfId="941"/>
    <cellStyle name="Normal 2 22 2" xfId="942"/>
    <cellStyle name="Normal 2 22 3" xfId="943"/>
    <cellStyle name="Normal 2 23" xfId="944"/>
    <cellStyle name="Normal 2 23 2" xfId="945"/>
    <cellStyle name="normal 2 23 3" xfId="946"/>
    <cellStyle name="normal 2 23 4" xfId="947"/>
    <cellStyle name="normal 2 23 5" xfId="948"/>
    <cellStyle name="normal 2 24" xfId="949"/>
    <cellStyle name="Normal 2 24 2" xfId="950"/>
    <cellStyle name="Normal 2 25" xfId="951"/>
    <cellStyle name="Normal 2 25 2" xfId="952"/>
    <cellStyle name="Normal 2 26" xfId="953"/>
    <cellStyle name="Normal 2 26 2" xfId="954"/>
    <cellStyle name="Normal 2 27" xfId="955"/>
    <cellStyle name="Normal 2 28" xfId="956"/>
    <cellStyle name="Normal 2 29" xfId="957"/>
    <cellStyle name="Normal 2 3" xfId="958"/>
    <cellStyle name="Normal 2 3 2" xfId="959"/>
    <cellStyle name="Normal 2 3 2 2" xfId="960"/>
    <cellStyle name="Normal 2 3 2 3" xfId="961"/>
    <cellStyle name="normal 2 30" xfId="962"/>
    <cellStyle name="normal 2 31" xfId="963"/>
    <cellStyle name="normal 2 32" xfId="964"/>
    <cellStyle name="normal 2 33" xfId="965"/>
    <cellStyle name="normal 2 34" xfId="966"/>
    <cellStyle name="normal 2 35" xfId="967"/>
    <cellStyle name="Normal 2 36" xfId="968"/>
    <cellStyle name="Normal 2 4" xfId="969"/>
    <cellStyle name="Normal 2 4 2" xfId="970"/>
    <cellStyle name="Normal 2 4 2 2" xfId="971"/>
    <cellStyle name="Normal 2 4 2 3" xfId="972"/>
    <cellStyle name="Normal 2 4 2 4" xfId="973"/>
    <cellStyle name="Normal 2 4 2 5" xfId="974"/>
    <cellStyle name="Normal 2 5" xfId="975"/>
    <cellStyle name="Normal 2 5 2" xfId="976"/>
    <cellStyle name="Normal 2 5 2 2" xfId="977"/>
    <cellStyle name="Normal 2 5 2 3" xfId="978"/>
    <cellStyle name="Normal 2 5 2 4" xfId="979"/>
    <cellStyle name="Normal 2 5 2 5" xfId="980"/>
    <cellStyle name="Normal 2 6" xfId="981"/>
    <cellStyle name="Normal 2 6 2" xfId="982"/>
    <cellStyle name="Normal 2 6 2 2" xfId="983"/>
    <cellStyle name="Normal 2 6 2 3" xfId="984"/>
    <cellStyle name="Normal 2 6 2 4" xfId="985"/>
    <cellStyle name="Normal 2 6 2 5" xfId="986"/>
    <cellStyle name="Normal 2 7" xfId="987"/>
    <cellStyle name="Normal 2 7 2" xfId="988"/>
    <cellStyle name="Normal 2 7 2 2" xfId="989"/>
    <cellStyle name="Normal 2 7 2 2 2" xfId="990"/>
    <cellStyle name="Normal 2 7 2 3" xfId="991"/>
    <cellStyle name="Normal 2 7 2 4" xfId="992"/>
    <cellStyle name="Normal 2 8" xfId="993"/>
    <cellStyle name="Normal 2 8 2" xfId="994"/>
    <cellStyle name="Normal 2 8 2 2" xfId="995"/>
    <cellStyle name="Normal 2 8 2 3" xfId="996"/>
    <cellStyle name="Normal 2 8 2 4" xfId="997"/>
    <cellStyle name="Normal 2 8 2 5" xfId="998"/>
    <cellStyle name="Normal 2 9" xfId="999"/>
    <cellStyle name="Normal 20 2" xfId="1000"/>
    <cellStyle name="Normal 21" xfId="1001"/>
    <cellStyle name="Normal 21 2" xfId="1002"/>
    <cellStyle name="Normal 22" xfId="1003"/>
    <cellStyle name="Normal 3" xfId="1004"/>
    <cellStyle name="Normal 3 10" xfId="1005"/>
    <cellStyle name="Normal 3 11" xfId="1006"/>
    <cellStyle name="Normal 3 2" xfId="1007"/>
    <cellStyle name="Normal 3 2 2" xfId="1008"/>
    <cellStyle name="Normal 3 2 2 2" xfId="1009"/>
    <cellStyle name="Normal 3 2 2 3" xfId="1010"/>
    <cellStyle name="Normal 3 2 3" xfId="1011"/>
    <cellStyle name="Normal 3 2 4" xfId="1012"/>
    <cellStyle name="Normal 3 3" xfId="1013"/>
    <cellStyle name="Normal 3 3 2" xfId="1014"/>
    <cellStyle name="Normal 3 4" xfId="1015"/>
    <cellStyle name="Normal 3 4 2" xfId="1016"/>
    <cellStyle name="Normal 3 5" xfId="1017"/>
    <cellStyle name="Normal 3 6" xfId="1018"/>
    <cellStyle name="Normal 3 7" xfId="1019"/>
    <cellStyle name="Normal 3 8" xfId="1020"/>
    <cellStyle name="normal 3 9" xfId="1021"/>
    <cellStyle name="Normal 3 9 2" xfId="1022"/>
    <cellStyle name="Normal 3 9 3" xfId="1023"/>
    <cellStyle name="Normal 4" xfId="1024"/>
    <cellStyle name="Normal 4 10" xfId="1025"/>
    <cellStyle name="Normal 4 2" xfId="1026"/>
    <cellStyle name="Normal 4 2 2" xfId="1027"/>
    <cellStyle name="Normal 4 2 3" xfId="1028"/>
    <cellStyle name="Normal 4 3" xfId="1029"/>
    <cellStyle name="Normal 4 3 2" xfId="1030"/>
    <cellStyle name="Normal 4 3 3" xfId="1031"/>
    <cellStyle name="Normal 4 3 4" xfId="1032"/>
    <cellStyle name="Normal 4 4" xfId="1033"/>
    <cellStyle name="Normal 4 4 2" xfId="1034"/>
    <cellStyle name="normal 4 5" xfId="1035"/>
    <cellStyle name="Normal 4 5 2" xfId="1036"/>
    <cellStyle name="Normal 4 6" xfId="1037"/>
    <cellStyle name="Normal 4 7" xfId="1038"/>
    <cellStyle name="Normal 4 8" xfId="1039"/>
    <cellStyle name="Normal 4 9" xfId="1040"/>
    <cellStyle name="Normal 5" xfId="1041"/>
    <cellStyle name="Normal 5 2" xfId="1042"/>
    <cellStyle name="Normal 5 2 2" xfId="1043"/>
    <cellStyle name="Normal 5 3" xfId="1044"/>
    <cellStyle name="Normal 5 4" xfId="1045"/>
    <cellStyle name="Normal 5 5" xfId="1046"/>
    <cellStyle name="Normal 5 6" xfId="1047"/>
    <cellStyle name="Normal 5 7" xfId="1048"/>
    <cellStyle name="Normal 6" xfId="1049"/>
    <cellStyle name="Normal 6 2" xfId="1050"/>
    <cellStyle name="Normal 6 2 2" xfId="1051"/>
    <cellStyle name="Normal 6 3" xfId="1052"/>
    <cellStyle name="Normal 6 4" xfId="1053"/>
    <cellStyle name="Normal 7" xfId="1054"/>
    <cellStyle name="Normal 7 2" xfId="1055"/>
    <cellStyle name="Normal 7 2 2" xfId="1056"/>
    <cellStyle name="Normal 7 3" xfId="1057"/>
    <cellStyle name="Normal 7 3 2" xfId="1058"/>
    <cellStyle name="Normal 7 4" xfId="1059"/>
    <cellStyle name="Normal 7 4 2" xfId="1060"/>
    <cellStyle name="Normal 7 5" xfId="1061"/>
    <cellStyle name="Normal 7 6" xfId="1062"/>
    <cellStyle name="Normal 8" xfId="1063"/>
    <cellStyle name="Normal 8 2" xfId="1064"/>
    <cellStyle name="Normal 8 2 2" xfId="1065"/>
    <cellStyle name="Normal 8 2 3" xfId="1066"/>
    <cellStyle name="Normal 8 3" xfId="1067"/>
    <cellStyle name="Normal 8 4" xfId="1068"/>
    <cellStyle name="Normal 8 5" xfId="1069"/>
    <cellStyle name="Normal 8 6" xfId="1070"/>
    <cellStyle name="Normal 9 2" xfId="1071"/>
    <cellStyle name="Normal 9 3" xfId="1072"/>
    <cellStyle name="Normal_246-HIT_SALON_VRTOJBA_VIDEO" xfId="1073"/>
    <cellStyle name="Normale_CCTV Price List Jan-Jun 2005" xfId="1074"/>
    <cellStyle name="Note" xfId="1075"/>
    <cellStyle name="Note 2" xfId="1076"/>
    <cellStyle name="Note 2 10" xfId="1077"/>
    <cellStyle name="Note 2 11" xfId="1078"/>
    <cellStyle name="Note 2 12" xfId="1079"/>
    <cellStyle name="Note 2 13" xfId="1080"/>
    <cellStyle name="Note 2 14" xfId="1081"/>
    <cellStyle name="Note 2 15" xfId="1082"/>
    <cellStyle name="Note 2 16" xfId="1083"/>
    <cellStyle name="Note 2 2" xfId="1084"/>
    <cellStyle name="Note 2 2 2" xfId="1085"/>
    <cellStyle name="Note 2 2 2 2" xfId="1086"/>
    <cellStyle name="Note 2 2 3" xfId="1087"/>
    <cellStyle name="Note 2 2 4" xfId="1088"/>
    <cellStyle name="Note 2 2 5" xfId="1089"/>
    <cellStyle name="Note 2 3" xfId="1090"/>
    <cellStyle name="Note 2 3 2" xfId="1091"/>
    <cellStyle name="Note 2 3 3" xfId="1092"/>
    <cellStyle name="Note 2 4" xfId="1093"/>
    <cellStyle name="Note 2 4 2" xfId="1094"/>
    <cellStyle name="Note 2 5" xfId="1095"/>
    <cellStyle name="Note 2 5 2" xfId="1096"/>
    <cellStyle name="Note 2 6" xfId="1097"/>
    <cellStyle name="Note 2 7" xfId="1098"/>
    <cellStyle name="Note 2 8" xfId="1099"/>
    <cellStyle name="Note 2 9" xfId="1100"/>
    <cellStyle name="Note 3" xfId="1101"/>
    <cellStyle name="Note 3 10" xfId="1102"/>
    <cellStyle name="Note 3 11" xfId="1103"/>
    <cellStyle name="Note 3 12" xfId="1104"/>
    <cellStyle name="Note 3 13" xfId="1105"/>
    <cellStyle name="Note 3 14" xfId="1106"/>
    <cellStyle name="Note 3 15" xfId="1107"/>
    <cellStyle name="Note 3 16" xfId="1108"/>
    <cellStyle name="Note 3 2" xfId="1109"/>
    <cellStyle name="Note 3 2 2" xfId="1110"/>
    <cellStyle name="Note 3 2 2 2" xfId="1111"/>
    <cellStyle name="Note 3 2 3" xfId="1112"/>
    <cellStyle name="Note 3 3" xfId="1113"/>
    <cellStyle name="Note 3 3 2" xfId="1114"/>
    <cellStyle name="Note 3 3 3" xfId="1115"/>
    <cellStyle name="Note 3 4" xfId="1116"/>
    <cellStyle name="Note 3 5" xfId="1117"/>
    <cellStyle name="Note 3 6" xfId="1118"/>
    <cellStyle name="Note 3 7" xfId="1119"/>
    <cellStyle name="Note 3 8" xfId="1120"/>
    <cellStyle name="Note 3 9" xfId="1121"/>
    <cellStyle name="Note 4" xfId="1122"/>
    <cellStyle name="Note 4 10" xfId="1123"/>
    <cellStyle name="Note 4 11" xfId="1124"/>
    <cellStyle name="Note 4 12" xfId="1125"/>
    <cellStyle name="Note 4 13" xfId="1126"/>
    <cellStyle name="Note 4 14" xfId="1127"/>
    <cellStyle name="Note 4 15" xfId="1128"/>
    <cellStyle name="Note 4 16" xfId="1129"/>
    <cellStyle name="Note 4 2" xfId="1130"/>
    <cellStyle name="Note 4 2 2" xfId="1131"/>
    <cellStyle name="Note 4 2 2 2" xfId="1132"/>
    <cellStyle name="Note 4 2 3" xfId="1133"/>
    <cellStyle name="Note 4 3" xfId="1134"/>
    <cellStyle name="Note 4 3 2" xfId="1135"/>
    <cellStyle name="Note 4 3 3" xfId="1136"/>
    <cellStyle name="Note 4 4" xfId="1137"/>
    <cellStyle name="Note 4 5" xfId="1138"/>
    <cellStyle name="Note 4 6" xfId="1139"/>
    <cellStyle name="Note 4 7" xfId="1140"/>
    <cellStyle name="Note 4 8" xfId="1141"/>
    <cellStyle name="Note 4 9" xfId="1142"/>
    <cellStyle name="Note 5" xfId="1143"/>
    <cellStyle name="Note 5 10" xfId="1144"/>
    <cellStyle name="Note 5 11" xfId="1145"/>
    <cellStyle name="Note 5 12" xfId="1146"/>
    <cellStyle name="Note 5 13" xfId="1147"/>
    <cellStyle name="Note 5 14" xfId="1148"/>
    <cellStyle name="Note 5 15" xfId="1149"/>
    <cellStyle name="Note 5 16" xfId="1150"/>
    <cellStyle name="Note 5 2" xfId="1151"/>
    <cellStyle name="Note 5 2 2" xfId="1152"/>
    <cellStyle name="Note 5 2 2 2" xfId="1153"/>
    <cellStyle name="Note 5 2 3" xfId="1154"/>
    <cellStyle name="Note 5 3" xfId="1155"/>
    <cellStyle name="Note 5 3 2" xfId="1156"/>
    <cellStyle name="Note 5 3 3" xfId="1157"/>
    <cellStyle name="Note 5 4" xfId="1158"/>
    <cellStyle name="Note 5 5" xfId="1159"/>
    <cellStyle name="Note 5 6" xfId="1160"/>
    <cellStyle name="Note 5 7" xfId="1161"/>
    <cellStyle name="Note 5 8" xfId="1162"/>
    <cellStyle name="Note 5 9" xfId="1163"/>
    <cellStyle name="Note 6" xfId="1164"/>
    <cellStyle name="Note 6 10" xfId="1165"/>
    <cellStyle name="Note 6 11" xfId="1166"/>
    <cellStyle name="Note 6 12" xfId="1167"/>
    <cellStyle name="Note 6 13" xfId="1168"/>
    <cellStyle name="Note 6 14" xfId="1169"/>
    <cellStyle name="Note 6 15" xfId="1170"/>
    <cellStyle name="Note 6 16" xfId="1171"/>
    <cellStyle name="Note 6 2" xfId="1172"/>
    <cellStyle name="Note 6 2 2" xfId="1173"/>
    <cellStyle name="Note 6 2 2 2" xfId="1174"/>
    <cellStyle name="Note 6 2 3" xfId="1175"/>
    <cellStyle name="Note 6 3" xfId="1176"/>
    <cellStyle name="Note 6 3 2" xfId="1177"/>
    <cellStyle name="Note 6 3 3" xfId="1178"/>
    <cellStyle name="Note 6 4" xfId="1179"/>
    <cellStyle name="Note 6 5" xfId="1180"/>
    <cellStyle name="Note 6 6" xfId="1181"/>
    <cellStyle name="Note 6 7" xfId="1182"/>
    <cellStyle name="Note 6 8" xfId="1183"/>
    <cellStyle name="Note 6 9" xfId="1184"/>
    <cellStyle name="Note 7" xfId="1185"/>
    <cellStyle name="Note 7 10" xfId="1186"/>
    <cellStyle name="Note 7 11" xfId="1187"/>
    <cellStyle name="Note 7 12" xfId="1188"/>
    <cellStyle name="Note 7 13" xfId="1189"/>
    <cellStyle name="Note 7 14" xfId="1190"/>
    <cellStyle name="Note 7 15" xfId="1191"/>
    <cellStyle name="Note 7 16" xfId="1192"/>
    <cellStyle name="Note 7 2" xfId="1193"/>
    <cellStyle name="Note 7 2 2" xfId="1194"/>
    <cellStyle name="Note 7 2 2 2" xfId="1195"/>
    <cellStyle name="Note 7 2 3" xfId="1196"/>
    <cellStyle name="Note 7 3" xfId="1197"/>
    <cellStyle name="Note 7 3 2" xfId="1198"/>
    <cellStyle name="Note 7 3 3" xfId="1199"/>
    <cellStyle name="Note 7 4" xfId="1200"/>
    <cellStyle name="Note 7 5" xfId="1201"/>
    <cellStyle name="Note 7 6" xfId="1202"/>
    <cellStyle name="Note 7 7" xfId="1203"/>
    <cellStyle name="Note 7 8" xfId="1204"/>
    <cellStyle name="Note 7 9" xfId="1205"/>
    <cellStyle name="Note 8" xfId="1206"/>
    <cellStyle name="Odstotek" xfId="1309" builtinId="5"/>
    <cellStyle name="Odstotek 2" xfId="1207"/>
    <cellStyle name="Odstotek 2 2" xfId="1208"/>
    <cellStyle name="Opomba 2" xfId="1209"/>
    <cellStyle name="Opozorilo 2" xfId="1210"/>
    <cellStyle name="Output" xfId="1211"/>
    <cellStyle name="Output 2" xfId="1212"/>
    <cellStyle name="Output 2 2" xfId="1213"/>
    <cellStyle name="Output 2 2 2" xfId="1214"/>
    <cellStyle name="Output 2 3" xfId="1215"/>
    <cellStyle name="Output 2 4" xfId="1216"/>
    <cellStyle name="Output 3" xfId="1217"/>
    <cellStyle name="Output 3 2" xfId="1218"/>
    <cellStyle name="Output 3 3" xfId="1219"/>
    <cellStyle name="Output 4" xfId="1220"/>
    <cellStyle name="Output 5" xfId="1221"/>
    <cellStyle name="Percent 2" xfId="1222"/>
    <cellStyle name="Percent 2 2" xfId="1223"/>
    <cellStyle name="Percent 3" xfId="1224"/>
    <cellStyle name="PRVA VRSTA Element delo" xfId="1225"/>
    <cellStyle name="Satisfaisant" xfId="1226"/>
    <cellStyle name="Sheet Title" xfId="1227"/>
    <cellStyle name="Skupaj cena" xfId="1228"/>
    <cellStyle name="Slog 1" xfId="1229"/>
    <cellStyle name="Slog 1 2" xfId="1230"/>
    <cellStyle name="Slog 1 3" xfId="1231"/>
    <cellStyle name="Sortie" xfId="1232"/>
    <cellStyle name="Standard 2" xfId="1233"/>
    <cellStyle name="Standard_20091113 CL LYNX und Feldgeräte NSP" xfId="1234"/>
    <cellStyle name="Style 1" xfId="1235"/>
    <cellStyle name="Style 1 10" xfId="1236"/>
    <cellStyle name="Style 1 2" xfId="1237"/>
    <cellStyle name="Style 1 2 2" xfId="1238"/>
    <cellStyle name="Style 1 2 2 2" xfId="1239"/>
    <cellStyle name="Style 1 2 2 2 2" xfId="1240"/>
    <cellStyle name="Style 1 2 3" xfId="1241"/>
    <cellStyle name="Style 1 2_PO9504F_IBM_CRM_2_kalk (2)" xfId="1242"/>
    <cellStyle name="Style 1 3" xfId="1243"/>
    <cellStyle name="Style 1 3 2" xfId="1244"/>
    <cellStyle name="Style 1 3 2 2" xfId="1245"/>
    <cellStyle name="Style 1 3 2 2 2" xfId="1246"/>
    <cellStyle name="Style 1 3 3" xfId="1247"/>
    <cellStyle name="Style 1 3 4" xfId="1248"/>
    <cellStyle name="Style 1 3_PO9504F_IBM_CRM_2_kalk (2)" xfId="1249"/>
    <cellStyle name="Style 1 4" xfId="1250"/>
    <cellStyle name="Style 1 5" xfId="1251"/>
    <cellStyle name="Style 1 6" xfId="1252"/>
    <cellStyle name="Style 1 7" xfId="1253"/>
    <cellStyle name="Style 1 8" xfId="1254"/>
    <cellStyle name="Style 1 9" xfId="1255"/>
    <cellStyle name="Texte explicatif" xfId="1256"/>
    <cellStyle name="Title" xfId="1257"/>
    <cellStyle name="Title 2" xfId="1258"/>
    <cellStyle name="Title 2 2" xfId="1259"/>
    <cellStyle name="Title 2 2 2" xfId="1260"/>
    <cellStyle name="Title 2 3" xfId="1261"/>
    <cellStyle name="Title 2 4" xfId="1262"/>
    <cellStyle name="Title 2 5" xfId="1263"/>
    <cellStyle name="Title 3" xfId="1264"/>
    <cellStyle name="Title 3 2" xfId="1265"/>
    <cellStyle name="Title 3 3" xfId="1266"/>
    <cellStyle name="Title 4" xfId="1267"/>
    <cellStyle name="Title 5" xfId="1268"/>
    <cellStyle name="Titre" xfId="1269"/>
    <cellStyle name="Titre 1" xfId="1270"/>
    <cellStyle name="Titre 2" xfId="1271"/>
    <cellStyle name="Titre 3" xfId="1272"/>
    <cellStyle name="Titre 4" xfId="1273"/>
    <cellStyle name="Total" xfId="1274"/>
    <cellStyle name="Total 10" xfId="1275"/>
    <cellStyle name="Total 11" xfId="1276"/>
    <cellStyle name="Total 11 2" xfId="1277"/>
    <cellStyle name="Total 2" xfId="1278"/>
    <cellStyle name="Total 2 2" xfId="1279"/>
    <cellStyle name="Total 2 2 2" xfId="1280"/>
    <cellStyle name="Total 2 3" xfId="1281"/>
    <cellStyle name="Total 2 4" xfId="1282"/>
    <cellStyle name="Total 2 5" xfId="1283"/>
    <cellStyle name="Total 3" xfId="1284"/>
    <cellStyle name="Total 3 2" xfId="1285"/>
    <cellStyle name="Total 3 3" xfId="1286"/>
    <cellStyle name="Total 3 4" xfId="1287"/>
    <cellStyle name="Total 4" xfId="1288"/>
    <cellStyle name="Total 4 2" xfId="1289"/>
    <cellStyle name="Total 5" xfId="1290"/>
    <cellStyle name="Total 5 2" xfId="1291"/>
    <cellStyle name="Total 6" xfId="1292"/>
    <cellStyle name="Total 7" xfId="1293"/>
    <cellStyle name="Total 8" xfId="1294"/>
    <cellStyle name="Total 9" xfId="1295"/>
    <cellStyle name="Valuta (0)_LACEYS TV price list 20030603" xfId="1296"/>
    <cellStyle name="Vejica 2" xfId="1297"/>
    <cellStyle name="Vejica 2 2" xfId="1298"/>
    <cellStyle name="Vejica 3" xfId="1299"/>
    <cellStyle name="Vejica 4" xfId="1300"/>
    <cellStyle name="Vérification" xfId="1301"/>
    <cellStyle name="Warning Text" xfId="1302"/>
    <cellStyle name="Warning Text 2" xfId="1303"/>
    <cellStyle name="Warning Text 2 2" xfId="1304"/>
    <cellStyle name="Warning Text 3" xfId="1305"/>
    <cellStyle name="Warning Text 4" xfId="1306"/>
    <cellStyle name="Warning Text 5" xfId="1307"/>
    <cellStyle name="Zboží" xfId="130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4"/>
  <sheetViews>
    <sheetView showZeros="0" tabSelected="1" view="pageBreakPreview" zoomScaleNormal="100" zoomScaleSheetLayoutView="100" workbookViewId="0"/>
  </sheetViews>
  <sheetFormatPr defaultRowHeight="15"/>
  <cols>
    <col min="1" max="1" width="6.85546875" style="116" customWidth="1"/>
    <col min="2" max="2" width="7" style="29" customWidth="1"/>
    <col min="3" max="3" width="1.140625" style="29" hidden="1" customWidth="1"/>
    <col min="4" max="4" width="66.140625" style="117" customWidth="1"/>
    <col min="5" max="5" width="7.42578125" style="31" customWidth="1"/>
    <col min="6" max="6" width="8.140625" style="41" customWidth="1"/>
    <col min="7" max="7" width="15.28515625" style="125" customWidth="1"/>
    <col min="8" max="8" width="17.5703125" style="144" customWidth="1"/>
    <col min="9" max="9" width="16.140625" style="374" customWidth="1"/>
    <col min="10" max="16384" width="9.140625" style="374"/>
  </cols>
  <sheetData>
    <row r="1" spans="1:11">
      <c r="A1" s="434" t="s">
        <v>476</v>
      </c>
      <c r="B1" s="5"/>
      <c r="C1" s="5"/>
      <c r="D1" s="6" t="s">
        <v>477</v>
      </c>
      <c r="E1" s="7"/>
      <c r="F1" s="8"/>
      <c r="G1" s="119"/>
      <c r="H1" s="139"/>
    </row>
    <row r="2" spans="1:11" ht="15.75" thickBot="1">
      <c r="A2" s="434"/>
      <c r="B2" s="5"/>
      <c r="C2" s="5"/>
      <c r="D2" s="6"/>
      <c r="E2" s="7"/>
      <c r="F2" s="8"/>
      <c r="G2" s="119"/>
      <c r="H2" s="139"/>
    </row>
    <row r="3" spans="1:11" ht="15.75" thickBot="1">
      <c r="A3" s="444"/>
      <c r="B3" s="445"/>
      <c r="C3" s="445"/>
      <c r="D3" s="446" t="s">
        <v>507</v>
      </c>
      <c r="E3" s="445"/>
      <c r="F3" s="8"/>
      <c r="G3" s="119"/>
      <c r="H3" s="139"/>
    </row>
    <row r="4" spans="1:11">
      <c r="A4" s="4"/>
      <c r="B4" s="5"/>
      <c r="C4" s="5"/>
      <c r="D4" s="6"/>
      <c r="E4" s="7"/>
      <c r="F4" s="8"/>
      <c r="G4" s="119"/>
      <c r="H4" s="139"/>
    </row>
    <row r="5" spans="1:11" s="375" customFormat="1" ht="19.5">
      <c r="A5" s="325"/>
      <c r="B5" s="326"/>
      <c r="C5" s="326"/>
      <c r="D5" s="327" t="s">
        <v>478</v>
      </c>
      <c r="E5" s="328"/>
      <c r="F5" s="329"/>
      <c r="G5" s="330"/>
      <c r="H5" s="331"/>
    </row>
    <row r="6" spans="1:11" s="4" customFormat="1">
      <c r="A6" s="9"/>
      <c r="B6" s="10"/>
      <c r="C6" s="10"/>
      <c r="D6" s="332" t="s">
        <v>6</v>
      </c>
      <c r="E6" s="11"/>
      <c r="F6" s="12"/>
      <c r="G6" s="120"/>
      <c r="H6" s="140"/>
    </row>
    <row r="7" spans="1:11" s="376" customFormat="1" ht="13.5" thickBot="1">
      <c r="A7" s="13" t="s">
        <v>1</v>
      </c>
      <c r="B7" s="14"/>
      <c r="C7" s="14"/>
      <c r="D7" s="15" t="s">
        <v>2</v>
      </c>
      <c r="E7" s="16" t="s">
        <v>48</v>
      </c>
      <c r="F7" s="16" t="s">
        <v>49</v>
      </c>
      <c r="G7" s="3" t="s">
        <v>50</v>
      </c>
      <c r="H7" s="141" t="s">
        <v>51</v>
      </c>
    </row>
    <row r="8" spans="1:11" s="376" customFormat="1" ht="19.5" thickTop="1">
      <c r="A8" s="17"/>
      <c r="B8" s="18"/>
      <c r="C8" s="18"/>
      <c r="D8" s="24"/>
      <c r="E8" s="20"/>
      <c r="F8" s="21"/>
      <c r="G8" s="121"/>
      <c r="H8" s="142"/>
    </row>
    <row r="9" spans="1:11" s="377" customFormat="1" ht="18.75">
      <c r="A9" s="22" t="s">
        <v>27</v>
      </c>
      <c r="B9" s="23"/>
      <c r="C9" s="23"/>
      <c r="D9" s="24" t="s">
        <v>35</v>
      </c>
      <c r="E9" s="25"/>
      <c r="F9" s="26"/>
      <c r="G9" s="122"/>
      <c r="H9" s="143"/>
      <c r="I9" s="26"/>
      <c r="J9" s="26"/>
      <c r="K9" s="26"/>
    </row>
    <row r="10" spans="1:11" s="27" customFormat="1">
      <c r="A10" s="28"/>
      <c r="B10" s="29"/>
      <c r="C10" s="29"/>
      <c r="D10" s="30"/>
      <c r="E10" s="31"/>
      <c r="F10" s="32"/>
      <c r="G10" s="123"/>
      <c r="H10" s="144"/>
      <c r="I10" s="320"/>
      <c r="J10" s="320"/>
      <c r="K10" s="320"/>
    </row>
    <row r="11" spans="1:11" s="378" customFormat="1" ht="18" customHeight="1">
      <c r="A11" s="33" t="s">
        <v>82</v>
      </c>
      <c r="B11" s="34"/>
      <c r="C11" s="34"/>
      <c r="D11" s="35" t="s">
        <v>68</v>
      </c>
      <c r="E11" s="36"/>
      <c r="F11" s="37"/>
      <c r="G11" s="124"/>
      <c r="H11" s="145"/>
    </row>
    <row r="12" spans="1:11" s="50" customFormat="1">
      <c r="A12" s="39"/>
      <c r="B12" s="29"/>
      <c r="C12" s="29"/>
      <c r="D12" s="40"/>
      <c r="E12" s="31"/>
      <c r="F12" s="319"/>
      <c r="G12" s="138"/>
      <c r="H12" s="147"/>
    </row>
    <row r="13" spans="1:11" s="27" customFormat="1" ht="121.5" customHeight="1">
      <c r="B13" s="29"/>
      <c r="C13" s="29"/>
      <c r="D13" s="42" t="s">
        <v>237</v>
      </c>
      <c r="E13" s="31"/>
      <c r="F13" s="320"/>
      <c r="G13" s="127"/>
      <c r="H13" s="147"/>
      <c r="I13" s="320"/>
      <c r="J13" s="320"/>
      <c r="K13" s="320"/>
    </row>
    <row r="14" spans="1:11" s="27" customFormat="1">
      <c r="B14" s="51"/>
      <c r="C14" s="29"/>
      <c r="D14" s="42"/>
      <c r="E14" s="31"/>
      <c r="F14" s="320"/>
      <c r="G14" s="127"/>
      <c r="H14" s="147"/>
      <c r="I14" s="320"/>
      <c r="J14" s="320"/>
      <c r="K14" s="320"/>
    </row>
    <row r="15" spans="1:11" s="177" customFormat="1" ht="91.5" customHeight="1">
      <c r="B15" s="170" t="s">
        <v>67</v>
      </c>
      <c r="C15" s="159"/>
      <c r="D15" s="379" t="s">
        <v>220</v>
      </c>
      <c r="E15" s="179" t="s">
        <v>3</v>
      </c>
      <c r="F15" s="185">
        <v>20</v>
      </c>
      <c r="G15" s="441"/>
      <c r="H15" s="184">
        <f>+G15*F15</f>
        <v>0</v>
      </c>
      <c r="I15" s="380"/>
      <c r="J15" s="380"/>
      <c r="K15" s="380"/>
    </row>
    <row r="16" spans="1:11" s="27" customFormat="1">
      <c r="B16" s="51"/>
      <c r="C16" s="29"/>
      <c r="D16" s="42"/>
      <c r="E16" s="31"/>
      <c r="F16" s="320"/>
      <c r="G16" s="127"/>
      <c r="H16" s="147"/>
      <c r="I16" s="320"/>
      <c r="J16" s="320"/>
      <c r="K16" s="320"/>
    </row>
    <row r="17" spans="2:11" s="177" customFormat="1" ht="60" customHeight="1">
      <c r="B17" s="170" t="s">
        <v>69</v>
      </c>
      <c r="C17" s="159"/>
      <c r="D17" s="379" t="s">
        <v>169</v>
      </c>
      <c r="E17" s="179" t="s">
        <v>3</v>
      </c>
      <c r="F17" s="185">
        <v>8</v>
      </c>
      <c r="G17" s="441"/>
      <c r="H17" s="184">
        <f>+G17*F17</f>
        <v>0</v>
      </c>
      <c r="I17" s="380"/>
      <c r="J17" s="380"/>
      <c r="K17" s="380"/>
    </row>
    <row r="18" spans="2:11" s="27" customFormat="1">
      <c r="B18" s="51"/>
      <c r="C18" s="29"/>
      <c r="D18" s="42"/>
      <c r="E18" s="31"/>
      <c r="F18" s="320"/>
      <c r="G18" s="127"/>
      <c r="H18" s="184"/>
      <c r="I18" s="320"/>
      <c r="J18" s="320"/>
      <c r="K18" s="320"/>
    </row>
    <row r="19" spans="2:11" s="177" customFormat="1" ht="78" customHeight="1">
      <c r="B19" s="170" t="s">
        <v>171</v>
      </c>
      <c r="C19" s="159"/>
      <c r="D19" s="379" t="s">
        <v>222</v>
      </c>
      <c r="E19" s="179" t="s">
        <v>3</v>
      </c>
      <c r="F19" s="185">
        <v>2</v>
      </c>
      <c r="G19" s="441"/>
      <c r="H19" s="184">
        <f>+G19*F19</f>
        <v>0</v>
      </c>
      <c r="I19" s="380"/>
      <c r="J19" s="380"/>
      <c r="K19" s="380"/>
    </row>
    <row r="20" spans="2:11" s="27" customFormat="1">
      <c r="B20" s="51"/>
      <c r="C20" s="29"/>
      <c r="D20" s="42"/>
      <c r="E20" s="31"/>
      <c r="F20" s="320"/>
      <c r="G20" s="127"/>
      <c r="H20" s="184"/>
      <c r="I20" s="320"/>
      <c r="J20" s="320"/>
      <c r="K20" s="320"/>
    </row>
    <row r="21" spans="2:11" s="177" customFormat="1" ht="18.75" customHeight="1">
      <c r="B21" s="170"/>
      <c r="C21" s="159"/>
      <c r="D21" s="381" t="s">
        <v>170</v>
      </c>
      <c r="E21" s="179" t="s">
        <v>3</v>
      </c>
      <c r="F21" s="185">
        <v>2</v>
      </c>
      <c r="G21" s="441"/>
      <c r="H21" s="184">
        <f t="shared" ref="H21" si="0">+G21*F21</f>
        <v>0</v>
      </c>
      <c r="I21" s="380"/>
      <c r="J21" s="380"/>
      <c r="K21" s="380"/>
    </row>
    <row r="22" spans="2:11" s="177" customFormat="1" ht="18.75" customHeight="1">
      <c r="B22" s="170"/>
      <c r="C22" s="159"/>
      <c r="D22" s="381"/>
      <c r="E22" s="179"/>
      <c r="F22" s="185"/>
      <c r="G22" s="183"/>
      <c r="H22" s="184"/>
      <c r="I22" s="380"/>
      <c r="J22" s="380"/>
      <c r="K22" s="380"/>
    </row>
    <row r="23" spans="2:11" s="244" customFormat="1" ht="16.5" customHeight="1">
      <c r="B23" s="172"/>
      <c r="C23" s="237"/>
      <c r="D23" s="382" t="s">
        <v>137</v>
      </c>
      <c r="E23" s="241"/>
      <c r="F23" s="242"/>
      <c r="G23" s="238"/>
      <c r="H23" s="243"/>
      <c r="I23" s="383"/>
      <c r="J23" s="383"/>
      <c r="K23" s="383"/>
    </row>
    <row r="24" spans="2:11" s="177" customFormat="1" ht="33" customHeight="1">
      <c r="B24" s="170"/>
      <c r="C24" s="159"/>
      <c r="D24" s="381" t="s">
        <v>479</v>
      </c>
      <c r="E24" s="179"/>
      <c r="F24" s="185"/>
      <c r="G24" s="183"/>
      <c r="H24" s="184"/>
      <c r="I24" s="380"/>
      <c r="J24" s="380"/>
      <c r="K24" s="380"/>
    </row>
    <row r="25" spans="2:11" s="27" customFormat="1">
      <c r="B25" s="51"/>
      <c r="C25" s="29"/>
      <c r="D25" s="42"/>
      <c r="E25" s="31"/>
      <c r="F25" s="320"/>
      <c r="G25" s="127"/>
      <c r="H25" s="147"/>
      <c r="I25" s="320"/>
      <c r="J25" s="320"/>
      <c r="K25" s="320"/>
    </row>
    <row r="26" spans="2:11" s="177" customFormat="1" ht="77.25" customHeight="1">
      <c r="B26" s="170" t="s">
        <v>70</v>
      </c>
      <c r="C26" s="159"/>
      <c r="D26" s="379" t="s">
        <v>221</v>
      </c>
      <c r="E26" s="179" t="s">
        <v>3</v>
      </c>
      <c r="F26" s="185">
        <v>1</v>
      </c>
      <c r="G26" s="441"/>
      <c r="H26" s="184">
        <f>+G26*F26</f>
        <v>0</v>
      </c>
      <c r="I26" s="380"/>
      <c r="J26" s="380"/>
      <c r="K26" s="380"/>
    </row>
    <row r="27" spans="2:11" s="27" customFormat="1">
      <c r="B27" s="51"/>
      <c r="C27" s="29"/>
      <c r="D27" s="42"/>
      <c r="E27" s="31"/>
      <c r="F27" s="320"/>
      <c r="G27" s="127"/>
      <c r="H27" s="184"/>
      <c r="I27" s="320"/>
      <c r="J27" s="320"/>
      <c r="K27" s="320"/>
    </row>
    <row r="28" spans="2:11" s="177" customFormat="1" ht="78" customHeight="1">
      <c r="B28" s="170" t="s">
        <v>71</v>
      </c>
      <c r="C28" s="159"/>
      <c r="D28" s="379" t="s">
        <v>398</v>
      </c>
      <c r="E28" s="179" t="s">
        <v>5</v>
      </c>
      <c r="F28" s="185">
        <v>1</v>
      </c>
      <c r="G28" s="441"/>
      <c r="H28" s="184">
        <f t="shared" ref="H28:H30" si="1">+G28*F28</f>
        <v>0</v>
      </c>
      <c r="I28" s="380"/>
      <c r="J28" s="380"/>
      <c r="K28" s="380"/>
    </row>
    <row r="29" spans="2:11" s="177" customFormat="1" ht="18" customHeight="1">
      <c r="B29" s="170"/>
      <c r="C29" s="159"/>
      <c r="D29" s="379" t="s">
        <v>399</v>
      </c>
      <c r="E29" s="179"/>
      <c r="F29" s="185"/>
      <c r="G29" s="183"/>
      <c r="H29" s="184"/>
      <c r="I29" s="380"/>
      <c r="J29" s="380"/>
      <c r="K29" s="380"/>
    </row>
    <row r="30" spans="2:11" s="27" customFormat="1" ht="45.75">
      <c r="B30" s="51" t="s">
        <v>172</v>
      </c>
      <c r="C30" s="29"/>
      <c r="D30" s="42" t="s">
        <v>174</v>
      </c>
      <c r="E30" s="31" t="s">
        <v>3</v>
      </c>
      <c r="F30" s="56">
        <v>14</v>
      </c>
      <c r="G30" s="441"/>
      <c r="H30" s="184">
        <f t="shared" si="1"/>
        <v>0</v>
      </c>
      <c r="I30" s="320"/>
      <c r="J30" s="320"/>
      <c r="K30" s="320"/>
    </row>
    <row r="31" spans="2:11" s="27" customFormat="1" ht="45">
      <c r="B31" s="81" t="s">
        <v>173</v>
      </c>
      <c r="C31" s="5"/>
      <c r="D31" s="6" t="s">
        <v>400</v>
      </c>
      <c r="E31" s="7" t="s">
        <v>3</v>
      </c>
      <c r="F31" s="57">
        <v>6</v>
      </c>
      <c r="G31" s="438"/>
      <c r="H31" s="308">
        <f t="shared" ref="H31:H35" si="2">+G31*F31</f>
        <v>0</v>
      </c>
      <c r="I31" s="320"/>
      <c r="J31" s="320"/>
      <c r="K31" s="320"/>
    </row>
    <row r="32" spans="2:11" s="27" customFormat="1">
      <c r="B32" s="51"/>
      <c r="C32" s="29"/>
      <c r="D32" s="42"/>
      <c r="E32" s="31"/>
      <c r="F32" s="320"/>
      <c r="G32" s="127"/>
      <c r="H32" s="184"/>
      <c r="I32" s="320"/>
      <c r="J32" s="320"/>
      <c r="K32" s="320"/>
    </row>
    <row r="33" spans="2:11" s="177" customFormat="1" ht="77.25" customHeight="1">
      <c r="B33" s="170" t="s">
        <v>227</v>
      </c>
      <c r="C33" s="159"/>
      <c r="D33" s="379" t="s">
        <v>401</v>
      </c>
      <c r="E33" s="179" t="s">
        <v>3</v>
      </c>
      <c r="F33" s="185">
        <v>11</v>
      </c>
      <c r="G33" s="441"/>
      <c r="H33" s="184">
        <f t="shared" si="2"/>
        <v>0</v>
      </c>
      <c r="I33" s="380"/>
      <c r="J33" s="380"/>
      <c r="K33" s="380"/>
    </row>
    <row r="34" spans="2:11" s="311" customFormat="1">
      <c r="B34" s="81"/>
      <c r="C34" s="5"/>
      <c r="D34" s="6"/>
      <c r="E34" s="7"/>
      <c r="F34" s="321"/>
      <c r="G34" s="1"/>
      <c r="H34" s="308"/>
      <c r="I34" s="321"/>
      <c r="J34" s="321"/>
      <c r="K34" s="321"/>
    </row>
    <row r="35" spans="2:11" s="177" customFormat="1" ht="76.5" customHeight="1">
      <c r="B35" s="170" t="s">
        <v>72</v>
      </c>
      <c r="C35" s="159"/>
      <c r="D35" s="379" t="s">
        <v>402</v>
      </c>
      <c r="E35" s="179" t="s">
        <v>3</v>
      </c>
      <c r="F35" s="185">
        <v>1</v>
      </c>
      <c r="G35" s="441"/>
      <c r="H35" s="184">
        <f t="shared" si="2"/>
        <v>0</v>
      </c>
      <c r="I35" s="380"/>
      <c r="J35" s="380"/>
      <c r="K35" s="380"/>
    </row>
    <row r="36" spans="2:11" s="27" customFormat="1">
      <c r="B36" s="51"/>
      <c r="C36" s="29"/>
      <c r="D36" s="42"/>
      <c r="E36" s="31"/>
      <c r="F36" s="320"/>
      <c r="G36" s="127"/>
      <c r="H36" s="184"/>
      <c r="I36" s="320"/>
      <c r="J36" s="320"/>
      <c r="K36" s="320"/>
    </row>
    <row r="37" spans="2:11" s="177" customFormat="1" ht="77.25" customHeight="1">
      <c r="B37" s="170" t="s">
        <v>73</v>
      </c>
      <c r="C37" s="159"/>
      <c r="D37" s="379" t="s">
        <v>403</v>
      </c>
      <c r="E37" s="179" t="s">
        <v>3</v>
      </c>
      <c r="F37" s="185">
        <v>4</v>
      </c>
      <c r="G37" s="441"/>
      <c r="H37" s="184">
        <f t="shared" ref="H37:H43" si="3">+G37*F37</f>
        <v>0</v>
      </c>
      <c r="I37" s="380"/>
      <c r="J37" s="380"/>
      <c r="K37" s="380"/>
    </row>
    <row r="38" spans="2:11" s="27" customFormat="1">
      <c r="B38" s="51"/>
      <c r="C38" s="29"/>
      <c r="D38" s="42"/>
      <c r="E38" s="31"/>
      <c r="F38" s="320"/>
      <c r="G38" s="127"/>
      <c r="H38" s="184"/>
      <c r="I38" s="320"/>
      <c r="J38" s="320"/>
      <c r="K38" s="320"/>
    </row>
    <row r="39" spans="2:11" s="177" customFormat="1" ht="46.5" customHeight="1">
      <c r="B39" s="170" t="s">
        <v>74</v>
      </c>
      <c r="C39" s="159"/>
      <c r="D39" s="379" t="s">
        <v>404</v>
      </c>
      <c r="E39" s="179" t="s">
        <v>3</v>
      </c>
      <c r="F39" s="185">
        <v>7</v>
      </c>
      <c r="G39" s="441"/>
      <c r="H39" s="184">
        <f t="shared" si="3"/>
        <v>0</v>
      </c>
      <c r="I39" s="380"/>
      <c r="J39" s="380"/>
      <c r="K39" s="380"/>
    </row>
    <row r="40" spans="2:11" s="27" customFormat="1">
      <c r="B40" s="51"/>
      <c r="C40" s="29"/>
      <c r="D40" s="42"/>
      <c r="E40" s="31"/>
      <c r="F40" s="320"/>
      <c r="G40" s="127"/>
      <c r="H40" s="184"/>
      <c r="I40" s="320"/>
      <c r="J40" s="320"/>
      <c r="K40" s="320"/>
    </row>
    <row r="41" spans="2:11" s="177" customFormat="1" ht="46.5" customHeight="1">
      <c r="B41" s="170" t="s">
        <v>75</v>
      </c>
      <c r="C41" s="159"/>
      <c r="D41" s="379" t="s">
        <v>405</v>
      </c>
      <c r="E41" s="179" t="s">
        <v>3</v>
      </c>
      <c r="F41" s="185">
        <v>11</v>
      </c>
      <c r="G41" s="441"/>
      <c r="H41" s="184">
        <f t="shared" si="3"/>
        <v>0</v>
      </c>
      <c r="I41" s="380"/>
      <c r="J41" s="380"/>
      <c r="K41" s="380"/>
    </row>
    <row r="42" spans="2:11" s="27" customFormat="1">
      <c r="B42" s="51"/>
      <c r="C42" s="29"/>
      <c r="D42" s="42"/>
      <c r="E42" s="31"/>
      <c r="F42" s="320"/>
      <c r="G42" s="127"/>
      <c r="H42" s="184"/>
      <c r="I42" s="320"/>
      <c r="J42" s="320"/>
      <c r="K42" s="320"/>
    </row>
    <row r="43" spans="2:11" s="177" customFormat="1" ht="59.25" customHeight="1">
      <c r="B43" s="170" t="s">
        <v>76</v>
      </c>
      <c r="C43" s="159"/>
      <c r="D43" s="379" t="s">
        <v>175</v>
      </c>
      <c r="E43" s="179" t="s">
        <v>3</v>
      </c>
      <c r="F43" s="185">
        <v>2</v>
      </c>
      <c r="G43" s="441"/>
      <c r="H43" s="184">
        <f t="shared" si="3"/>
        <v>0</v>
      </c>
      <c r="I43" s="380"/>
      <c r="J43" s="380"/>
      <c r="K43" s="380"/>
    </row>
    <row r="44" spans="2:11" s="27" customFormat="1">
      <c r="B44" s="51"/>
      <c r="C44" s="29"/>
      <c r="D44" s="42"/>
      <c r="E44" s="31"/>
      <c r="F44" s="320"/>
      <c r="G44" s="127"/>
      <c r="H44" s="184"/>
      <c r="I44" s="320"/>
      <c r="J44" s="320"/>
      <c r="K44" s="320"/>
    </row>
    <row r="45" spans="2:11" s="177" customFormat="1" ht="76.5" customHeight="1">
      <c r="B45" s="170" t="s">
        <v>176</v>
      </c>
      <c r="C45" s="159"/>
      <c r="D45" s="379" t="s">
        <v>406</v>
      </c>
      <c r="E45" s="179" t="s">
        <v>3</v>
      </c>
      <c r="F45" s="185">
        <v>14</v>
      </c>
      <c r="G45" s="441"/>
      <c r="H45" s="184">
        <f t="shared" ref="H45" si="4">+G45*F45</f>
        <v>0</v>
      </c>
      <c r="I45" s="380"/>
      <c r="J45" s="380"/>
      <c r="K45" s="380"/>
    </row>
    <row r="46" spans="2:11" s="27" customFormat="1">
      <c r="B46" s="51"/>
      <c r="C46" s="29"/>
      <c r="D46" s="42"/>
      <c r="E46" s="31"/>
      <c r="F46" s="320"/>
      <c r="G46" s="127"/>
      <c r="H46" s="184"/>
      <c r="I46" s="320"/>
      <c r="J46" s="320"/>
      <c r="K46" s="320"/>
    </row>
    <row r="47" spans="2:11" s="177" customFormat="1" ht="62.25" customHeight="1">
      <c r="B47" s="170" t="s">
        <v>223</v>
      </c>
      <c r="C47" s="159"/>
      <c r="D47" s="379" t="s">
        <v>225</v>
      </c>
      <c r="E47" s="179" t="s">
        <v>3</v>
      </c>
      <c r="F47" s="185">
        <v>9</v>
      </c>
      <c r="G47" s="441"/>
      <c r="H47" s="184">
        <f t="shared" ref="H47" si="5">+G47*F47</f>
        <v>0</v>
      </c>
      <c r="I47" s="380"/>
      <c r="J47" s="380"/>
      <c r="K47" s="380"/>
    </row>
    <row r="48" spans="2:11" s="27" customFormat="1">
      <c r="B48" s="51"/>
      <c r="C48" s="29"/>
      <c r="D48" s="42"/>
      <c r="E48" s="31"/>
      <c r="F48" s="320"/>
      <c r="G48" s="127"/>
      <c r="H48" s="184"/>
      <c r="I48" s="320"/>
      <c r="J48" s="320"/>
      <c r="K48" s="320"/>
    </row>
    <row r="49" spans="2:11" s="177" customFormat="1" ht="62.25" customHeight="1">
      <c r="B49" s="170" t="s">
        <v>224</v>
      </c>
      <c r="C49" s="159"/>
      <c r="D49" s="379" t="s">
        <v>226</v>
      </c>
      <c r="E49" s="179" t="s">
        <v>3</v>
      </c>
      <c r="F49" s="185">
        <v>4</v>
      </c>
      <c r="G49" s="441"/>
      <c r="H49" s="184">
        <f t="shared" ref="H49:H51" si="6">+G49*F49</f>
        <v>0</v>
      </c>
      <c r="I49" s="380"/>
      <c r="J49" s="380"/>
      <c r="K49" s="380"/>
    </row>
    <row r="50" spans="2:11" s="27" customFormat="1">
      <c r="B50" s="51"/>
      <c r="C50" s="29"/>
      <c r="D50" s="42"/>
      <c r="E50" s="31"/>
      <c r="F50" s="320"/>
      <c r="G50" s="127"/>
      <c r="H50" s="184"/>
      <c r="I50" s="320"/>
      <c r="J50" s="320"/>
      <c r="K50" s="320"/>
    </row>
    <row r="51" spans="2:11" s="177" customFormat="1" ht="46.5" customHeight="1">
      <c r="B51" s="170" t="s">
        <v>228</v>
      </c>
      <c r="C51" s="159"/>
      <c r="D51" s="379" t="s">
        <v>407</v>
      </c>
      <c r="E51" s="179" t="s">
        <v>3</v>
      </c>
      <c r="F51" s="185">
        <v>20</v>
      </c>
      <c r="G51" s="441"/>
      <c r="H51" s="184">
        <f t="shared" si="6"/>
        <v>0</v>
      </c>
      <c r="I51" s="380"/>
      <c r="J51" s="380"/>
      <c r="K51" s="380"/>
    </row>
    <row r="52" spans="2:11" s="27" customFormat="1">
      <c r="B52" s="51"/>
      <c r="C52" s="29"/>
      <c r="D52" s="42"/>
      <c r="E52" s="31"/>
      <c r="F52" s="320"/>
      <c r="G52" s="127"/>
      <c r="H52" s="184"/>
      <c r="I52" s="320"/>
      <c r="J52" s="320"/>
      <c r="K52" s="320"/>
    </row>
    <row r="53" spans="2:11" s="244" customFormat="1" ht="18.75" customHeight="1">
      <c r="B53" s="172"/>
      <c r="C53" s="237"/>
      <c r="D53" s="382" t="s">
        <v>177</v>
      </c>
      <c r="E53" s="241"/>
      <c r="F53" s="242"/>
      <c r="G53" s="238"/>
      <c r="H53" s="243"/>
      <c r="I53" s="383"/>
      <c r="J53" s="383"/>
      <c r="K53" s="383"/>
    </row>
    <row r="54" spans="2:11" s="27" customFormat="1">
      <c r="B54" s="51"/>
      <c r="C54" s="29"/>
      <c r="D54" s="42"/>
      <c r="E54" s="31"/>
      <c r="F54" s="320"/>
      <c r="G54" s="127"/>
      <c r="H54" s="184"/>
      <c r="I54" s="320"/>
      <c r="J54" s="320"/>
      <c r="K54" s="320"/>
    </row>
    <row r="55" spans="2:11" s="177" customFormat="1" ht="30">
      <c r="B55" s="170" t="s">
        <v>77</v>
      </c>
      <c r="C55" s="159"/>
      <c r="D55" s="379" t="s">
        <v>480</v>
      </c>
      <c r="E55" s="179" t="s">
        <v>3</v>
      </c>
      <c r="F55" s="185">
        <v>2</v>
      </c>
      <c r="G55" s="441"/>
      <c r="H55" s="184">
        <f t="shared" ref="H55" si="7">+G55*F55</f>
        <v>0</v>
      </c>
      <c r="I55" s="380"/>
      <c r="J55" s="380"/>
      <c r="K55" s="380"/>
    </row>
    <row r="56" spans="2:11" s="27" customFormat="1">
      <c r="B56" s="51"/>
      <c r="C56" s="29"/>
      <c r="D56" s="42"/>
      <c r="E56" s="31"/>
      <c r="F56" s="320"/>
      <c r="G56" s="127"/>
      <c r="H56" s="184"/>
      <c r="I56" s="320"/>
      <c r="J56" s="320"/>
      <c r="K56" s="320"/>
    </row>
    <row r="57" spans="2:11" s="177" customFormat="1" ht="62.25" customHeight="1">
      <c r="B57" s="170" t="s">
        <v>229</v>
      </c>
      <c r="C57" s="159"/>
      <c r="D57" s="379" t="s">
        <v>230</v>
      </c>
      <c r="E57" s="179" t="s">
        <v>3</v>
      </c>
      <c r="F57" s="185">
        <v>7</v>
      </c>
      <c r="G57" s="441"/>
      <c r="H57" s="184">
        <f t="shared" ref="H57" si="8">+G57*F57</f>
        <v>0</v>
      </c>
      <c r="I57" s="380"/>
      <c r="J57" s="380"/>
      <c r="K57" s="380"/>
    </row>
    <row r="58" spans="2:11" s="27" customFormat="1">
      <c r="B58" s="51"/>
      <c r="C58" s="29"/>
      <c r="D58" s="42"/>
      <c r="E58" s="31"/>
      <c r="F58" s="320"/>
      <c r="G58" s="127"/>
      <c r="H58" s="184"/>
      <c r="I58" s="320"/>
      <c r="J58" s="320"/>
      <c r="K58" s="320"/>
    </row>
    <row r="59" spans="2:11" s="244" customFormat="1" ht="18.75" customHeight="1">
      <c r="B59" s="172"/>
      <c r="C59" s="237"/>
      <c r="D59" s="382" t="s">
        <v>481</v>
      </c>
      <c r="E59" s="241"/>
      <c r="F59" s="242"/>
      <c r="G59" s="238"/>
      <c r="H59" s="243"/>
      <c r="I59" s="383"/>
      <c r="J59" s="383"/>
      <c r="K59" s="383"/>
    </row>
    <row r="60" spans="2:11" s="177" customFormat="1">
      <c r="B60" s="159"/>
      <c r="C60" s="159"/>
      <c r="D60" s="178"/>
      <c r="E60" s="179"/>
      <c r="F60" s="185"/>
      <c r="G60" s="183"/>
      <c r="H60" s="184"/>
      <c r="I60" s="380"/>
      <c r="J60" s="380"/>
      <c r="K60" s="380"/>
    </row>
    <row r="61" spans="2:11" s="177" customFormat="1" ht="78.75" customHeight="1">
      <c r="B61" s="172"/>
      <c r="C61" s="159"/>
      <c r="D61" s="160" t="s">
        <v>482</v>
      </c>
      <c r="E61" s="179" t="s">
        <v>3</v>
      </c>
      <c r="F61" s="185">
        <v>2</v>
      </c>
      <c r="G61" s="441"/>
      <c r="H61" s="184">
        <f t="shared" ref="H61:H65" si="9">+G61*F61</f>
        <v>0</v>
      </c>
      <c r="I61" s="380"/>
      <c r="J61" s="380"/>
      <c r="K61" s="380"/>
    </row>
    <row r="62" spans="2:11" s="177" customFormat="1">
      <c r="B62" s="159"/>
      <c r="C62" s="159"/>
      <c r="D62" s="178"/>
      <c r="E62" s="179"/>
      <c r="F62" s="185"/>
      <c r="G62" s="183"/>
      <c r="H62" s="184"/>
      <c r="I62" s="380"/>
      <c r="J62" s="380"/>
      <c r="K62" s="380"/>
    </row>
    <row r="63" spans="2:11" s="177" customFormat="1" ht="45" customHeight="1">
      <c r="B63" s="172"/>
      <c r="C63" s="159"/>
      <c r="D63" s="160" t="s">
        <v>408</v>
      </c>
      <c r="E63" s="179" t="s">
        <v>3</v>
      </c>
      <c r="F63" s="185">
        <v>2</v>
      </c>
      <c r="G63" s="441"/>
      <c r="H63" s="184">
        <f t="shared" si="9"/>
        <v>0</v>
      </c>
      <c r="I63" s="380"/>
      <c r="J63" s="380"/>
      <c r="K63" s="380"/>
    </row>
    <row r="64" spans="2:11" s="177" customFormat="1">
      <c r="B64" s="159"/>
      <c r="C64" s="159"/>
      <c r="D64" s="178"/>
      <c r="E64" s="179"/>
      <c r="F64" s="185"/>
      <c r="G64" s="183"/>
      <c r="H64" s="184"/>
      <c r="I64" s="380"/>
      <c r="J64" s="380"/>
      <c r="K64" s="380"/>
    </row>
    <row r="65" spans="2:11" s="177" customFormat="1" ht="105.75" customHeight="1">
      <c r="B65" s="172"/>
      <c r="C65" s="159"/>
      <c r="D65" s="160" t="s">
        <v>409</v>
      </c>
      <c r="E65" s="179" t="s">
        <v>5</v>
      </c>
      <c r="F65" s="185">
        <v>1</v>
      </c>
      <c r="G65" s="441"/>
      <c r="H65" s="184">
        <f t="shared" si="9"/>
        <v>0</v>
      </c>
      <c r="I65" s="380"/>
      <c r="J65" s="380"/>
      <c r="K65" s="380"/>
    </row>
    <row r="66" spans="2:11" s="27" customFormat="1">
      <c r="B66" s="29"/>
      <c r="C66" s="29"/>
      <c r="D66" s="30"/>
      <c r="E66" s="31"/>
      <c r="F66" s="56"/>
      <c r="G66" s="127"/>
      <c r="H66" s="184"/>
      <c r="I66" s="320"/>
      <c r="J66" s="320"/>
      <c r="K66" s="320"/>
    </row>
    <row r="67" spans="2:11" s="27" customFormat="1" ht="60" customHeight="1">
      <c r="B67" s="29"/>
      <c r="C67" s="29"/>
      <c r="D67" s="30" t="s">
        <v>231</v>
      </c>
      <c r="E67" s="31"/>
      <c r="F67" s="56"/>
      <c r="G67" s="127"/>
      <c r="H67" s="184"/>
      <c r="I67" s="320"/>
      <c r="J67" s="320"/>
      <c r="K67" s="320"/>
    </row>
    <row r="68" spans="2:11" s="177" customFormat="1">
      <c r="B68" s="159"/>
      <c r="C68" s="159"/>
      <c r="D68" s="178"/>
      <c r="E68" s="179"/>
      <c r="F68" s="185"/>
      <c r="G68" s="183"/>
      <c r="H68" s="184"/>
      <c r="I68" s="380"/>
      <c r="J68" s="380"/>
      <c r="K68" s="380"/>
    </row>
    <row r="69" spans="2:11" s="177" customFormat="1" ht="60">
      <c r="B69" s="172" t="s">
        <v>178</v>
      </c>
      <c r="C69" s="159"/>
      <c r="D69" s="178" t="s">
        <v>238</v>
      </c>
      <c r="E69" s="179" t="s">
        <v>3</v>
      </c>
      <c r="F69" s="185">
        <v>4</v>
      </c>
      <c r="G69" s="441"/>
      <c r="H69" s="184">
        <f t="shared" ref="H69:H116" si="10">+G69*F69</f>
        <v>0</v>
      </c>
      <c r="I69" s="380"/>
      <c r="J69" s="380"/>
      <c r="K69" s="380"/>
    </row>
    <row r="70" spans="2:11" s="177" customFormat="1">
      <c r="B70" s="159"/>
      <c r="C70" s="159"/>
      <c r="D70" s="178"/>
      <c r="E70" s="179"/>
      <c r="F70" s="185"/>
      <c r="G70" s="183"/>
      <c r="H70" s="184"/>
      <c r="I70" s="380"/>
      <c r="J70" s="380"/>
      <c r="K70" s="380"/>
    </row>
    <row r="71" spans="2:11" s="177" customFormat="1" ht="75.75">
      <c r="B71" s="172" t="s">
        <v>232</v>
      </c>
      <c r="C71" s="159"/>
      <c r="D71" s="178" t="s">
        <v>239</v>
      </c>
      <c r="E71" s="179" t="s">
        <v>3</v>
      </c>
      <c r="F71" s="185">
        <v>4</v>
      </c>
      <c r="G71" s="441"/>
      <c r="H71" s="184">
        <f t="shared" ref="H71:H73" si="11">+G71*F71</f>
        <v>0</v>
      </c>
      <c r="I71" s="380"/>
      <c r="J71" s="380"/>
      <c r="K71" s="380"/>
    </row>
    <row r="72" spans="2:11" s="177" customFormat="1">
      <c r="B72" s="159"/>
      <c r="C72" s="159"/>
      <c r="D72" s="178"/>
      <c r="E72" s="179"/>
      <c r="F72" s="185"/>
      <c r="G72" s="183"/>
      <c r="H72" s="184"/>
      <c r="I72" s="380"/>
      <c r="J72" s="380"/>
      <c r="K72" s="380"/>
    </row>
    <row r="73" spans="2:11" s="177" customFormat="1" ht="75">
      <c r="B73" s="172" t="s">
        <v>233</v>
      </c>
      <c r="C73" s="159"/>
      <c r="D73" s="178" t="s">
        <v>483</v>
      </c>
      <c r="E73" s="179" t="s">
        <v>3</v>
      </c>
      <c r="F73" s="185">
        <v>4</v>
      </c>
      <c r="G73" s="441"/>
      <c r="H73" s="184">
        <f t="shared" si="11"/>
        <v>0</v>
      </c>
      <c r="I73" s="380"/>
      <c r="J73" s="380"/>
      <c r="K73" s="380"/>
    </row>
    <row r="74" spans="2:11" s="177" customFormat="1">
      <c r="B74" s="159"/>
      <c r="C74" s="159"/>
      <c r="D74" s="178"/>
      <c r="E74" s="179"/>
      <c r="F74" s="185"/>
      <c r="G74" s="183"/>
      <c r="H74" s="184"/>
      <c r="I74" s="380"/>
      <c r="J74" s="380"/>
      <c r="K74" s="380"/>
    </row>
    <row r="75" spans="2:11" s="177" customFormat="1">
      <c r="B75" s="172" t="s">
        <v>234</v>
      </c>
      <c r="C75" s="159"/>
      <c r="D75" s="178" t="s">
        <v>240</v>
      </c>
      <c r="E75" s="179" t="s">
        <v>3</v>
      </c>
      <c r="F75" s="185">
        <v>6</v>
      </c>
      <c r="G75" s="441"/>
      <c r="H75" s="184">
        <f t="shared" ref="H75:H77" si="12">+G75*F75</f>
        <v>0</v>
      </c>
      <c r="I75" s="380"/>
      <c r="J75" s="380"/>
      <c r="K75" s="380"/>
    </row>
    <row r="76" spans="2:11" s="177" customFormat="1">
      <c r="B76" s="159"/>
      <c r="C76" s="159"/>
      <c r="D76" s="178"/>
      <c r="E76" s="179"/>
      <c r="F76" s="185"/>
      <c r="G76" s="183"/>
      <c r="H76" s="184"/>
      <c r="I76" s="380"/>
      <c r="J76" s="380"/>
      <c r="K76" s="380"/>
    </row>
    <row r="77" spans="2:11" s="177" customFormat="1" ht="80.25" customHeight="1">
      <c r="B77" s="172" t="s">
        <v>235</v>
      </c>
      <c r="C77" s="159"/>
      <c r="D77" s="178" t="s">
        <v>484</v>
      </c>
      <c r="E77" s="179" t="s">
        <v>3</v>
      </c>
      <c r="F77" s="185">
        <v>8</v>
      </c>
      <c r="G77" s="441"/>
      <c r="H77" s="184">
        <f t="shared" si="12"/>
        <v>0</v>
      </c>
      <c r="I77" s="380"/>
      <c r="J77" s="380"/>
      <c r="K77" s="380"/>
    </row>
    <row r="78" spans="2:11" s="177" customFormat="1">
      <c r="B78" s="159"/>
      <c r="C78" s="159"/>
      <c r="D78" s="178"/>
      <c r="E78" s="179"/>
      <c r="F78" s="185"/>
      <c r="G78" s="183"/>
      <c r="H78" s="184"/>
      <c r="I78" s="380"/>
      <c r="J78" s="380"/>
      <c r="K78" s="380"/>
    </row>
    <row r="79" spans="2:11" s="177" customFormat="1" ht="77.25" customHeight="1">
      <c r="B79" s="172" t="s">
        <v>236</v>
      </c>
      <c r="C79" s="159"/>
      <c r="D79" s="178" t="s">
        <v>241</v>
      </c>
      <c r="E79" s="179" t="s">
        <v>3</v>
      </c>
      <c r="F79" s="185">
        <v>4</v>
      </c>
      <c r="G79" s="441"/>
      <c r="H79" s="184">
        <f t="shared" ref="H79" si="13">+G79*F79</f>
        <v>0</v>
      </c>
      <c r="I79" s="380"/>
      <c r="J79" s="380"/>
      <c r="K79" s="380"/>
    </row>
    <row r="80" spans="2:11" s="27" customFormat="1">
      <c r="B80" s="29"/>
      <c r="C80" s="29"/>
      <c r="D80" s="30"/>
      <c r="E80" s="31"/>
      <c r="F80" s="56"/>
      <c r="G80" s="127"/>
      <c r="H80" s="184"/>
      <c r="I80" s="320"/>
      <c r="J80" s="320"/>
      <c r="K80" s="320"/>
    </row>
    <row r="81" spans="2:11" s="27" customFormat="1" ht="16.5" customHeight="1">
      <c r="B81" s="51"/>
      <c r="C81" s="29"/>
      <c r="D81" s="42" t="s">
        <v>450</v>
      </c>
      <c r="E81" s="31" t="s">
        <v>3</v>
      </c>
      <c r="F81" s="56">
        <v>4</v>
      </c>
      <c r="G81" s="441"/>
      <c r="H81" s="184">
        <f t="shared" si="10"/>
        <v>0</v>
      </c>
      <c r="I81" s="320"/>
      <c r="J81" s="320"/>
      <c r="K81" s="320"/>
    </row>
    <row r="82" spans="2:11" s="27" customFormat="1">
      <c r="B82" s="51"/>
      <c r="C82" s="29"/>
      <c r="D82" s="42"/>
      <c r="E82" s="31"/>
      <c r="F82" s="56"/>
      <c r="G82" s="127"/>
      <c r="H82" s="184"/>
      <c r="I82" s="320"/>
      <c r="J82" s="320"/>
      <c r="K82" s="320"/>
    </row>
    <row r="83" spans="2:11" s="27" customFormat="1" ht="45">
      <c r="B83" s="46"/>
      <c r="C83" s="46"/>
      <c r="D83" s="47" t="s">
        <v>485</v>
      </c>
      <c r="E83" s="31"/>
      <c r="F83" s="56"/>
      <c r="G83" s="127"/>
      <c r="H83" s="184"/>
      <c r="I83" s="320"/>
      <c r="J83" s="320"/>
      <c r="K83" s="320"/>
    </row>
    <row r="84" spans="2:11" s="27" customFormat="1">
      <c r="B84" s="29"/>
      <c r="C84" s="29"/>
      <c r="D84" s="55" t="s">
        <v>451</v>
      </c>
      <c r="E84" s="49" t="s">
        <v>4</v>
      </c>
      <c r="F84" s="56">
        <v>320</v>
      </c>
      <c r="G84" s="441"/>
      <c r="H84" s="184">
        <f t="shared" ref="H84" si="14">+G84*F84</f>
        <v>0</v>
      </c>
      <c r="I84" s="320"/>
      <c r="J84" s="320"/>
      <c r="K84" s="320"/>
    </row>
    <row r="85" spans="2:11" s="27" customFormat="1">
      <c r="B85" s="29"/>
      <c r="C85" s="29"/>
      <c r="D85" s="55" t="s">
        <v>452</v>
      </c>
      <c r="E85" s="49" t="s">
        <v>4</v>
      </c>
      <c r="F85" s="56">
        <v>2900</v>
      </c>
      <c r="G85" s="441"/>
      <c r="H85" s="184">
        <f t="shared" si="10"/>
        <v>0</v>
      </c>
      <c r="I85" s="320"/>
      <c r="J85" s="320"/>
      <c r="K85" s="320"/>
    </row>
    <row r="86" spans="2:11" s="27" customFormat="1">
      <c r="B86" s="29"/>
      <c r="C86" s="29"/>
      <c r="D86" s="55" t="s">
        <v>453</v>
      </c>
      <c r="E86" s="49" t="s">
        <v>4</v>
      </c>
      <c r="F86" s="56">
        <v>110</v>
      </c>
      <c r="G86" s="441"/>
      <c r="H86" s="184">
        <f t="shared" si="10"/>
        <v>0</v>
      </c>
      <c r="I86" s="320"/>
      <c r="J86" s="320"/>
      <c r="K86" s="320"/>
    </row>
    <row r="87" spans="2:11" s="27" customFormat="1">
      <c r="B87" s="29"/>
      <c r="C87" s="29"/>
      <c r="D87" s="55" t="s">
        <v>454</v>
      </c>
      <c r="E87" s="49" t="s">
        <v>4</v>
      </c>
      <c r="F87" s="56">
        <v>1120</v>
      </c>
      <c r="G87" s="441"/>
      <c r="H87" s="184">
        <f t="shared" si="10"/>
        <v>0</v>
      </c>
      <c r="I87" s="320"/>
      <c r="J87" s="320"/>
      <c r="K87" s="320"/>
    </row>
    <row r="88" spans="2:11" s="27" customFormat="1">
      <c r="B88" s="29"/>
      <c r="C88" s="29"/>
      <c r="D88" s="55" t="s">
        <v>455</v>
      </c>
      <c r="E88" s="49" t="s">
        <v>4</v>
      </c>
      <c r="F88" s="56">
        <v>510</v>
      </c>
      <c r="G88" s="441"/>
      <c r="H88" s="184">
        <f t="shared" ref="H88" si="15">+G88*F88</f>
        <v>0</v>
      </c>
      <c r="I88" s="320"/>
      <c r="J88" s="320"/>
      <c r="K88" s="320"/>
    </row>
    <row r="89" spans="2:11" s="27" customFormat="1">
      <c r="B89" s="29"/>
      <c r="C89" s="29"/>
      <c r="D89" s="55" t="s">
        <v>456</v>
      </c>
      <c r="E89" s="49" t="s">
        <v>4</v>
      </c>
      <c r="F89" s="56">
        <v>2450</v>
      </c>
      <c r="G89" s="441"/>
      <c r="H89" s="184">
        <f t="shared" si="10"/>
        <v>0</v>
      </c>
      <c r="I89" s="320"/>
      <c r="J89" s="320"/>
      <c r="K89" s="320"/>
    </row>
    <row r="90" spans="2:11" s="27" customFormat="1">
      <c r="B90" s="29"/>
      <c r="C90" s="29"/>
      <c r="D90" s="55" t="s">
        <v>457</v>
      </c>
      <c r="E90" s="49" t="s">
        <v>4</v>
      </c>
      <c r="F90" s="56">
        <v>70</v>
      </c>
      <c r="G90" s="441"/>
      <c r="H90" s="184">
        <f t="shared" si="10"/>
        <v>0</v>
      </c>
      <c r="I90" s="320"/>
      <c r="J90" s="320"/>
      <c r="K90" s="320"/>
    </row>
    <row r="91" spans="2:11" s="27" customFormat="1">
      <c r="B91" s="29"/>
      <c r="C91" s="29"/>
      <c r="D91" s="55" t="s">
        <v>458</v>
      </c>
      <c r="E91" s="49" t="s">
        <v>4</v>
      </c>
      <c r="F91" s="56">
        <v>110</v>
      </c>
      <c r="G91" s="441"/>
      <c r="H91" s="184">
        <f t="shared" si="10"/>
        <v>0</v>
      </c>
      <c r="I91" s="320"/>
      <c r="J91" s="320"/>
      <c r="K91" s="320"/>
    </row>
    <row r="92" spans="2:11" s="27" customFormat="1">
      <c r="B92" s="29"/>
      <c r="C92" s="29"/>
      <c r="D92" s="55" t="s">
        <v>459</v>
      </c>
      <c r="E92" s="49" t="s">
        <v>4</v>
      </c>
      <c r="F92" s="56">
        <v>80</v>
      </c>
      <c r="G92" s="441"/>
      <c r="H92" s="184">
        <f t="shared" ref="H92" si="16">+G92*F92</f>
        <v>0</v>
      </c>
      <c r="I92" s="320"/>
      <c r="J92" s="320"/>
      <c r="K92" s="320"/>
    </row>
    <row r="93" spans="2:11" s="27" customFormat="1">
      <c r="B93" s="29"/>
      <c r="C93" s="29"/>
      <c r="D93" s="55" t="s">
        <v>460</v>
      </c>
      <c r="E93" s="49" t="s">
        <v>4</v>
      </c>
      <c r="F93" s="56">
        <v>140</v>
      </c>
      <c r="G93" s="441"/>
      <c r="H93" s="184">
        <f t="shared" si="10"/>
        <v>0</v>
      </c>
      <c r="I93" s="320"/>
      <c r="J93" s="320"/>
      <c r="K93" s="320"/>
    </row>
    <row r="94" spans="2:11" s="27" customFormat="1">
      <c r="B94" s="29"/>
      <c r="C94" s="29"/>
      <c r="D94" s="55" t="s">
        <v>461</v>
      </c>
      <c r="E94" s="49" t="s">
        <v>4</v>
      </c>
      <c r="F94" s="56">
        <v>40</v>
      </c>
      <c r="G94" s="441"/>
      <c r="H94" s="184">
        <f t="shared" ref="H94" si="17">+G94*F94</f>
        <v>0</v>
      </c>
      <c r="I94" s="320"/>
      <c r="J94" s="320"/>
      <c r="K94" s="320"/>
    </row>
    <row r="95" spans="2:11" s="27" customFormat="1">
      <c r="B95" s="29"/>
      <c r="C95" s="29"/>
      <c r="D95" s="55" t="s">
        <v>462</v>
      </c>
      <c r="E95" s="49" t="s">
        <v>4</v>
      </c>
      <c r="F95" s="56">
        <v>25</v>
      </c>
      <c r="G95" s="441"/>
      <c r="H95" s="184">
        <f t="shared" si="10"/>
        <v>0</v>
      </c>
      <c r="I95" s="320"/>
      <c r="J95" s="320"/>
      <c r="K95" s="320"/>
    </row>
    <row r="96" spans="2:11" s="27" customFormat="1">
      <c r="B96" s="29"/>
      <c r="C96" s="29"/>
      <c r="D96" s="55" t="s">
        <v>463</v>
      </c>
      <c r="E96" s="49" t="s">
        <v>4</v>
      </c>
      <c r="F96" s="56">
        <v>20</v>
      </c>
      <c r="G96" s="441"/>
      <c r="H96" s="184">
        <f t="shared" si="10"/>
        <v>0</v>
      </c>
      <c r="I96" s="320"/>
      <c r="J96" s="320"/>
      <c r="K96" s="320"/>
    </row>
    <row r="97" spans="1:11" s="27" customFormat="1">
      <c r="B97" s="29"/>
      <c r="C97" s="29"/>
      <c r="D97" s="55" t="s">
        <v>464</v>
      </c>
      <c r="E97" s="49" t="s">
        <v>4</v>
      </c>
      <c r="F97" s="56">
        <v>80</v>
      </c>
      <c r="G97" s="441"/>
      <c r="H97" s="184">
        <f t="shared" ref="H97" si="18">+G97*F97</f>
        <v>0</v>
      </c>
      <c r="I97" s="320"/>
      <c r="J97" s="320"/>
      <c r="K97" s="320"/>
    </row>
    <row r="98" spans="1:11" s="27" customFormat="1">
      <c r="B98" s="29"/>
      <c r="C98" s="29"/>
      <c r="D98" s="55" t="s">
        <v>465</v>
      </c>
      <c r="E98" s="49" t="s">
        <v>4</v>
      </c>
      <c r="F98" s="56">
        <v>90</v>
      </c>
      <c r="G98" s="441"/>
      <c r="H98" s="184">
        <f t="shared" si="10"/>
        <v>0</v>
      </c>
      <c r="I98" s="320"/>
      <c r="J98" s="320"/>
      <c r="K98" s="320"/>
    </row>
    <row r="99" spans="1:11" s="27" customFormat="1">
      <c r="B99" s="29"/>
      <c r="C99" s="29"/>
      <c r="D99" s="55" t="s">
        <v>466</v>
      </c>
      <c r="E99" s="49" t="s">
        <v>4</v>
      </c>
      <c r="F99" s="56">
        <v>50</v>
      </c>
      <c r="G99" s="441"/>
      <c r="H99" s="184">
        <f t="shared" si="10"/>
        <v>0</v>
      </c>
      <c r="I99" s="320"/>
      <c r="J99" s="320"/>
      <c r="K99" s="320"/>
    </row>
    <row r="100" spans="1:11" s="27" customFormat="1">
      <c r="B100" s="29"/>
      <c r="C100" s="29"/>
      <c r="D100" s="55" t="s">
        <v>467</v>
      </c>
      <c r="E100" s="49" t="s">
        <v>4</v>
      </c>
      <c r="F100" s="56">
        <v>45</v>
      </c>
      <c r="G100" s="441"/>
      <c r="H100" s="184">
        <f t="shared" ref="H100" si="19">+G100*F100</f>
        <v>0</v>
      </c>
      <c r="I100" s="320"/>
      <c r="J100" s="320"/>
      <c r="K100" s="320"/>
    </row>
    <row r="101" spans="1:11" s="27" customFormat="1" ht="33" customHeight="1">
      <c r="B101" s="29"/>
      <c r="C101" s="29"/>
      <c r="D101" s="47" t="s">
        <v>468</v>
      </c>
      <c r="E101" s="49" t="s">
        <v>4</v>
      </c>
      <c r="F101" s="56">
        <v>130</v>
      </c>
      <c r="G101" s="441"/>
      <c r="H101" s="184">
        <f t="shared" si="10"/>
        <v>0</v>
      </c>
      <c r="I101" s="320"/>
      <c r="J101" s="320"/>
      <c r="K101" s="320"/>
    </row>
    <row r="102" spans="1:11" s="27" customFormat="1">
      <c r="B102" s="29"/>
      <c r="C102" s="29"/>
      <c r="D102" s="48" t="s">
        <v>486</v>
      </c>
      <c r="E102" s="49" t="s">
        <v>4</v>
      </c>
      <c r="F102" s="56">
        <v>20</v>
      </c>
      <c r="G102" s="441"/>
      <c r="H102" s="184">
        <f t="shared" si="10"/>
        <v>0</v>
      </c>
      <c r="I102" s="320"/>
      <c r="J102" s="320"/>
      <c r="K102" s="320"/>
    </row>
    <row r="103" spans="1:11" s="27" customFormat="1">
      <c r="B103" s="29"/>
      <c r="C103" s="29"/>
      <c r="D103" s="48" t="s">
        <v>487</v>
      </c>
      <c r="E103" s="49" t="s">
        <v>4</v>
      </c>
      <c r="F103" s="56">
        <v>40</v>
      </c>
      <c r="G103" s="441"/>
      <c r="H103" s="184">
        <f t="shared" si="10"/>
        <v>0</v>
      </c>
      <c r="I103" s="320"/>
      <c r="J103" s="320"/>
      <c r="K103" s="320"/>
    </row>
    <row r="104" spans="1:11" s="27" customFormat="1">
      <c r="B104" s="29"/>
      <c r="C104" s="29"/>
      <c r="D104" s="48" t="s">
        <v>488</v>
      </c>
      <c r="E104" s="49" t="s">
        <v>4</v>
      </c>
      <c r="F104" s="56">
        <v>40</v>
      </c>
      <c r="G104" s="441"/>
      <c r="H104" s="184">
        <f t="shared" ref="H104" si="20">+G104*F104</f>
        <v>0</v>
      </c>
      <c r="I104" s="320"/>
      <c r="J104" s="320"/>
      <c r="K104" s="320"/>
    </row>
    <row r="105" spans="1:11" s="27" customFormat="1">
      <c r="B105" s="29"/>
      <c r="C105" s="29"/>
      <c r="D105" s="48" t="s">
        <v>489</v>
      </c>
      <c r="E105" s="49" t="s">
        <v>4</v>
      </c>
      <c r="F105" s="56">
        <v>40</v>
      </c>
      <c r="G105" s="441"/>
      <c r="H105" s="184">
        <f t="shared" ref="H105" si="21">+G105*F105</f>
        <v>0</v>
      </c>
      <c r="I105" s="320"/>
      <c r="J105" s="320"/>
      <c r="K105" s="320"/>
    </row>
    <row r="106" spans="1:11" s="27" customFormat="1">
      <c r="B106" s="29"/>
      <c r="C106" s="29"/>
      <c r="D106" s="48" t="s">
        <v>490</v>
      </c>
      <c r="E106" s="49" t="s">
        <v>4</v>
      </c>
      <c r="F106" s="56">
        <v>100</v>
      </c>
      <c r="G106" s="441"/>
      <c r="H106" s="184">
        <f t="shared" ref="H106" si="22">+G106*F106</f>
        <v>0</v>
      </c>
      <c r="I106" s="320"/>
      <c r="J106" s="320"/>
      <c r="K106" s="320"/>
    </row>
    <row r="107" spans="1:11" s="27" customFormat="1">
      <c r="B107" s="29"/>
      <c r="C107" s="29"/>
      <c r="D107" s="48" t="s">
        <v>491</v>
      </c>
      <c r="E107" s="49" t="s">
        <v>4</v>
      </c>
      <c r="F107" s="56">
        <v>200</v>
      </c>
      <c r="G107" s="441"/>
      <c r="H107" s="184">
        <f t="shared" ref="H107" si="23">+G107*F107</f>
        <v>0</v>
      </c>
      <c r="I107" s="320"/>
      <c r="J107" s="320"/>
      <c r="K107" s="320"/>
    </row>
    <row r="108" spans="1:11" s="27" customFormat="1">
      <c r="B108" s="29"/>
      <c r="C108" s="29"/>
      <c r="D108" s="48" t="s">
        <v>492</v>
      </c>
      <c r="E108" s="49" t="s">
        <v>4</v>
      </c>
      <c r="F108" s="56">
        <v>20</v>
      </c>
      <c r="G108" s="441"/>
      <c r="H108" s="184">
        <f t="shared" ref="H108" si="24">+G108*F108</f>
        <v>0</v>
      </c>
      <c r="I108" s="320"/>
      <c r="J108" s="320"/>
      <c r="K108" s="320"/>
    </row>
    <row r="109" spans="1:11" s="27" customFormat="1">
      <c r="A109" s="69"/>
      <c r="B109" s="29"/>
      <c r="C109" s="29"/>
      <c r="D109" s="42" t="s">
        <v>493</v>
      </c>
      <c r="E109" s="31" t="s">
        <v>4</v>
      </c>
      <c r="F109" s="56">
        <v>20</v>
      </c>
      <c r="G109" s="441"/>
      <c r="H109" s="184">
        <f t="shared" si="10"/>
        <v>0</v>
      </c>
      <c r="I109" s="320"/>
      <c r="J109" s="320"/>
      <c r="K109" s="320"/>
    </row>
    <row r="110" spans="1:11" s="27" customFormat="1">
      <c r="B110" s="29"/>
      <c r="C110" s="29"/>
      <c r="D110" s="48"/>
      <c r="E110" s="49"/>
      <c r="F110" s="56"/>
      <c r="G110" s="127"/>
      <c r="H110" s="184"/>
      <c r="I110" s="320"/>
      <c r="J110" s="320"/>
      <c r="K110" s="320"/>
    </row>
    <row r="111" spans="1:11" s="27" customFormat="1" ht="30">
      <c r="B111" s="29"/>
      <c r="C111" s="29"/>
      <c r="D111" s="47" t="s">
        <v>470</v>
      </c>
      <c r="E111" s="49"/>
      <c r="F111" s="56"/>
      <c r="G111" s="127"/>
      <c r="H111" s="184"/>
      <c r="I111" s="320"/>
      <c r="J111" s="320"/>
      <c r="K111" s="320"/>
    </row>
    <row r="112" spans="1:11" s="27" customFormat="1">
      <c r="B112" s="29"/>
      <c r="C112" s="29"/>
      <c r="D112" s="55" t="s">
        <v>494</v>
      </c>
      <c r="E112" s="49" t="s">
        <v>4</v>
      </c>
      <c r="F112" s="56">
        <v>400</v>
      </c>
      <c r="G112" s="441"/>
      <c r="H112" s="184">
        <f t="shared" si="10"/>
        <v>0</v>
      </c>
      <c r="I112" s="320"/>
      <c r="J112" s="320"/>
      <c r="K112" s="320"/>
    </row>
    <row r="113" spans="2:11" s="27" customFormat="1">
      <c r="B113" s="29"/>
      <c r="C113" s="29"/>
      <c r="D113" s="55" t="s">
        <v>471</v>
      </c>
      <c r="E113" s="49" t="s">
        <v>4</v>
      </c>
      <c r="F113" s="56">
        <v>200</v>
      </c>
      <c r="G113" s="441"/>
      <c r="H113" s="184">
        <f t="shared" si="10"/>
        <v>0</v>
      </c>
      <c r="I113" s="320"/>
      <c r="J113" s="320"/>
      <c r="K113" s="320"/>
    </row>
    <row r="114" spans="2:11" s="27" customFormat="1">
      <c r="B114" s="29"/>
      <c r="C114" s="29"/>
      <c r="D114" s="55" t="s">
        <v>472</v>
      </c>
      <c r="E114" s="49" t="s">
        <v>4</v>
      </c>
      <c r="F114" s="56">
        <v>80</v>
      </c>
      <c r="G114" s="441"/>
      <c r="H114" s="184">
        <f t="shared" si="10"/>
        <v>0</v>
      </c>
      <c r="I114" s="320"/>
      <c r="J114" s="320"/>
      <c r="K114" s="320"/>
    </row>
    <row r="115" spans="2:11" s="27" customFormat="1">
      <c r="B115" s="29"/>
      <c r="C115" s="29"/>
      <c r="D115" s="47" t="s">
        <v>473</v>
      </c>
      <c r="E115" s="49" t="s">
        <v>4</v>
      </c>
      <c r="F115" s="56">
        <v>140</v>
      </c>
      <c r="G115" s="441"/>
      <c r="H115" s="184">
        <f t="shared" si="10"/>
        <v>0</v>
      </c>
      <c r="I115" s="320"/>
      <c r="J115" s="320"/>
      <c r="K115" s="320"/>
    </row>
    <row r="116" spans="2:11" s="27" customFormat="1">
      <c r="B116" s="29"/>
      <c r="C116" s="29"/>
      <c r="D116" s="47" t="s">
        <v>474</v>
      </c>
      <c r="E116" s="49" t="s">
        <v>4</v>
      </c>
      <c r="F116" s="56">
        <v>20</v>
      </c>
      <c r="G116" s="441"/>
      <c r="H116" s="184">
        <f t="shared" si="10"/>
        <v>0</v>
      </c>
      <c r="I116" s="320"/>
      <c r="J116" s="320"/>
      <c r="K116" s="320"/>
    </row>
    <row r="117" spans="2:11" s="27" customFormat="1">
      <c r="B117" s="29"/>
      <c r="C117" s="29"/>
      <c r="D117" s="47"/>
      <c r="E117" s="49"/>
      <c r="F117" s="56"/>
      <c r="G117" s="127"/>
      <c r="H117" s="184"/>
      <c r="I117" s="320"/>
      <c r="J117" s="320"/>
      <c r="K117" s="320"/>
    </row>
    <row r="118" spans="2:11" s="27" customFormat="1">
      <c r="B118" s="29"/>
      <c r="C118" s="29"/>
      <c r="D118" s="47" t="s">
        <v>15</v>
      </c>
      <c r="E118" s="49" t="s">
        <v>3</v>
      </c>
      <c r="F118" s="56">
        <v>70</v>
      </c>
      <c r="G118" s="441"/>
      <c r="H118" s="184">
        <f t="shared" ref="H118:H233" si="25">+G118*F118</f>
        <v>0</v>
      </c>
      <c r="I118" s="320"/>
      <c r="J118" s="320"/>
      <c r="K118" s="320"/>
    </row>
    <row r="119" spans="2:11" s="27" customFormat="1">
      <c r="B119" s="29"/>
      <c r="C119" s="29"/>
      <c r="D119" s="47"/>
      <c r="E119" s="49"/>
      <c r="F119" s="56"/>
      <c r="G119" s="127"/>
      <c r="H119" s="184"/>
      <c r="I119" s="320"/>
      <c r="J119" s="320"/>
      <c r="K119" s="320"/>
    </row>
    <row r="120" spans="2:11" s="27" customFormat="1" ht="60.75" customHeight="1">
      <c r="B120" s="29"/>
      <c r="C120" s="29"/>
      <c r="D120" s="47" t="s">
        <v>179</v>
      </c>
      <c r="E120" s="49" t="s">
        <v>3</v>
      </c>
      <c r="F120" s="56">
        <v>2</v>
      </c>
      <c r="G120" s="441"/>
      <c r="H120" s="184">
        <f t="shared" si="25"/>
        <v>0</v>
      </c>
      <c r="I120" s="320"/>
      <c r="J120" s="320"/>
      <c r="K120" s="320"/>
    </row>
    <row r="121" spans="2:11" s="177" customFormat="1">
      <c r="B121" s="159"/>
      <c r="C121" s="159"/>
      <c r="D121" s="158"/>
      <c r="E121" s="186"/>
      <c r="F121" s="185"/>
      <c r="G121" s="183"/>
      <c r="H121" s="184"/>
      <c r="I121" s="380"/>
      <c r="J121" s="380"/>
      <c r="K121" s="380"/>
    </row>
    <row r="122" spans="2:11" s="177" customFormat="1" ht="30">
      <c r="B122" s="159"/>
      <c r="C122" s="159"/>
      <c r="D122" s="158" t="s">
        <v>180</v>
      </c>
      <c r="E122" s="186"/>
      <c r="F122" s="185"/>
      <c r="G122" s="183"/>
      <c r="H122" s="184"/>
      <c r="I122" s="380"/>
      <c r="J122" s="380"/>
      <c r="K122" s="380"/>
    </row>
    <row r="123" spans="2:11" s="177" customFormat="1">
      <c r="B123" s="159"/>
      <c r="C123" s="159"/>
      <c r="D123" s="187" t="s">
        <v>8</v>
      </c>
      <c r="E123" s="186" t="s">
        <v>3</v>
      </c>
      <c r="F123" s="185">
        <v>18</v>
      </c>
      <c r="G123" s="441"/>
      <c r="H123" s="184">
        <f t="shared" si="25"/>
        <v>0</v>
      </c>
      <c r="I123" s="380"/>
      <c r="J123" s="380"/>
      <c r="K123" s="380"/>
    </row>
    <row r="124" spans="2:11" s="177" customFormat="1">
      <c r="B124" s="159"/>
      <c r="C124" s="159"/>
      <c r="D124" s="187" t="s">
        <v>16</v>
      </c>
      <c r="E124" s="186" t="s">
        <v>3</v>
      </c>
      <c r="F124" s="185">
        <v>4</v>
      </c>
      <c r="G124" s="441"/>
      <c r="H124" s="184">
        <f t="shared" si="25"/>
        <v>0</v>
      </c>
      <c r="I124" s="380"/>
      <c r="J124" s="380"/>
      <c r="K124" s="380"/>
    </row>
    <row r="125" spans="2:11" s="177" customFormat="1">
      <c r="B125" s="159"/>
      <c r="C125" s="159"/>
      <c r="D125" s="158"/>
      <c r="E125" s="186"/>
      <c r="F125" s="185"/>
      <c r="G125" s="183"/>
      <c r="H125" s="184"/>
      <c r="I125" s="380"/>
      <c r="J125" s="380"/>
      <c r="K125" s="380"/>
    </row>
    <row r="126" spans="2:11" s="177" customFormat="1" ht="30">
      <c r="B126" s="159"/>
      <c r="C126" s="159"/>
      <c r="D126" s="158" t="s">
        <v>181</v>
      </c>
      <c r="E126" s="186"/>
      <c r="F126" s="185"/>
      <c r="G126" s="183"/>
      <c r="H126" s="184"/>
      <c r="I126" s="380"/>
      <c r="J126" s="380"/>
      <c r="K126" s="380"/>
    </row>
    <row r="127" spans="2:11" s="177" customFormat="1">
      <c r="B127" s="159"/>
      <c r="C127" s="159"/>
      <c r="D127" s="187" t="s">
        <v>8</v>
      </c>
      <c r="E127" s="186" t="s">
        <v>3</v>
      </c>
      <c r="F127" s="185">
        <v>4</v>
      </c>
      <c r="G127" s="441"/>
      <c r="H127" s="184">
        <f t="shared" ref="H127:H130" si="26">+G127*F127</f>
        <v>0</v>
      </c>
      <c r="I127" s="380"/>
      <c r="J127" s="380"/>
      <c r="K127" s="380"/>
    </row>
    <row r="128" spans="2:11" s="177" customFormat="1">
      <c r="B128" s="159"/>
      <c r="C128" s="159"/>
      <c r="D128" s="187" t="s">
        <v>16</v>
      </c>
      <c r="E128" s="186" t="s">
        <v>3</v>
      </c>
      <c r="F128" s="185">
        <v>2</v>
      </c>
      <c r="G128" s="441"/>
      <c r="H128" s="184">
        <f t="shared" si="26"/>
        <v>0</v>
      </c>
      <c r="I128" s="380"/>
      <c r="J128" s="380"/>
      <c r="K128" s="380"/>
    </row>
    <row r="129" spans="2:11" s="177" customFormat="1">
      <c r="B129" s="159"/>
      <c r="C129" s="159"/>
      <c r="D129" s="158"/>
      <c r="E129" s="186"/>
      <c r="F129" s="185"/>
      <c r="G129" s="183"/>
      <c r="H129" s="184"/>
      <c r="I129" s="380"/>
      <c r="J129" s="380"/>
      <c r="K129" s="380"/>
    </row>
    <row r="130" spans="2:11" s="27" customFormat="1" ht="17.25" customHeight="1">
      <c r="B130" s="29"/>
      <c r="C130" s="29"/>
      <c r="D130" s="42" t="s">
        <v>279</v>
      </c>
      <c r="E130" s="49" t="s">
        <v>3</v>
      </c>
      <c r="F130" s="56">
        <v>4</v>
      </c>
      <c r="G130" s="441"/>
      <c r="H130" s="184">
        <f t="shared" si="26"/>
        <v>0</v>
      </c>
      <c r="I130" s="320"/>
      <c r="J130" s="320"/>
      <c r="K130" s="320"/>
    </row>
    <row r="131" spans="2:11" s="177" customFormat="1">
      <c r="B131" s="159"/>
      <c r="C131" s="159"/>
      <c r="D131" s="158"/>
      <c r="E131" s="186"/>
      <c r="F131" s="185"/>
      <c r="G131" s="183"/>
      <c r="H131" s="184"/>
      <c r="I131" s="380"/>
      <c r="J131" s="380"/>
      <c r="K131" s="380"/>
    </row>
    <row r="132" spans="2:11" s="27" customFormat="1" ht="31.5" customHeight="1">
      <c r="B132" s="29"/>
      <c r="C132" s="29"/>
      <c r="D132" s="42" t="s">
        <v>280</v>
      </c>
      <c r="E132" s="49" t="s">
        <v>3</v>
      </c>
      <c r="F132" s="56">
        <v>1</v>
      </c>
      <c r="G132" s="441"/>
      <c r="H132" s="184">
        <f t="shared" ref="H132" si="27">+G132*F132</f>
        <v>0</v>
      </c>
      <c r="I132" s="320"/>
      <c r="J132" s="320"/>
      <c r="K132" s="320"/>
    </row>
    <row r="133" spans="2:11" s="177" customFormat="1">
      <c r="B133" s="159"/>
      <c r="C133" s="159"/>
      <c r="D133" s="158"/>
      <c r="E133" s="186"/>
      <c r="F133" s="185"/>
      <c r="G133" s="183"/>
      <c r="H133" s="184"/>
      <c r="I133" s="380"/>
      <c r="J133" s="380"/>
      <c r="K133" s="380"/>
    </row>
    <row r="134" spans="2:11" s="27" customFormat="1" ht="30.75" customHeight="1">
      <c r="B134" s="29"/>
      <c r="C134" s="29"/>
      <c r="D134" s="42" t="s">
        <v>277</v>
      </c>
      <c r="E134" s="49" t="s">
        <v>3</v>
      </c>
      <c r="F134" s="56">
        <v>11</v>
      </c>
      <c r="G134" s="441"/>
      <c r="H134" s="184">
        <f t="shared" si="25"/>
        <v>0</v>
      </c>
      <c r="I134" s="320"/>
      <c r="J134" s="320"/>
      <c r="K134" s="320"/>
    </row>
    <row r="135" spans="2:11" s="177" customFormat="1">
      <c r="B135" s="159"/>
      <c r="C135" s="159"/>
      <c r="D135" s="158"/>
      <c r="E135" s="186"/>
      <c r="F135" s="185"/>
      <c r="G135" s="183"/>
      <c r="H135" s="184"/>
      <c r="I135" s="380"/>
      <c r="J135" s="380"/>
      <c r="K135" s="380"/>
    </row>
    <row r="136" spans="2:11" s="27" customFormat="1" ht="45.75" customHeight="1">
      <c r="B136" s="29"/>
      <c r="C136" s="29"/>
      <c r="D136" s="42" t="s">
        <v>278</v>
      </c>
      <c r="E136" s="49" t="s">
        <v>3</v>
      </c>
      <c r="F136" s="56">
        <v>5</v>
      </c>
      <c r="G136" s="441"/>
      <c r="H136" s="184">
        <f t="shared" ref="H136" si="28">+G136*F136</f>
        <v>0</v>
      </c>
      <c r="I136" s="320"/>
      <c r="J136" s="320"/>
      <c r="K136" s="320"/>
    </row>
    <row r="137" spans="2:11" s="177" customFormat="1">
      <c r="B137" s="159"/>
      <c r="C137" s="159"/>
      <c r="D137" s="188"/>
      <c r="E137" s="186"/>
      <c r="F137" s="185"/>
      <c r="G137" s="183"/>
      <c r="H137" s="184"/>
      <c r="I137" s="380"/>
      <c r="J137" s="380"/>
      <c r="K137" s="380"/>
    </row>
    <row r="138" spans="2:11" s="177" customFormat="1" ht="30">
      <c r="B138" s="159"/>
      <c r="C138" s="159"/>
      <c r="D138" s="158" t="s">
        <v>182</v>
      </c>
      <c r="E138" s="186"/>
      <c r="F138" s="185"/>
      <c r="G138" s="183"/>
      <c r="H138" s="184"/>
      <c r="I138" s="380"/>
      <c r="J138" s="380"/>
      <c r="K138" s="380"/>
    </row>
    <row r="139" spans="2:11" s="177" customFormat="1">
      <c r="B139" s="159"/>
      <c r="C139" s="159"/>
      <c r="D139" s="158" t="s">
        <v>24</v>
      </c>
      <c r="E139" s="186" t="s">
        <v>3</v>
      </c>
      <c r="F139" s="185">
        <v>20</v>
      </c>
      <c r="G139" s="441"/>
      <c r="H139" s="184">
        <f t="shared" si="25"/>
        <v>0</v>
      </c>
      <c r="I139" s="380"/>
      <c r="J139" s="380"/>
      <c r="K139" s="380"/>
    </row>
    <row r="140" spans="2:11" s="177" customFormat="1">
      <c r="B140" s="159"/>
      <c r="C140" s="159"/>
      <c r="D140" s="158" t="s">
        <v>25</v>
      </c>
      <c r="E140" s="186" t="s">
        <v>3</v>
      </c>
      <c r="F140" s="185">
        <v>1</v>
      </c>
      <c r="G140" s="441"/>
      <c r="H140" s="184">
        <f t="shared" si="25"/>
        <v>0</v>
      </c>
      <c r="I140" s="380"/>
      <c r="J140" s="380"/>
      <c r="K140" s="380"/>
    </row>
    <row r="141" spans="2:11" s="177" customFormat="1">
      <c r="B141" s="159"/>
      <c r="C141" s="159"/>
      <c r="D141" s="158" t="s">
        <v>60</v>
      </c>
      <c r="E141" s="186" t="s">
        <v>3</v>
      </c>
      <c r="F141" s="185">
        <v>6</v>
      </c>
      <c r="G141" s="441"/>
      <c r="H141" s="184">
        <f t="shared" si="25"/>
        <v>0</v>
      </c>
      <c r="I141" s="380"/>
      <c r="J141" s="380"/>
      <c r="K141" s="380"/>
    </row>
    <row r="142" spans="2:11" s="177" customFormat="1">
      <c r="B142" s="159"/>
      <c r="C142" s="159"/>
      <c r="D142" s="188"/>
      <c r="E142" s="186"/>
      <c r="F142" s="185"/>
      <c r="G142" s="183"/>
      <c r="H142" s="184"/>
      <c r="I142" s="380"/>
      <c r="J142" s="380"/>
      <c r="K142" s="380"/>
    </row>
    <row r="143" spans="2:11" s="177" customFormat="1" ht="30">
      <c r="B143" s="159"/>
      <c r="C143" s="159"/>
      <c r="D143" s="158" t="s">
        <v>183</v>
      </c>
      <c r="E143" s="186"/>
      <c r="F143" s="185"/>
      <c r="G143" s="183"/>
      <c r="H143" s="184"/>
      <c r="I143" s="380"/>
      <c r="J143" s="380"/>
      <c r="K143" s="380"/>
    </row>
    <row r="144" spans="2:11" s="177" customFormat="1">
      <c r="B144" s="159"/>
      <c r="C144" s="159"/>
      <c r="D144" s="158" t="s">
        <v>24</v>
      </c>
      <c r="E144" s="186" t="s">
        <v>3</v>
      </c>
      <c r="F144" s="185">
        <v>31</v>
      </c>
      <c r="G144" s="441"/>
      <c r="H144" s="184">
        <f t="shared" si="25"/>
        <v>0</v>
      </c>
      <c r="I144" s="380"/>
      <c r="J144" s="380"/>
      <c r="K144" s="380"/>
    </row>
    <row r="145" spans="2:11" s="177" customFormat="1">
      <c r="B145" s="159"/>
      <c r="C145" s="159"/>
      <c r="D145" s="158" t="s">
        <v>78</v>
      </c>
      <c r="E145" s="186" t="s">
        <v>3</v>
      </c>
      <c r="F145" s="185">
        <v>3</v>
      </c>
      <c r="G145" s="441"/>
      <c r="H145" s="184">
        <f t="shared" si="25"/>
        <v>0</v>
      </c>
      <c r="I145" s="380"/>
      <c r="J145" s="380"/>
      <c r="K145" s="380"/>
    </row>
    <row r="146" spans="2:11" s="177" customFormat="1">
      <c r="B146" s="159"/>
      <c r="C146" s="159"/>
      <c r="D146" s="188"/>
      <c r="E146" s="186"/>
      <c r="F146" s="185"/>
      <c r="G146" s="183"/>
      <c r="H146" s="184"/>
      <c r="I146" s="380"/>
      <c r="J146" s="380"/>
      <c r="K146" s="380"/>
    </row>
    <row r="147" spans="2:11" s="177" customFormat="1">
      <c r="B147" s="159"/>
      <c r="C147" s="159"/>
      <c r="D147" s="158" t="s">
        <v>469</v>
      </c>
      <c r="E147" s="186"/>
      <c r="F147" s="185"/>
      <c r="G147" s="183"/>
      <c r="H147" s="184"/>
      <c r="I147" s="380"/>
      <c r="J147" s="380"/>
      <c r="K147" s="380"/>
    </row>
    <row r="148" spans="2:11" s="177" customFormat="1">
      <c r="B148" s="159"/>
      <c r="C148" s="159"/>
      <c r="D148" s="158" t="s">
        <v>24</v>
      </c>
      <c r="E148" s="186" t="s">
        <v>3</v>
      </c>
      <c r="F148" s="185">
        <v>7</v>
      </c>
      <c r="G148" s="441"/>
      <c r="H148" s="184">
        <f t="shared" ref="H148" si="29">+G148*F148</f>
        <v>0</v>
      </c>
      <c r="I148" s="380"/>
      <c r="J148" s="380"/>
      <c r="K148" s="380"/>
    </row>
    <row r="149" spans="2:11" s="27" customFormat="1">
      <c r="B149" s="29"/>
      <c r="C149" s="29"/>
      <c r="D149" s="47"/>
      <c r="E149" s="49"/>
      <c r="F149" s="56"/>
      <c r="G149" s="127"/>
      <c r="H149" s="184"/>
      <c r="I149" s="320"/>
      <c r="J149" s="320"/>
      <c r="K149" s="320"/>
    </row>
    <row r="150" spans="2:11" s="27" customFormat="1" ht="45.75" customHeight="1">
      <c r="B150" s="29"/>
      <c r="C150" s="29"/>
      <c r="D150" s="47" t="s">
        <v>282</v>
      </c>
      <c r="E150" s="49" t="s">
        <v>3</v>
      </c>
      <c r="F150" s="56">
        <v>31</v>
      </c>
      <c r="G150" s="441"/>
      <c r="H150" s="184">
        <f t="shared" si="25"/>
        <v>0</v>
      </c>
      <c r="I150" s="320"/>
      <c r="J150" s="320"/>
      <c r="K150" s="320"/>
    </row>
    <row r="151" spans="2:11" s="177" customFormat="1">
      <c r="B151" s="159"/>
      <c r="C151" s="159"/>
      <c r="D151" s="188"/>
      <c r="E151" s="186"/>
      <c r="F151" s="185"/>
      <c r="G151" s="183"/>
      <c r="H151" s="184"/>
      <c r="I151" s="380"/>
      <c r="J151" s="380"/>
      <c r="K151" s="380"/>
    </row>
    <row r="152" spans="2:11" s="177" customFormat="1">
      <c r="B152" s="159"/>
      <c r="C152" s="159"/>
      <c r="D152" s="158" t="s">
        <v>39</v>
      </c>
      <c r="E152" s="186"/>
      <c r="F152" s="185"/>
      <c r="G152" s="183"/>
      <c r="H152" s="184"/>
      <c r="I152" s="380"/>
      <c r="J152" s="380"/>
      <c r="K152" s="380"/>
    </row>
    <row r="153" spans="2:11" s="177" customFormat="1">
      <c r="B153" s="159"/>
      <c r="C153" s="159"/>
      <c r="D153" s="158" t="s">
        <v>40</v>
      </c>
      <c r="E153" s="186" t="s">
        <v>3</v>
      </c>
      <c r="F153" s="185">
        <v>30</v>
      </c>
      <c r="G153" s="441"/>
      <c r="H153" s="184">
        <f t="shared" si="25"/>
        <v>0</v>
      </c>
      <c r="I153" s="380"/>
      <c r="J153" s="380"/>
      <c r="K153" s="380"/>
    </row>
    <row r="154" spans="2:11" s="177" customFormat="1">
      <c r="B154" s="159"/>
      <c r="C154" s="159"/>
      <c r="D154" s="158" t="s">
        <v>41</v>
      </c>
      <c r="E154" s="186" t="s">
        <v>3</v>
      </c>
      <c r="F154" s="185">
        <v>2</v>
      </c>
      <c r="G154" s="441"/>
      <c r="H154" s="184">
        <f t="shared" si="25"/>
        <v>0</v>
      </c>
      <c r="I154" s="380"/>
      <c r="J154" s="380"/>
      <c r="K154" s="380"/>
    </row>
    <row r="155" spans="2:11" s="177" customFormat="1">
      <c r="B155" s="159"/>
      <c r="C155" s="159"/>
      <c r="D155" s="187"/>
      <c r="E155" s="186"/>
      <c r="F155" s="185"/>
      <c r="G155" s="183"/>
      <c r="H155" s="184"/>
      <c r="I155" s="380"/>
      <c r="J155" s="380"/>
      <c r="K155" s="380"/>
    </row>
    <row r="156" spans="2:11" s="177" customFormat="1" ht="45">
      <c r="B156" s="159"/>
      <c r="C156" s="159"/>
      <c r="D156" s="158" t="s">
        <v>81</v>
      </c>
      <c r="E156" s="186"/>
      <c r="F156" s="185"/>
      <c r="G156" s="183"/>
      <c r="H156" s="184"/>
      <c r="I156" s="380"/>
      <c r="J156" s="380"/>
      <c r="K156" s="380"/>
    </row>
    <row r="157" spans="2:11" s="177" customFormat="1">
      <c r="B157" s="189"/>
      <c r="C157" s="189"/>
      <c r="D157" s="187" t="s">
        <v>184</v>
      </c>
      <c r="E157" s="179" t="s">
        <v>3</v>
      </c>
      <c r="F157" s="185">
        <v>1</v>
      </c>
      <c r="G157" s="441"/>
      <c r="H157" s="184">
        <f t="shared" si="25"/>
        <v>0</v>
      </c>
      <c r="I157" s="380"/>
      <c r="J157" s="380"/>
      <c r="K157" s="380"/>
    </row>
    <row r="158" spans="2:11" s="177" customFormat="1">
      <c r="B158" s="189"/>
      <c r="C158" s="189"/>
      <c r="D158" s="187" t="s">
        <v>185</v>
      </c>
      <c r="E158" s="179" t="s">
        <v>3</v>
      </c>
      <c r="F158" s="185">
        <v>1</v>
      </c>
      <c r="G158" s="441"/>
      <c r="H158" s="184">
        <f t="shared" ref="H158" si="30">+G158*F158</f>
        <v>0</v>
      </c>
      <c r="I158" s="380"/>
      <c r="J158" s="380"/>
      <c r="K158" s="380"/>
    </row>
    <row r="159" spans="2:11" s="177" customFormat="1">
      <c r="B159" s="189"/>
      <c r="C159" s="189"/>
      <c r="D159" s="187"/>
      <c r="E159" s="179"/>
      <c r="F159" s="185"/>
      <c r="G159" s="183"/>
      <c r="H159" s="184"/>
      <c r="I159" s="380"/>
      <c r="J159" s="380"/>
      <c r="K159" s="380"/>
    </row>
    <row r="160" spans="2:11" s="177" customFormat="1" ht="17.25" customHeight="1">
      <c r="B160" s="189"/>
      <c r="C160" s="189"/>
      <c r="D160" s="160" t="s">
        <v>80</v>
      </c>
      <c r="E160" s="179"/>
      <c r="F160" s="185"/>
      <c r="G160" s="183"/>
      <c r="H160" s="184"/>
      <c r="I160" s="380"/>
      <c r="J160" s="380"/>
      <c r="K160" s="380"/>
    </row>
    <row r="161" spans="2:11" s="177" customFormat="1">
      <c r="B161" s="159"/>
      <c r="C161" s="159"/>
      <c r="D161" s="158" t="s">
        <v>33</v>
      </c>
      <c r="E161" s="186" t="s">
        <v>3</v>
      </c>
      <c r="F161" s="185">
        <v>5</v>
      </c>
      <c r="G161" s="441"/>
      <c r="H161" s="184">
        <f t="shared" si="25"/>
        <v>0</v>
      </c>
      <c r="I161" s="380"/>
      <c r="J161" s="380"/>
      <c r="K161" s="380"/>
    </row>
    <row r="162" spans="2:11" s="177" customFormat="1">
      <c r="B162" s="189"/>
      <c r="C162" s="189"/>
      <c r="D162" s="190" t="s">
        <v>79</v>
      </c>
      <c r="E162" s="179" t="s">
        <v>3</v>
      </c>
      <c r="F162" s="185">
        <v>4</v>
      </c>
      <c r="G162" s="441"/>
      <c r="H162" s="184">
        <f t="shared" si="25"/>
        <v>0</v>
      </c>
      <c r="I162" s="380"/>
      <c r="J162" s="380"/>
      <c r="K162" s="380"/>
    </row>
    <row r="163" spans="2:11" s="27" customFormat="1">
      <c r="B163" s="29"/>
      <c r="C163" s="29"/>
      <c r="D163" s="47"/>
      <c r="E163" s="49"/>
      <c r="F163" s="56"/>
      <c r="G163" s="127"/>
      <c r="H163" s="184"/>
      <c r="I163" s="320"/>
      <c r="J163" s="320"/>
      <c r="K163" s="320"/>
    </row>
    <row r="164" spans="2:11" s="27" customFormat="1" ht="45">
      <c r="B164" s="29"/>
      <c r="C164" s="29"/>
      <c r="D164" s="47" t="s">
        <v>281</v>
      </c>
      <c r="E164" s="49" t="s">
        <v>3</v>
      </c>
      <c r="F164" s="56">
        <v>4</v>
      </c>
      <c r="G164" s="441"/>
      <c r="H164" s="184">
        <f t="shared" ref="H164" si="31">+G164*F164</f>
        <v>0</v>
      </c>
      <c r="I164" s="320"/>
      <c r="J164" s="320"/>
      <c r="K164" s="320"/>
    </row>
    <row r="165" spans="2:11" s="177" customFormat="1">
      <c r="B165" s="159"/>
      <c r="C165" s="159"/>
      <c r="D165" s="187"/>
      <c r="E165" s="186"/>
      <c r="F165" s="185"/>
      <c r="G165" s="183"/>
      <c r="H165" s="184"/>
      <c r="I165" s="380"/>
      <c r="J165" s="380"/>
      <c r="K165" s="380"/>
    </row>
    <row r="166" spans="2:11" s="164" customFormat="1" ht="15.75" customHeight="1">
      <c r="B166" s="172"/>
      <c r="C166" s="172"/>
      <c r="D166" s="162" t="s">
        <v>188</v>
      </c>
      <c r="E166" s="166"/>
      <c r="F166" s="167"/>
      <c r="G166" s="168"/>
      <c r="H166" s="184"/>
      <c r="I166" s="385"/>
      <c r="J166" s="385"/>
      <c r="K166" s="385"/>
    </row>
    <row r="167" spans="2:11" s="177" customFormat="1" ht="47.25" customHeight="1">
      <c r="B167" s="189"/>
      <c r="C167" s="189"/>
      <c r="D167" s="190" t="s">
        <v>186</v>
      </c>
      <c r="E167" s="179"/>
      <c r="F167" s="185"/>
      <c r="G167" s="183"/>
      <c r="H167" s="184"/>
      <c r="I167" s="380"/>
      <c r="J167" s="380"/>
      <c r="K167" s="380"/>
    </row>
    <row r="168" spans="2:11" s="177" customFormat="1" ht="30">
      <c r="B168" s="189"/>
      <c r="C168" s="189"/>
      <c r="D168" s="190" t="s">
        <v>187</v>
      </c>
      <c r="E168" s="179"/>
      <c r="F168" s="185"/>
      <c r="G168" s="183"/>
      <c r="H168" s="184"/>
      <c r="I168" s="380"/>
      <c r="J168" s="380"/>
      <c r="K168" s="380"/>
    </row>
    <row r="169" spans="2:11" s="164" customFormat="1">
      <c r="B169" s="312"/>
      <c r="C169" s="312"/>
      <c r="D169" s="162" t="s">
        <v>196</v>
      </c>
      <c r="E169" s="313"/>
      <c r="F169" s="167"/>
      <c r="G169" s="168"/>
      <c r="H169" s="169"/>
      <c r="I169" s="385"/>
      <c r="J169" s="385"/>
      <c r="K169" s="385"/>
    </row>
    <row r="170" spans="2:11" s="284" customFormat="1" ht="15.75" customHeight="1">
      <c r="B170" s="314"/>
      <c r="C170" s="314"/>
      <c r="D170" s="315" t="s">
        <v>248</v>
      </c>
      <c r="E170" s="224" t="s">
        <v>5</v>
      </c>
      <c r="F170" s="225">
        <v>1</v>
      </c>
      <c r="G170" s="439"/>
      <c r="H170" s="184">
        <f t="shared" si="25"/>
        <v>0</v>
      </c>
      <c r="I170" s="386"/>
      <c r="J170" s="386"/>
      <c r="K170" s="386"/>
    </row>
    <row r="171" spans="2:11" s="284" customFormat="1" ht="15.75" customHeight="1">
      <c r="B171" s="314"/>
      <c r="C171" s="314"/>
      <c r="D171" s="315" t="s">
        <v>249</v>
      </c>
      <c r="E171" s="224" t="s">
        <v>5</v>
      </c>
      <c r="F171" s="225">
        <v>1</v>
      </c>
      <c r="G171" s="439"/>
      <c r="H171" s="184">
        <f t="shared" si="25"/>
        <v>0</v>
      </c>
      <c r="I171" s="386"/>
      <c r="J171" s="386"/>
      <c r="K171" s="386"/>
    </row>
    <row r="172" spans="2:11" s="284" customFormat="1" ht="15.75" customHeight="1">
      <c r="B172" s="314"/>
      <c r="C172" s="314"/>
      <c r="D172" s="315" t="s">
        <v>250</v>
      </c>
      <c r="E172" s="224" t="s">
        <v>5</v>
      </c>
      <c r="F172" s="225">
        <v>1</v>
      </c>
      <c r="G172" s="439"/>
      <c r="H172" s="184">
        <f t="shared" si="25"/>
        <v>0</v>
      </c>
      <c r="I172" s="386"/>
      <c r="J172" s="386"/>
      <c r="K172" s="386"/>
    </row>
    <row r="173" spans="2:11" s="284" customFormat="1" ht="30.75" customHeight="1">
      <c r="B173" s="314"/>
      <c r="C173" s="314"/>
      <c r="D173" s="315" t="s">
        <v>251</v>
      </c>
      <c r="E173" s="224" t="s">
        <v>5</v>
      </c>
      <c r="F173" s="225">
        <v>1</v>
      </c>
      <c r="G173" s="439"/>
      <c r="H173" s="184">
        <f t="shared" si="25"/>
        <v>0</v>
      </c>
      <c r="I173" s="386"/>
      <c r="J173" s="386"/>
      <c r="K173" s="386"/>
    </row>
    <row r="174" spans="2:11" s="284" customFormat="1" ht="15.75" customHeight="1">
      <c r="B174" s="314"/>
      <c r="C174" s="314"/>
      <c r="D174" s="315" t="s">
        <v>252</v>
      </c>
      <c r="E174" s="224" t="s">
        <v>3</v>
      </c>
      <c r="F174" s="225">
        <v>13</v>
      </c>
      <c r="G174" s="439"/>
      <c r="H174" s="184">
        <f t="shared" si="25"/>
        <v>0</v>
      </c>
      <c r="I174" s="386"/>
      <c r="J174" s="386"/>
      <c r="K174" s="386"/>
    </row>
    <row r="175" spans="2:11" s="284" customFormat="1" ht="15.75" customHeight="1">
      <c r="B175" s="314"/>
      <c r="C175" s="314"/>
      <c r="D175" s="315" t="s">
        <v>253</v>
      </c>
      <c r="E175" s="224" t="s">
        <v>4</v>
      </c>
      <c r="F175" s="225">
        <v>110</v>
      </c>
      <c r="G175" s="439"/>
      <c r="H175" s="184">
        <f t="shared" si="25"/>
        <v>0</v>
      </c>
      <c r="I175" s="386"/>
      <c r="J175" s="386"/>
      <c r="K175" s="386"/>
    </row>
    <row r="176" spans="2:11" s="284" customFormat="1" ht="15.75" customHeight="1">
      <c r="B176" s="314"/>
      <c r="C176" s="314"/>
      <c r="D176" s="315" t="s">
        <v>254</v>
      </c>
      <c r="E176" s="224" t="s">
        <v>4</v>
      </c>
      <c r="F176" s="225">
        <v>70</v>
      </c>
      <c r="G176" s="439"/>
      <c r="H176" s="184">
        <f t="shared" si="25"/>
        <v>0</v>
      </c>
      <c r="I176" s="386"/>
      <c r="J176" s="386"/>
      <c r="K176" s="386"/>
    </row>
    <row r="177" spans="2:11" s="284" customFormat="1" ht="15.75" customHeight="1">
      <c r="B177" s="314"/>
      <c r="C177" s="314"/>
      <c r="D177" s="315" t="s">
        <v>273</v>
      </c>
      <c r="E177" s="224" t="s">
        <v>3</v>
      </c>
      <c r="F177" s="225">
        <v>1</v>
      </c>
      <c r="G177" s="439"/>
      <c r="H177" s="184">
        <f t="shared" si="25"/>
        <v>0</v>
      </c>
      <c r="I177" s="386"/>
      <c r="J177" s="386"/>
      <c r="K177" s="386"/>
    </row>
    <row r="178" spans="2:11" s="284" customFormat="1" ht="15.75" customHeight="1">
      <c r="B178" s="314"/>
      <c r="C178" s="314"/>
      <c r="D178" s="315" t="s">
        <v>274</v>
      </c>
      <c r="E178" s="224" t="s">
        <v>3</v>
      </c>
      <c r="F178" s="225">
        <v>1</v>
      </c>
      <c r="G178" s="439"/>
      <c r="H178" s="184">
        <f t="shared" si="25"/>
        <v>0</v>
      </c>
      <c r="I178" s="386"/>
      <c r="J178" s="386"/>
      <c r="K178" s="386"/>
    </row>
    <row r="179" spans="2:11" s="284" customFormat="1" ht="15.75" customHeight="1">
      <c r="B179" s="314"/>
      <c r="C179" s="314"/>
      <c r="D179" s="315" t="s">
        <v>275</v>
      </c>
      <c r="E179" s="224" t="s">
        <v>3</v>
      </c>
      <c r="F179" s="225">
        <v>1</v>
      </c>
      <c r="G179" s="439"/>
      <c r="H179" s="184">
        <f t="shared" si="25"/>
        <v>0</v>
      </c>
      <c r="I179" s="386"/>
      <c r="J179" s="386"/>
      <c r="K179" s="386"/>
    </row>
    <row r="180" spans="2:11" s="284" customFormat="1" ht="15.75" customHeight="1">
      <c r="B180" s="314"/>
      <c r="C180" s="314"/>
      <c r="D180" s="315"/>
      <c r="E180" s="224"/>
      <c r="F180" s="225"/>
      <c r="G180" s="216"/>
      <c r="H180" s="184"/>
      <c r="I180" s="386"/>
      <c r="J180" s="386"/>
      <c r="K180" s="386"/>
    </row>
    <row r="181" spans="2:11" s="164" customFormat="1" ht="15.75" customHeight="1">
      <c r="B181" s="312"/>
      <c r="C181" s="312"/>
      <c r="D181" s="162" t="s">
        <v>255</v>
      </c>
      <c r="E181" s="313"/>
      <c r="F181" s="167"/>
      <c r="G181" s="168"/>
      <c r="H181" s="169"/>
      <c r="I181" s="385"/>
      <c r="J181" s="385"/>
      <c r="K181" s="385"/>
    </row>
    <row r="182" spans="2:11" s="284" customFormat="1" ht="75" customHeight="1">
      <c r="B182" s="314"/>
      <c r="C182" s="314"/>
      <c r="D182" s="315" t="s">
        <v>267</v>
      </c>
      <c r="E182" s="224"/>
      <c r="F182" s="225"/>
      <c r="G182" s="216"/>
      <c r="H182" s="217"/>
      <c r="I182" s="386"/>
      <c r="J182" s="386"/>
      <c r="K182" s="386"/>
    </row>
    <row r="183" spans="2:11" s="284" customFormat="1">
      <c r="B183" s="314"/>
      <c r="C183" s="314"/>
      <c r="D183" s="315" t="s">
        <v>256</v>
      </c>
      <c r="E183" s="224" t="s">
        <v>3</v>
      </c>
      <c r="F183" s="225">
        <v>1</v>
      </c>
      <c r="G183" s="216"/>
      <c r="H183" s="217"/>
      <c r="I183" s="386"/>
      <c r="J183" s="386"/>
      <c r="K183" s="386"/>
    </row>
    <row r="184" spans="2:11" s="284" customFormat="1">
      <c r="B184" s="314"/>
      <c r="C184" s="314"/>
      <c r="D184" s="315" t="s">
        <v>276</v>
      </c>
      <c r="E184" s="224" t="s">
        <v>3</v>
      </c>
      <c r="F184" s="225">
        <v>4</v>
      </c>
      <c r="G184" s="216"/>
      <c r="H184" s="217"/>
      <c r="I184" s="386"/>
      <c r="J184" s="386"/>
      <c r="K184" s="386"/>
    </row>
    <row r="185" spans="2:11" s="284" customFormat="1">
      <c r="B185" s="314"/>
      <c r="C185" s="314"/>
      <c r="D185" s="315" t="s">
        <v>257</v>
      </c>
      <c r="E185" s="224" t="s">
        <v>3</v>
      </c>
      <c r="F185" s="225">
        <v>1</v>
      </c>
      <c r="G185" s="216"/>
      <c r="H185" s="217"/>
      <c r="I185" s="386"/>
      <c r="J185" s="386"/>
      <c r="K185" s="386"/>
    </row>
    <row r="186" spans="2:11" s="284" customFormat="1">
      <c r="B186" s="314"/>
      <c r="C186" s="314"/>
      <c r="D186" s="315" t="s">
        <v>257</v>
      </c>
      <c r="E186" s="224" t="s">
        <v>3</v>
      </c>
      <c r="F186" s="225">
        <v>1</v>
      </c>
      <c r="G186" s="216"/>
      <c r="H186" s="217"/>
      <c r="I186" s="386"/>
      <c r="J186" s="386"/>
      <c r="K186" s="386"/>
    </row>
    <row r="187" spans="2:11" s="284" customFormat="1">
      <c r="B187" s="314"/>
      <c r="C187" s="314"/>
      <c r="D187" s="315" t="s">
        <v>258</v>
      </c>
      <c r="E187" s="224" t="s">
        <v>3</v>
      </c>
      <c r="F187" s="225">
        <v>2</v>
      </c>
      <c r="G187" s="216"/>
      <c r="H187" s="217"/>
      <c r="I187" s="386"/>
      <c r="J187" s="386"/>
      <c r="K187" s="386"/>
    </row>
    <row r="188" spans="2:11" s="284" customFormat="1">
      <c r="B188" s="314"/>
      <c r="C188" s="314"/>
      <c r="D188" s="315" t="s">
        <v>259</v>
      </c>
      <c r="E188" s="224" t="s">
        <v>3</v>
      </c>
      <c r="F188" s="225">
        <v>4</v>
      </c>
      <c r="G188" s="216"/>
      <c r="H188" s="217"/>
      <c r="I188" s="386"/>
      <c r="J188" s="386"/>
      <c r="K188" s="386"/>
    </row>
    <row r="189" spans="2:11" s="284" customFormat="1">
      <c r="B189" s="314"/>
      <c r="C189" s="314"/>
      <c r="D189" s="315" t="s">
        <v>260</v>
      </c>
      <c r="E189" s="224" t="s">
        <v>5</v>
      </c>
      <c r="F189" s="225">
        <v>1</v>
      </c>
      <c r="G189" s="216"/>
      <c r="H189" s="217"/>
      <c r="I189" s="386"/>
      <c r="J189" s="386"/>
      <c r="K189" s="386"/>
    </row>
    <row r="190" spans="2:11" s="284" customFormat="1">
      <c r="B190" s="314"/>
      <c r="C190" s="314"/>
      <c r="D190" s="315" t="s">
        <v>261</v>
      </c>
      <c r="E190" s="224" t="s">
        <v>3</v>
      </c>
      <c r="F190" s="225">
        <v>1</v>
      </c>
      <c r="G190" s="216"/>
      <c r="H190" s="217"/>
      <c r="I190" s="386"/>
      <c r="J190" s="386"/>
      <c r="K190" s="386"/>
    </row>
    <row r="191" spans="2:11" s="284" customFormat="1">
      <c r="B191" s="314"/>
      <c r="C191" s="314"/>
      <c r="D191" s="315" t="s">
        <v>262</v>
      </c>
      <c r="E191" s="224" t="s">
        <v>3</v>
      </c>
      <c r="F191" s="225">
        <v>1</v>
      </c>
      <c r="G191" s="216"/>
      <c r="H191" s="217"/>
      <c r="I191" s="386"/>
      <c r="J191" s="386"/>
      <c r="K191" s="386"/>
    </row>
    <row r="192" spans="2:11" s="284" customFormat="1">
      <c r="B192" s="314"/>
      <c r="C192" s="314"/>
      <c r="D192" s="315" t="s">
        <v>268</v>
      </c>
      <c r="E192" s="224" t="s">
        <v>3</v>
      </c>
      <c r="F192" s="225">
        <v>1</v>
      </c>
      <c r="G192" s="216"/>
      <c r="H192" s="217"/>
      <c r="I192" s="386"/>
      <c r="J192" s="386"/>
      <c r="K192" s="386"/>
    </row>
    <row r="193" spans="2:11" s="284" customFormat="1" ht="15.75" customHeight="1">
      <c r="B193" s="314"/>
      <c r="C193" s="314"/>
      <c r="D193" s="315" t="s">
        <v>269</v>
      </c>
      <c r="E193" s="224" t="s">
        <v>3</v>
      </c>
      <c r="F193" s="225">
        <v>1</v>
      </c>
      <c r="G193" s="216"/>
      <c r="H193" s="217"/>
      <c r="I193" s="386"/>
      <c r="J193" s="386"/>
      <c r="K193" s="386"/>
    </row>
    <row r="194" spans="2:11" s="284" customFormat="1">
      <c r="B194" s="314"/>
      <c r="C194" s="314"/>
      <c r="D194" s="316" t="s">
        <v>263</v>
      </c>
      <c r="E194" s="233" t="s">
        <v>3</v>
      </c>
      <c r="F194" s="234">
        <v>1</v>
      </c>
      <c r="G194" s="322"/>
      <c r="H194" s="309"/>
      <c r="I194" s="386"/>
      <c r="J194" s="386"/>
      <c r="K194" s="386"/>
    </row>
    <row r="195" spans="2:11" s="284" customFormat="1">
      <c r="B195" s="314"/>
      <c r="C195" s="314"/>
      <c r="D195" s="317" t="s">
        <v>22</v>
      </c>
      <c r="E195" s="318" t="s">
        <v>5</v>
      </c>
      <c r="F195" s="323">
        <v>1</v>
      </c>
      <c r="G195" s="227"/>
      <c r="H195" s="294"/>
      <c r="I195" s="386"/>
      <c r="J195" s="386"/>
      <c r="K195" s="386"/>
    </row>
    <row r="196" spans="2:11" s="164" customFormat="1">
      <c r="B196" s="312"/>
      <c r="C196" s="312"/>
      <c r="D196" s="162" t="s">
        <v>264</v>
      </c>
      <c r="E196" s="313" t="s">
        <v>5</v>
      </c>
      <c r="F196" s="167">
        <v>1</v>
      </c>
      <c r="G196" s="439"/>
      <c r="H196" s="184">
        <f t="shared" ref="H196" si="32">+G196*F196</f>
        <v>0</v>
      </c>
      <c r="I196" s="385"/>
      <c r="J196" s="385"/>
      <c r="K196" s="385"/>
    </row>
    <row r="197" spans="2:11" s="164" customFormat="1">
      <c r="B197" s="312"/>
      <c r="C197" s="312"/>
      <c r="D197" s="162"/>
      <c r="E197" s="313"/>
      <c r="F197" s="167"/>
      <c r="G197" s="168"/>
      <c r="H197" s="169"/>
      <c r="I197" s="385"/>
      <c r="J197" s="385"/>
      <c r="K197" s="385"/>
    </row>
    <row r="198" spans="2:11" s="164" customFormat="1" ht="15.75" customHeight="1">
      <c r="B198" s="172"/>
      <c r="C198" s="172"/>
      <c r="D198" s="162" t="s">
        <v>188</v>
      </c>
      <c r="E198" s="166"/>
      <c r="F198" s="167"/>
      <c r="G198" s="168"/>
      <c r="H198" s="184"/>
      <c r="I198" s="385"/>
      <c r="J198" s="385"/>
      <c r="K198" s="385"/>
    </row>
    <row r="199" spans="2:11" s="177" customFormat="1" ht="47.25" customHeight="1">
      <c r="B199" s="189"/>
      <c r="C199" s="189"/>
      <c r="D199" s="190" t="s">
        <v>186</v>
      </c>
      <c r="E199" s="179"/>
      <c r="F199" s="185"/>
      <c r="G199" s="183"/>
      <c r="H199" s="184"/>
      <c r="I199" s="380"/>
      <c r="J199" s="380"/>
      <c r="K199" s="380"/>
    </row>
    <row r="200" spans="2:11" s="177" customFormat="1" ht="30">
      <c r="B200" s="189"/>
      <c r="C200" s="189"/>
      <c r="D200" s="190" t="s">
        <v>187</v>
      </c>
      <c r="E200" s="179"/>
      <c r="F200" s="185"/>
      <c r="G200" s="183"/>
      <c r="H200" s="184"/>
      <c r="I200" s="380"/>
      <c r="J200" s="380"/>
      <c r="K200" s="380"/>
    </row>
    <row r="201" spans="2:11" s="164" customFormat="1">
      <c r="B201" s="312"/>
      <c r="C201" s="312"/>
      <c r="D201" s="162"/>
      <c r="E201" s="313"/>
      <c r="F201" s="167"/>
      <c r="G201" s="168"/>
      <c r="H201" s="169"/>
      <c r="I201" s="385"/>
      <c r="J201" s="385"/>
      <c r="K201" s="385"/>
    </row>
    <row r="202" spans="2:11" s="164" customFormat="1">
      <c r="B202" s="312"/>
      <c r="C202" s="312"/>
      <c r="D202" s="162" t="s">
        <v>203</v>
      </c>
      <c r="E202" s="313"/>
      <c r="F202" s="167"/>
      <c r="G202" s="168"/>
      <c r="H202" s="169"/>
      <c r="I202" s="385"/>
      <c r="J202" s="385"/>
      <c r="K202" s="385"/>
    </row>
    <row r="203" spans="2:11" s="284" customFormat="1" ht="15.75" customHeight="1">
      <c r="B203" s="314"/>
      <c r="C203" s="314"/>
      <c r="D203" s="315" t="s">
        <v>270</v>
      </c>
      <c r="E203" s="224" t="s">
        <v>5</v>
      </c>
      <c r="F203" s="225">
        <v>1</v>
      </c>
      <c r="G203" s="439"/>
      <c r="H203" s="184">
        <f t="shared" ref="H203:H210" si="33">+G203*F203</f>
        <v>0</v>
      </c>
      <c r="I203" s="386"/>
      <c r="J203" s="386"/>
      <c r="K203" s="386"/>
    </row>
    <row r="204" spans="2:11" s="284" customFormat="1" ht="15.75" customHeight="1">
      <c r="B204" s="314"/>
      <c r="C204" s="314"/>
      <c r="D204" s="315" t="s">
        <v>271</v>
      </c>
      <c r="E204" s="224" t="s">
        <v>5</v>
      </c>
      <c r="F204" s="225">
        <v>1</v>
      </c>
      <c r="G204" s="439"/>
      <c r="H204" s="184">
        <f t="shared" si="33"/>
        <v>0</v>
      </c>
      <c r="I204" s="386"/>
      <c r="J204" s="386"/>
      <c r="K204" s="386"/>
    </row>
    <row r="205" spans="2:11" s="284" customFormat="1" ht="30.75" customHeight="1">
      <c r="B205" s="314"/>
      <c r="C205" s="314"/>
      <c r="D205" s="315" t="s">
        <v>272</v>
      </c>
      <c r="E205" s="224" t="s">
        <v>5</v>
      </c>
      <c r="F205" s="225">
        <v>1</v>
      </c>
      <c r="G205" s="439"/>
      <c r="H205" s="184">
        <f t="shared" si="33"/>
        <v>0</v>
      </c>
      <c r="I205" s="386"/>
      <c r="J205" s="386"/>
      <c r="K205" s="386"/>
    </row>
    <row r="206" spans="2:11" s="284" customFormat="1" ht="15.75" customHeight="1">
      <c r="B206" s="314"/>
      <c r="C206" s="314"/>
      <c r="D206" s="315" t="s">
        <v>252</v>
      </c>
      <c r="E206" s="224" t="s">
        <v>3</v>
      </c>
      <c r="F206" s="225">
        <v>12</v>
      </c>
      <c r="G206" s="439"/>
      <c r="H206" s="184">
        <f t="shared" si="33"/>
        <v>0</v>
      </c>
      <c r="I206" s="386"/>
      <c r="J206" s="386"/>
      <c r="K206" s="386"/>
    </row>
    <row r="207" spans="2:11" s="284" customFormat="1" ht="15.75" customHeight="1">
      <c r="B207" s="314"/>
      <c r="C207" s="314"/>
      <c r="D207" s="315" t="s">
        <v>253</v>
      </c>
      <c r="E207" s="224" t="s">
        <v>4</v>
      </c>
      <c r="F207" s="225">
        <v>70</v>
      </c>
      <c r="G207" s="439"/>
      <c r="H207" s="184">
        <f t="shared" si="33"/>
        <v>0</v>
      </c>
      <c r="I207" s="386"/>
      <c r="J207" s="386"/>
      <c r="K207" s="386"/>
    </row>
    <row r="208" spans="2:11" s="284" customFormat="1" ht="15.75" customHeight="1">
      <c r="B208" s="314"/>
      <c r="C208" s="314"/>
      <c r="D208" s="315" t="s">
        <v>254</v>
      </c>
      <c r="E208" s="224" t="s">
        <v>4</v>
      </c>
      <c r="F208" s="225">
        <v>50</v>
      </c>
      <c r="G208" s="439"/>
      <c r="H208" s="184">
        <f t="shared" si="33"/>
        <v>0</v>
      </c>
      <c r="I208" s="386"/>
      <c r="J208" s="386"/>
      <c r="K208" s="386"/>
    </row>
    <row r="209" spans="2:11" s="284" customFormat="1" ht="15.75" customHeight="1">
      <c r="B209" s="314"/>
      <c r="C209" s="314"/>
      <c r="D209" s="315" t="s">
        <v>273</v>
      </c>
      <c r="E209" s="224" t="s">
        <v>3</v>
      </c>
      <c r="F209" s="225">
        <v>1</v>
      </c>
      <c r="G209" s="439"/>
      <c r="H209" s="184">
        <f t="shared" si="33"/>
        <v>0</v>
      </c>
      <c r="I209" s="386"/>
      <c r="J209" s="386"/>
      <c r="K209" s="386"/>
    </row>
    <row r="210" spans="2:11" s="284" customFormat="1" ht="15.75" customHeight="1">
      <c r="B210" s="314"/>
      <c r="C210" s="314"/>
      <c r="D210" s="315" t="s">
        <v>274</v>
      </c>
      <c r="E210" s="224" t="s">
        <v>3</v>
      </c>
      <c r="F210" s="225">
        <v>1</v>
      </c>
      <c r="G210" s="439"/>
      <c r="H210" s="184">
        <f t="shared" si="33"/>
        <v>0</v>
      </c>
      <c r="I210" s="386"/>
      <c r="J210" s="386"/>
      <c r="K210" s="386"/>
    </row>
    <row r="211" spans="2:11" s="284" customFormat="1" ht="15.75" customHeight="1">
      <c r="B211" s="314"/>
      <c r="C211" s="314"/>
      <c r="D211" s="315" t="s">
        <v>275</v>
      </c>
      <c r="E211" s="224" t="s">
        <v>3</v>
      </c>
      <c r="F211" s="225">
        <v>1</v>
      </c>
      <c r="G211" s="439"/>
      <c r="H211" s="184">
        <f t="shared" ref="H211" si="34">+G211*F211</f>
        <v>0</v>
      </c>
      <c r="I211" s="386"/>
      <c r="J211" s="386"/>
      <c r="K211" s="386"/>
    </row>
    <row r="212" spans="2:11" s="284" customFormat="1" ht="15.75" customHeight="1">
      <c r="B212" s="314"/>
      <c r="C212" s="314"/>
      <c r="D212" s="315"/>
      <c r="E212" s="224"/>
      <c r="F212" s="225"/>
      <c r="G212" s="216"/>
      <c r="H212" s="184"/>
      <c r="I212" s="386"/>
      <c r="J212" s="386"/>
      <c r="K212" s="386"/>
    </row>
    <row r="213" spans="2:11" s="164" customFormat="1" ht="15.75" customHeight="1">
      <c r="B213" s="312"/>
      <c r="C213" s="312"/>
      <c r="D213" s="162" t="s">
        <v>265</v>
      </c>
      <c r="E213" s="313"/>
      <c r="F213" s="167"/>
      <c r="G213" s="168"/>
      <c r="H213" s="169"/>
      <c r="I213" s="385"/>
      <c r="J213" s="385"/>
      <c r="K213" s="385"/>
    </row>
    <row r="214" spans="2:11" s="284" customFormat="1" ht="75" customHeight="1">
      <c r="B214" s="314"/>
      <c r="C214" s="314"/>
      <c r="D214" s="315" t="s">
        <v>267</v>
      </c>
      <c r="E214" s="224"/>
      <c r="F214" s="225"/>
      <c r="G214" s="216"/>
      <c r="H214" s="217"/>
      <c r="I214" s="386"/>
      <c r="J214" s="386"/>
      <c r="K214" s="386"/>
    </row>
    <row r="215" spans="2:11" s="284" customFormat="1">
      <c r="B215" s="314"/>
      <c r="C215" s="314"/>
      <c r="D215" s="315" t="s">
        <v>256</v>
      </c>
      <c r="E215" s="224" t="s">
        <v>3</v>
      </c>
      <c r="F215" s="225">
        <v>1</v>
      </c>
      <c r="G215" s="216"/>
      <c r="H215" s="217"/>
      <c r="I215" s="386"/>
      <c r="J215" s="386"/>
      <c r="K215" s="386"/>
    </row>
    <row r="216" spans="2:11" s="284" customFormat="1">
      <c r="B216" s="314"/>
      <c r="C216" s="314"/>
      <c r="D216" s="315" t="s">
        <v>276</v>
      </c>
      <c r="E216" s="224" t="s">
        <v>3</v>
      </c>
      <c r="F216" s="225">
        <v>4</v>
      </c>
      <c r="G216" s="216"/>
      <c r="H216" s="217"/>
      <c r="I216" s="386"/>
      <c r="J216" s="386"/>
      <c r="K216" s="386"/>
    </row>
    <row r="217" spans="2:11" s="284" customFormat="1">
      <c r="B217" s="314"/>
      <c r="C217" s="314"/>
      <c r="D217" s="315" t="s">
        <v>257</v>
      </c>
      <c r="E217" s="224" t="s">
        <v>3</v>
      </c>
      <c r="F217" s="225">
        <v>1</v>
      </c>
      <c r="G217" s="216"/>
      <c r="H217" s="217"/>
      <c r="I217" s="386"/>
      <c r="J217" s="386"/>
      <c r="K217" s="386"/>
    </row>
    <row r="218" spans="2:11" s="284" customFormat="1">
      <c r="B218" s="314"/>
      <c r="C218" s="314"/>
      <c r="D218" s="315" t="s">
        <v>258</v>
      </c>
      <c r="E218" s="224" t="s">
        <v>3</v>
      </c>
      <c r="F218" s="225">
        <v>2</v>
      </c>
      <c r="G218" s="216"/>
      <c r="H218" s="217"/>
      <c r="I218" s="386"/>
      <c r="J218" s="386"/>
      <c r="K218" s="386"/>
    </row>
    <row r="219" spans="2:11" s="284" customFormat="1">
      <c r="B219" s="314"/>
      <c r="C219" s="314"/>
      <c r="D219" s="315" t="s">
        <v>259</v>
      </c>
      <c r="E219" s="224" t="s">
        <v>3</v>
      </c>
      <c r="F219" s="225">
        <v>4</v>
      </c>
      <c r="G219" s="216"/>
      <c r="H219" s="217"/>
      <c r="I219" s="386"/>
      <c r="J219" s="386"/>
      <c r="K219" s="386"/>
    </row>
    <row r="220" spans="2:11" s="284" customFormat="1">
      <c r="B220" s="314"/>
      <c r="C220" s="314"/>
      <c r="D220" s="315" t="s">
        <v>260</v>
      </c>
      <c r="E220" s="224" t="s">
        <v>5</v>
      </c>
      <c r="F220" s="225">
        <v>1</v>
      </c>
      <c r="G220" s="216"/>
      <c r="H220" s="217"/>
      <c r="I220" s="386"/>
      <c r="J220" s="386"/>
      <c r="K220" s="386"/>
    </row>
    <row r="221" spans="2:11" s="284" customFormat="1">
      <c r="B221" s="314"/>
      <c r="C221" s="314"/>
      <c r="D221" s="315" t="s">
        <v>261</v>
      </c>
      <c r="E221" s="224" t="s">
        <v>3</v>
      </c>
      <c r="F221" s="225">
        <v>1</v>
      </c>
      <c r="G221" s="216"/>
      <c r="H221" s="217"/>
      <c r="I221" s="386"/>
      <c r="J221" s="386"/>
      <c r="K221" s="386"/>
    </row>
    <row r="222" spans="2:11" s="284" customFormat="1">
      <c r="B222" s="314"/>
      <c r="C222" s="314"/>
      <c r="D222" s="315" t="s">
        <v>262</v>
      </c>
      <c r="E222" s="224" t="s">
        <v>3</v>
      </c>
      <c r="F222" s="225">
        <v>1</v>
      </c>
      <c r="G222" s="216"/>
      <c r="H222" s="217"/>
      <c r="I222" s="386"/>
      <c r="J222" s="386"/>
      <c r="K222" s="386"/>
    </row>
    <row r="223" spans="2:11" s="284" customFormat="1">
      <c r="B223" s="314"/>
      <c r="C223" s="314"/>
      <c r="D223" s="315" t="s">
        <v>268</v>
      </c>
      <c r="E223" s="224" t="s">
        <v>3</v>
      </c>
      <c r="F223" s="225">
        <v>1</v>
      </c>
      <c r="G223" s="216"/>
      <c r="H223" s="217"/>
      <c r="I223" s="386"/>
      <c r="J223" s="386"/>
      <c r="K223" s="386"/>
    </row>
    <row r="224" spans="2:11" s="284" customFormat="1" ht="15.75" customHeight="1">
      <c r="B224" s="314"/>
      <c r="C224" s="314"/>
      <c r="D224" s="315" t="s">
        <v>269</v>
      </c>
      <c r="E224" s="224" t="s">
        <v>3</v>
      </c>
      <c r="F224" s="225">
        <v>1</v>
      </c>
      <c r="G224" s="216"/>
      <c r="H224" s="217"/>
      <c r="I224" s="386"/>
      <c r="J224" s="386"/>
      <c r="K224" s="386"/>
    </row>
    <row r="225" spans="2:11" s="284" customFormat="1">
      <c r="B225" s="314"/>
      <c r="C225" s="314"/>
      <c r="D225" s="316" t="s">
        <v>263</v>
      </c>
      <c r="E225" s="233" t="s">
        <v>3</v>
      </c>
      <c r="F225" s="234">
        <v>1</v>
      </c>
      <c r="G225" s="322"/>
      <c r="H225" s="309"/>
      <c r="I225" s="386"/>
      <c r="J225" s="386"/>
      <c r="K225" s="386"/>
    </row>
    <row r="226" spans="2:11" s="284" customFormat="1">
      <c r="B226" s="314"/>
      <c r="C226" s="314"/>
      <c r="D226" s="317" t="s">
        <v>22</v>
      </c>
      <c r="E226" s="318" t="s">
        <v>5</v>
      </c>
      <c r="F226" s="323">
        <v>1</v>
      </c>
      <c r="G226" s="227"/>
      <c r="H226" s="294"/>
      <c r="I226" s="386"/>
      <c r="J226" s="386"/>
      <c r="K226" s="386"/>
    </row>
    <row r="227" spans="2:11" s="164" customFormat="1">
      <c r="B227" s="312"/>
      <c r="C227" s="312"/>
      <c r="D227" s="162" t="s">
        <v>266</v>
      </c>
      <c r="E227" s="313" t="s">
        <v>5</v>
      </c>
      <c r="F227" s="167">
        <v>1</v>
      </c>
      <c r="G227" s="439"/>
      <c r="H227" s="184">
        <f t="shared" ref="H227" si="35">+G227*F227</f>
        <v>0</v>
      </c>
      <c r="I227" s="385"/>
      <c r="J227" s="385"/>
      <c r="K227" s="385"/>
    </row>
    <row r="228" spans="2:11" s="284" customFormat="1">
      <c r="B228" s="314"/>
      <c r="C228" s="314"/>
      <c r="D228" s="315"/>
      <c r="E228" s="224"/>
      <c r="F228" s="225"/>
      <c r="G228" s="216"/>
      <c r="H228" s="217"/>
      <c r="I228" s="386"/>
      <c r="J228" s="386"/>
      <c r="K228" s="386"/>
    </row>
    <row r="229" spans="2:11" s="177" customFormat="1" ht="17.25" customHeight="1">
      <c r="B229" s="189"/>
      <c r="C229" s="189"/>
      <c r="D229" s="160" t="s">
        <v>9</v>
      </c>
      <c r="E229" s="179"/>
      <c r="F229" s="185"/>
      <c r="G229" s="183"/>
      <c r="H229" s="184"/>
      <c r="I229" s="380"/>
      <c r="J229" s="380"/>
      <c r="K229" s="380"/>
    </row>
    <row r="230" spans="2:11" s="177" customFormat="1" ht="30">
      <c r="B230" s="189"/>
      <c r="C230" s="189"/>
      <c r="D230" s="158" t="s">
        <v>357</v>
      </c>
      <c r="E230" s="179" t="s">
        <v>3</v>
      </c>
      <c r="F230" s="185">
        <v>35</v>
      </c>
      <c r="G230" s="441"/>
      <c r="H230" s="184">
        <f t="shared" si="25"/>
        <v>0</v>
      </c>
      <c r="I230" s="380"/>
      <c r="J230" s="380"/>
      <c r="K230" s="380"/>
    </row>
    <row r="231" spans="2:11" s="177" customFormat="1">
      <c r="B231" s="159"/>
      <c r="C231" s="159"/>
      <c r="D231" s="158"/>
      <c r="E231" s="195"/>
      <c r="F231" s="185"/>
      <c r="G231" s="183"/>
      <c r="H231" s="184"/>
      <c r="I231" s="380"/>
      <c r="J231" s="380"/>
      <c r="K231" s="380"/>
    </row>
    <row r="232" spans="2:11" s="177" customFormat="1" ht="30">
      <c r="B232" s="189"/>
      <c r="C232" s="189"/>
      <c r="D232" s="158" t="s">
        <v>29</v>
      </c>
      <c r="E232" s="179"/>
      <c r="F232" s="185"/>
      <c r="G232" s="183"/>
      <c r="H232" s="184"/>
      <c r="I232" s="380"/>
      <c r="J232" s="380"/>
      <c r="K232" s="380"/>
    </row>
    <row r="233" spans="2:11" s="177" customFormat="1">
      <c r="B233" s="159"/>
      <c r="C233" s="159"/>
      <c r="D233" s="158" t="s">
        <v>61</v>
      </c>
      <c r="E233" s="186" t="s">
        <v>4</v>
      </c>
      <c r="F233" s="185">
        <v>70</v>
      </c>
      <c r="G233" s="441"/>
      <c r="H233" s="184">
        <f t="shared" si="25"/>
        <v>0</v>
      </c>
      <c r="I233" s="380"/>
      <c r="J233" s="380"/>
      <c r="K233" s="380"/>
    </row>
    <row r="234" spans="2:11" s="177" customFormat="1">
      <c r="B234" s="159"/>
      <c r="C234" s="159"/>
      <c r="D234" s="158" t="s">
        <v>30</v>
      </c>
      <c r="E234" s="186" t="s">
        <v>4</v>
      </c>
      <c r="F234" s="185">
        <v>90</v>
      </c>
      <c r="G234" s="441"/>
      <c r="H234" s="184">
        <f t="shared" ref="H234:H273" si="36">+G234*F234</f>
        <v>0</v>
      </c>
      <c r="I234" s="380"/>
      <c r="J234" s="380"/>
      <c r="K234" s="380"/>
    </row>
    <row r="235" spans="2:11" s="177" customFormat="1">
      <c r="B235" s="159"/>
      <c r="C235" s="159"/>
      <c r="D235" s="158" t="s">
        <v>10</v>
      </c>
      <c r="E235" s="186" t="s">
        <v>4</v>
      </c>
      <c r="F235" s="185">
        <v>70</v>
      </c>
      <c r="G235" s="441"/>
      <c r="H235" s="184">
        <f t="shared" si="36"/>
        <v>0</v>
      </c>
      <c r="I235" s="380"/>
      <c r="J235" s="380"/>
      <c r="K235" s="380"/>
    </row>
    <row r="236" spans="2:11" s="177" customFormat="1">
      <c r="B236" s="159"/>
      <c r="C236" s="159"/>
      <c r="D236" s="158" t="s">
        <v>34</v>
      </c>
      <c r="E236" s="186" t="s">
        <v>4</v>
      </c>
      <c r="F236" s="185">
        <v>80</v>
      </c>
      <c r="G236" s="441"/>
      <c r="H236" s="184">
        <f t="shared" si="36"/>
        <v>0</v>
      </c>
      <c r="I236" s="380"/>
      <c r="J236" s="380"/>
      <c r="K236" s="380"/>
    </row>
    <row r="237" spans="2:11" s="177" customFormat="1">
      <c r="B237" s="159"/>
      <c r="C237" s="159"/>
      <c r="D237" s="158" t="s">
        <v>62</v>
      </c>
      <c r="E237" s="186" t="s">
        <v>4</v>
      </c>
      <c r="F237" s="185">
        <v>10</v>
      </c>
      <c r="G237" s="441"/>
      <c r="H237" s="184">
        <f t="shared" si="36"/>
        <v>0</v>
      </c>
      <c r="I237" s="380"/>
      <c r="J237" s="380"/>
      <c r="K237" s="380"/>
    </row>
    <row r="238" spans="2:11" s="177" customFormat="1">
      <c r="B238" s="189"/>
      <c r="C238" s="189"/>
      <c r="D238" s="191"/>
      <c r="E238" s="179"/>
      <c r="F238" s="185"/>
      <c r="G238" s="183"/>
      <c r="H238" s="184"/>
      <c r="I238" s="380"/>
      <c r="J238" s="380"/>
      <c r="K238" s="380"/>
    </row>
    <row r="239" spans="2:11" s="177" customFormat="1" ht="30">
      <c r="B239" s="189"/>
      <c r="C239" s="189"/>
      <c r="D239" s="158" t="s">
        <v>495</v>
      </c>
      <c r="E239" s="179"/>
      <c r="F239" s="185"/>
      <c r="G239" s="183"/>
      <c r="H239" s="184"/>
      <c r="I239" s="380"/>
      <c r="J239" s="380"/>
      <c r="K239" s="380"/>
    </row>
    <row r="240" spans="2:11" s="177" customFormat="1">
      <c r="B240" s="189"/>
      <c r="C240" s="189"/>
      <c r="D240" s="187" t="s">
        <v>42</v>
      </c>
      <c r="E240" s="179" t="s">
        <v>4</v>
      </c>
      <c r="F240" s="185">
        <v>200</v>
      </c>
      <c r="G240" s="441"/>
      <c r="H240" s="184">
        <f t="shared" si="36"/>
        <v>0</v>
      </c>
      <c r="I240" s="380"/>
      <c r="J240" s="380"/>
      <c r="K240" s="380"/>
    </row>
    <row r="241" spans="2:11" s="177" customFormat="1">
      <c r="B241" s="189"/>
      <c r="C241" s="189"/>
      <c r="D241" s="158" t="s">
        <v>11</v>
      </c>
      <c r="E241" s="179" t="s">
        <v>4</v>
      </c>
      <c r="F241" s="185">
        <v>400</v>
      </c>
      <c r="G241" s="441"/>
      <c r="H241" s="184">
        <f t="shared" si="36"/>
        <v>0</v>
      </c>
      <c r="I241" s="380"/>
      <c r="J241" s="380"/>
      <c r="K241" s="380"/>
    </row>
    <row r="242" spans="2:11" s="177" customFormat="1">
      <c r="B242" s="189"/>
      <c r="C242" s="189"/>
      <c r="D242" s="158" t="s">
        <v>17</v>
      </c>
      <c r="E242" s="179" t="s">
        <v>4</v>
      </c>
      <c r="F242" s="185">
        <v>400</v>
      </c>
      <c r="G242" s="441"/>
      <c r="H242" s="184">
        <f t="shared" si="36"/>
        <v>0</v>
      </c>
      <c r="I242" s="380"/>
      <c r="J242" s="380"/>
      <c r="K242" s="380"/>
    </row>
    <row r="243" spans="2:11" s="177" customFormat="1">
      <c r="B243" s="189"/>
      <c r="C243" s="189"/>
      <c r="D243" s="158" t="s">
        <v>18</v>
      </c>
      <c r="E243" s="179" t="s">
        <v>4</v>
      </c>
      <c r="F243" s="185">
        <v>80</v>
      </c>
      <c r="G243" s="441"/>
      <c r="H243" s="184">
        <f t="shared" si="36"/>
        <v>0</v>
      </c>
      <c r="I243" s="380"/>
      <c r="J243" s="380"/>
      <c r="K243" s="380"/>
    </row>
    <row r="244" spans="2:11" s="177" customFormat="1">
      <c r="B244" s="189"/>
      <c r="C244" s="189"/>
      <c r="D244" s="191"/>
      <c r="E244" s="179"/>
      <c r="F244" s="185"/>
      <c r="G244" s="183"/>
      <c r="H244" s="184"/>
      <c r="I244" s="380"/>
      <c r="J244" s="380"/>
      <c r="K244" s="380"/>
    </row>
    <row r="245" spans="2:11" s="177" customFormat="1" ht="32.25" customHeight="1">
      <c r="B245" s="189"/>
      <c r="C245" s="189"/>
      <c r="D245" s="160" t="s">
        <v>496</v>
      </c>
      <c r="E245" s="179"/>
      <c r="F245" s="185"/>
      <c r="G245" s="183"/>
      <c r="H245" s="184"/>
      <c r="I245" s="380"/>
      <c r="J245" s="380"/>
      <c r="K245" s="380"/>
    </row>
    <row r="246" spans="2:11" s="177" customFormat="1">
      <c r="B246" s="189"/>
      <c r="C246" s="189"/>
      <c r="D246" s="158" t="s">
        <v>11</v>
      </c>
      <c r="E246" s="179" t="s">
        <v>4</v>
      </c>
      <c r="F246" s="185">
        <v>400</v>
      </c>
      <c r="G246" s="441"/>
      <c r="H246" s="184">
        <f t="shared" si="36"/>
        <v>0</v>
      </c>
      <c r="I246" s="380"/>
      <c r="J246" s="380"/>
      <c r="K246" s="380"/>
    </row>
    <row r="247" spans="2:11" s="177" customFormat="1">
      <c r="B247" s="189"/>
      <c r="C247" s="189"/>
      <c r="D247" s="158" t="s">
        <v>17</v>
      </c>
      <c r="E247" s="179" t="s">
        <v>4</v>
      </c>
      <c r="F247" s="185">
        <v>600</v>
      </c>
      <c r="G247" s="441"/>
      <c r="H247" s="184">
        <f t="shared" si="36"/>
        <v>0</v>
      </c>
      <c r="I247" s="380"/>
      <c r="J247" s="380"/>
      <c r="K247" s="380"/>
    </row>
    <row r="248" spans="2:11" s="177" customFormat="1">
      <c r="B248" s="189"/>
      <c r="C248" s="189"/>
      <c r="D248" s="158" t="s">
        <v>18</v>
      </c>
      <c r="E248" s="179" t="s">
        <v>4</v>
      </c>
      <c r="F248" s="185">
        <v>120</v>
      </c>
      <c r="G248" s="441"/>
      <c r="H248" s="184">
        <f t="shared" si="36"/>
        <v>0</v>
      </c>
      <c r="I248" s="380"/>
      <c r="J248" s="380"/>
      <c r="K248" s="380"/>
    </row>
    <row r="249" spans="2:11" s="192" customFormat="1" ht="16.5" customHeight="1">
      <c r="B249" s="193"/>
      <c r="C249" s="193"/>
      <c r="D249" s="194"/>
      <c r="E249" s="195"/>
      <c r="F249" s="196"/>
      <c r="G249" s="183"/>
      <c r="H249" s="184"/>
      <c r="I249" s="388"/>
      <c r="J249" s="388"/>
      <c r="K249" s="388"/>
    </row>
    <row r="250" spans="2:11" s="177" customFormat="1" ht="14.25" customHeight="1">
      <c r="B250" s="189"/>
      <c r="C250" s="189"/>
      <c r="D250" s="158" t="s">
        <v>46</v>
      </c>
      <c r="E250" s="179" t="s">
        <v>5</v>
      </c>
      <c r="F250" s="185">
        <v>1</v>
      </c>
      <c r="G250" s="441"/>
      <c r="H250" s="184">
        <f t="shared" si="36"/>
        <v>0</v>
      </c>
      <c r="I250" s="380"/>
      <c r="J250" s="380"/>
      <c r="K250" s="380"/>
    </row>
    <row r="251" spans="2:11" s="177" customFormat="1">
      <c r="B251" s="159"/>
      <c r="C251" s="159"/>
      <c r="D251" s="198"/>
      <c r="E251" s="186"/>
      <c r="F251" s="185"/>
      <c r="G251" s="183"/>
      <c r="H251" s="184"/>
      <c r="I251" s="380"/>
      <c r="J251" s="380"/>
      <c r="K251" s="380"/>
    </row>
    <row r="252" spans="2:11" s="177" customFormat="1" ht="61.5" customHeight="1">
      <c r="B252" s="159"/>
      <c r="C252" s="159"/>
      <c r="D252" s="158" t="s">
        <v>346</v>
      </c>
      <c r="E252" s="186" t="s">
        <v>347</v>
      </c>
      <c r="F252" s="349">
        <v>0.2</v>
      </c>
      <c r="G252" s="441"/>
      <c r="H252" s="184">
        <f t="shared" si="36"/>
        <v>0</v>
      </c>
      <c r="I252" s="380"/>
      <c r="J252" s="380"/>
      <c r="K252" s="380"/>
    </row>
    <row r="253" spans="2:11" s="177" customFormat="1">
      <c r="B253" s="189"/>
      <c r="C253" s="189"/>
      <c r="D253" s="191"/>
      <c r="E253" s="179"/>
      <c r="F253" s="185"/>
      <c r="G253" s="183"/>
      <c r="H253" s="184"/>
      <c r="I253" s="380"/>
      <c r="J253" s="380"/>
      <c r="K253" s="380"/>
    </row>
    <row r="254" spans="2:11" s="177" customFormat="1" ht="60">
      <c r="B254" s="189"/>
      <c r="C254" s="189"/>
      <c r="D254" s="160" t="s">
        <v>353</v>
      </c>
      <c r="E254" s="179"/>
      <c r="F254" s="185"/>
      <c r="G254" s="183"/>
      <c r="H254" s="184"/>
      <c r="I254" s="380"/>
      <c r="J254" s="380"/>
      <c r="K254" s="380"/>
    </row>
    <row r="255" spans="2:11" s="177" customFormat="1">
      <c r="B255" s="189"/>
      <c r="C255" s="189"/>
      <c r="D255" s="187" t="s">
        <v>348</v>
      </c>
      <c r="E255" s="179" t="s">
        <v>4</v>
      </c>
      <c r="F255" s="185">
        <v>120</v>
      </c>
      <c r="G255" s="441"/>
      <c r="H255" s="184">
        <f t="shared" ref="H255:H261" si="37">+G255*F255</f>
        <v>0</v>
      </c>
      <c r="I255" s="380"/>
      <c r="J255" s="380"/>
      <c r="K255" s="380"/>
    </row>
    <row r="256" spans="2:11" s="177" customFormat="1">
      <c r="B256" s="189"/>
      <c r="C256" s="189"/>
      <c r="D256" s="187" t="s">
        <v>350</v>
      </c>
      <c r="E256" s="179" t="s">
        <v>4</v>
      </c>
      <c r="F256" s="185">
        <v>100</v>
      </c>
      <c r="G256" s="441"/>
      <c r="H256" s="184">
        <f t="shared" si="37"/>
        <v>0</v>
      </c>
      <c r="I256" s="380"/>
      <c r="J256" s="380"/>
      <c r="K256" s="380"/>
    </row>
    <row r="257" spans="2:11" s="177" customFormat="1">
      <c r="B257" s="189"/>
      <c r="C257" s="189"/>
      <c r="D257" s="187" t="s">
        <v>351</v>
      </c>
      <c r="E257" s="179" t="s">
        <v>4</v>
      </c>
      <c r="F257" s="185">
        <v>70</v>
      </c>
      <c r="G257" s="441"/>
      <c r="H257" s="184">
        <f t="shared" si="37"/>
        <v>0</v>
      </c>
      <c r="I257" s="380"/>
      <c r="J257" s="380"/>
      <c r="K257" s="380"/>
    </row>
    <row r="258" spans="2:11" s="177" customFormat="1">
      <c r="B258" s="189"/>
      <c r="C258" s="189"/>
      <c r="D258" s="187" t="s">
        <v>352</v>
      </c>
      <c r="E258" s="179" t="s">
        <v>4</v>
      </c>
      <c r="F258" s="185">
        <v>80</v>
      </c>
      <c r="G258" s="441"/>
      <c r="H258" s="184">
        <f t="shared" si="37"/>
        <v>0</v>
      </c>
      <c r="I258" s="380"/>
      <c r="J258" s="380"/>
      <c r="K258" s="380"/>
    </row>
    <row r="259" spans="2:11" s="177" customFormat="1">
      <c r="B259" s="189"/>
      <c r="C259" s="189"/>
      <c r="D259" s="187" t="s">
        <v>349</v>
      </c>
      <c r="E259" s="179" t="s">
        <v>4</v>
      </c>
      <c r="F259" s="185">
        <v>60</v>
      </c>
      <c r="G259" s="441"/>
      <c r="H259" s="184">
        <f t="shared" si="37"/>
        <v>0</v>
      </c>
      <c r="I259" s="380"/>
      <c r="J259" s="380"/>
      <c r="K259" s="380"/>
    </row>
    <row r="260" spans="2:11" s="177" customFormat="1">
      <c r="B260" s="189"/>
      <c r="C260" s="189"/>
      <c r="D260" s="187" t="s">
        <v>189</v>
      </c>
      <c r="E260" s="179" t="s">
        <v>4</v>
      </c>
      <c r="F260" s="185">
        <v>40</v>
      </c>
      <c r="G260" s="441"/>
      <c r="H260" s="184">
        <f t="shared" si="37"/>
        <v>0</v>
      </c>
      <c r="I260" s="380"/>
      <c r="J260" s="380"/>
      <c r="K260" s="380"/>
    </row>
    <row r="261" spans="2:11" s="177" customFormat="1">
      <c r="B261" s="189"/>
      <c r="C261" s="189"/>
      <c r="D261" s="187" t="s">
        <v>190</v>
      </c>
      <c r="E261" s="179" t="s">
        <v>4</v>
      </c>
      <c r="F261" s="185">
        <v>50</v>
      </c>
      <c r="G261" s="441"/>
      <c r="H261" s="184">
        <f t="shared" si="37"/>
        <v>0</v>
      </c>
      <c r="I261" s="380"/>
      <c r="J261" s="380"/>
      <c r="K261" s="380"/>
    </row>
    <row r="262" spans="2:11" s="177" customFormat="1">
      <c r="B262" s="159"/>
      <c r="C262" s="159"/>
      <c r="D262" s="158"/>
      <c r="E262" s="186"/>
      <c r="F262" s="185"/>
      <c r="G262" s="183"/>
      <c r="H262" s="184"/>
      <c r="I262" s="380"/>
      <c r="J262" s="380"/>
      <c r="K262" s="380"/>
    </row>
    <row r="263" spans="2:11" s="177" customFormat="1" ht="60.75">
      <c r="B263" s="189"/>
      <c r="C263" s="189"/>
      <c r="D263" s="158" t="s">
        <v>410</v>
      </c>
      <c r="E263" s="350" t="s">
        <v>354</v>
      </c>
      <c r="F263" s="185">
        <v>15</v>
      </c>
      <c r="G263" s="441"/>
      <c r="H263" s="184">
        <f>+G263*F263</f>
        <v>0</v>
      </c>
      <c r="I263" s="380"/>
      <c r="J263" s="380"/>
      <c r="K263" s="380"/>
    </row>
    <row r="264" spans="2:11" s="177" customFormat="1">
      <c r="B264" s="159"/>
      <c r="C264" s="159"/>
      <c r="D264" s="158"/>
      <c r="E264" s="186"/>
      <c r="F264" s="185"/>
      <c r="G264" s="183"/>
      <c r="H264" s="184"/>
      <c r="I264" s="380"/>
      <c r="J264" s="380"/>
      <c r="K264" s="380"/>
    </row>
    <row r="265" spans="2:11" s="177" customFormat="1" ht="46.5" customHeight="1">
      <c r="B265" s="189"/>
      <c r="C265" s="189"/>
      <c r="D265" s="160" t="s">
        <v>355</v>
      </c>
      <c r="E265" s="350" t="s">
        <v>354</v>
      </c>
      <c r="F265" s="185">
        <v>10</v>
      </c>
      <c r="G265" s="441"/>
      <c r="H265" s="184">
        <f>+G265*F265</f>
        <v>0</v>
      </c>
      <c r="I265" s="380"/>
      <c r="J265" s="380"/>
      <c r="K265" s="380"/>
    </row>
    <row r="266" spans="2:11" s="177" customFormat="1">
      <c r="B266" s="159"/>
      <c r="C266" s="159"/>
      <c r="D266" s="158"/>
      <c r="E266" s="186"/>
      <c r="F266" s="185"/>
      <c r="G266" s="183"/>
      <c r="H266" s="184"/>
      <c r="I266" s="380"/>
      <c r="J266" s="380"/>
      <c r="K266" s="380"/>
    </row>
    <row r="267" spans="2:11" s="177" customFormat="1" ht="45">
      <c r="B267" s="189"/>
      <c r="C267" s="189"/>
      <c r="D267" s="158" t="s">
        <v>356</v>
      </c>
      <c r="E267" s="179" t="s">
        <v>5</v>
      </c>
      <c r="F267" s="185">
        <v>4</v>
      </c>
      <c r="G267" s="441"/>
      <c r="H267" s="184">
        <f t="shared" ref="H267" si="38">+G267*F267</f>
        <v>0</v>
      </c>
      <c r="I267" s="380"/>
      <c r="J267" s="380"/>
      <c r="K267" s="380"/>
    </row>
    <row r="268" spans="2:11" s="177" customFormat="1">
      <c r="B268" s="159"/>
      <c r="C268" s="159"/>
      <c r="D268" s="198"/>
      <c r="E268" s="186"/>
      <c r="F268" s="185"/>
      <c r="G268" s="183"/>
      <c r="H268" s="184"/>
      <c r="I268" s="380"/>
      <c r="J268" s="380"/>
      <c r="K268" s="380"/>
    </row>
    <row r="269" spans="2:11" s="192" customFormat="1">
      <c r="B269" s="193"/>
      <c r="C269" s="193"/>
      <c r="D269" s="194" t="s">
        <v>19</v>
      </c>
      <c r="E269" s="195" t="s">
        <v>5</v>
      </c>
      <c r="F269" s="196">
        <v>1</v>
      </c>
      <c r="G269" s="183"/>
      <c r="H269" s="184">
        <f>SUM(H13:H267)*0.03</f>
        <v>0</v>
      </c>
      <c r="I269" s="388"/>
      <c r="J269" s="388"/>
      <c r="K269" s="388"/>
    </row>
    <row r="270" spans="2:11" s="177" customFormat="1">
      <c r="B270" s="159"/>
      <c r="C270" s="159"/>
      <c r="D270" s="158"/>
      <c r="E270" s="186"/>
      <c r="F270" s="185"/>
      <c r="G270" s="183"/>
      <c r="H270" s="184"/>
      <c r="I270" s="380"/>
      <c r="J270" s="380"/>
      <c r="K270" s="380"/>
    </row>
    <row r="271" spans="2:11" s="177" customFormat="1" ht="49.5" customHeight="1">
      <c r="B271" s="189"/>
      <c r="C271" s="189"/>
      <c r="D271" s="160" t="s">
        <v>497</v>
      </c>
      <c r="E271" s="179" t="s">
        <v>5</v>
      </c>
      <c r="F271" s="185">
        <v>1</v>
      </c>
      <c r="G271" s="441"/>
      <c r="H271" s="184">
        <f t="shared" ref="H271" si="39">+G271*F271</f>
        <v>0</v>
      </c>
      <c r="I271" s="380"/>
      <c r="J271" s="380"/>
      <c r="K271" s="380"/>
    </row>
    <row r="272" spans="2:11" s="177" customFormat="1">
      <c r="B272" s="159"/>
      <c r="C272" s="159"/>
      <c r="D272" s="158"/>
      <c r="E272" s="186"/>
      <c r="F272" s="185"/>
      <c r="G272" s="183"/>
      <c r="H272" s="184"/>
      <c r="I272" s="380"/>
      <c r="J272" s="380"/>
      <c r="K272" s="380"/>
    </row>
    <row r="273" spans="1:11" s="192" customFormat="1" ht="30">
      <c r="B273" s="193"/>
      <c r="C273" s="193"/>
      <c r="D273" s="199" t="s">
        <v>283</v>
      </c>
      <c r="E273" s="200" t="s">
        <v>5</v>
      </c>
      <c r="F273" s="196">
        <v>1</v>
      </c>
      <c r="G273" s="438"/>
      <c r="H273" s="184">
        <f t="shared" si="36"/>
        <v>0</v>
      </c>
      <c r="I273" s="388"/>
      <c r="J273" s="388"/>
      <c r="K273" s="388"/>
    </row>
    <row r="274" spans="1:11" s="192" customFormat="1">
      <c r="A274" s="204"/>
      <c r="B274" s="205"/>
      <c r="C274" s="205"/>
      <c r="D274" s="206"/>
      <c r="E274" s="207"/>
      <c r="F274" s="208"/>
      <c r="G274" s="209"/>
      <c r="H274" s="210"/>
      <c r="I274" s="388"/>
      <c r="J274" s="388"/>
      <c r="K274" s="388"/>
    </row>
    <row r="275" spans="1:11" s="192" customFormat="1">
      <c r="B275" s="193"/>
      <c r="C275" s="193"/>
      <c r="D275" s="287" t="s">
        <v>195</v>
      </c>
      <c r="E275" s="324"/>
      <c r="F275" s="290"/>
      <c r="G275" s="197"/>
      <c r="H275" s="288">
        <f>SUM(H10:H274)</f>
        <v>0</v>
      </c>
      <c r="I275" s="388"/>
      <c r="J275" s="388"/>
      <c r="K275" s="388"/>
    </row>
    <row r="276" spans="1:11" s="192" customFormat="1">
      <c r="B276" s="193"/>
      <c r="C276" s="193"/>
      <c r="D276" s="176"/>
      <c r="E276" s="211"/>
      <c r="F276" s="202"/>
      <c r="G276" s="203"/>
      <c r="H276" s="212"/>
      <c r="I276" s="388"/>
      <c r="J276" s="388"/>
      <c r="K276" s="388"/>
    </row>
    <row r="277" spans="1:11" s="192" customFormat="1" ht="13.5" customHeight="1">
      <c r="B277" s="193"/>
      <c r="C277" s="193"/>
      <c r="D277" s="176"/>
      <c r="E277" s="211"/>
      <c r="F277" s="202"/>
      <c r="G277" s="203"/>
      <c r="H277" s="212"/>
      <c r="I277" s="388"/>
      <c r="J277" s="388"/>
      <c r="K277" s="388"/>
    </row>
    <row r="278" spans="1:11" s="177" customFormat="1">
      <c r="B278" s="157"/>
      <c r="C278" s="157"/>
      <c r="D278" s="158"/>
      <c r="E278" s="186"/>
      <c r="F278" s="180"/>
      <c r="G278" s="181"/>
      <c r="H278" s="182"/>
      <c r="I278" s="380"/>
      <c r="J278" s="380"/>
      <c r="K278" s="380"/>
    </row>
    <row r="279" spans="1:11" s="177" customFormat="1">
      <c r="A279" s="163" t="s">
        <v>83</v>
      </c>
      <c r="B279" s="161"/>
      <c r="C279" s="157"/>
      <c r="D279" s="165" t="s">
        <v>20</v>
      </c>
      <c r="E279" s="186"/>
      <c r="F279" s="180"/>
      <c r="G279" s="181"/>
      <c r="H279" s="182"/>
      <c r="I279" s="380"/>
      <c r="J279" s="380"/>
      <c r="K279" s="380"/>
    </row>
    <row r="280" spans="1:11" s="177" customFormat="1" ht="30">
      <c r="B280" s="157"/>
      <c r="C280" s="157"/>
      <c r="D280" s="191" t="s">
        <v>284</v>
      </c>
      <c r="E280" s="186"/>
      <c r="F280" s="185"/>
      <c r="G280" s="183"/>
      <c r="H280" s="184"/>
      <c r="I280" s="380"/>
      <c r="J280" s="380"/>
      <c r="K280" s="380"/>
    </row>
    <row r="281" spans="1:11" s="177" customFormat="1">
      <c r="B281" s="159"/>
      <c r="C281" s="159"/>
      <c r="D281" s="187"/>
      <c r="E281" s="186"/>
      <c r="F281" s="180"/>
      <c r="G281" s="181"/>
      <c r="H281" s="182"/>
      <c r="I281" s="380"/>
      <c r="J281" s="380"/>
      <c r="K281" s="380"/>
    </row>
    <row r="282" spans="1:11" s="164" customFormat="1" ht="33" customHeight="1">
      <c r="B282" s="161"/>
      <c r="C282" s="161"/>
      <c r="D282" s="165" t="s">
        <v>295</v>
      </c>
      <c r="E282" s="166"/>
      <c r="F282" s="167"/>
      <c r="G282" s="168"/>
      <c r="H282" s="169"/>
      <c r="I282" s="385"/>
      <c r="J282" s="385"/>
      <c r="K282" s="385"/>
    </row>
    <row r="283" spans="1:11" s="177" customFormat="1" ht="122.25" customHeight="1">
      <c r="B283" s="157"/>
      <c r="C283" s="157"/>
      <c r="D283" s="178" t="s">
        <v>411</v>
      </c>
      <c r="E283" s="186"/>
      <c r="F283" s="185"/>
      <c r="G283" s="183"/>
      <c r="H283" s="184"/>
      <c r="I283" s="380"/>
      <c r="J283" s="380"/>
      <c r="K283" s="380"/>
    </row>
    <row r="284" spans="1:11" s="177" customFormat="1" ht="18" customHeight="1">
      <c r="B284" s="157"/>
      <c r="C284" s="157"/>
      <c r="D284" s="158" t="s">
        <v>53</v>
      </c>
      <c r="E284" s="186" t="s">
        <v>3</v>
      </c>
      <c r="F284" s="185">
        <v>1</v>
      </c>
      <c r="G284" s="183"/>
      <c r="H284" s="184"/>
      <c r="I284" s="380"/>
      <c r="J284" s="380"/>
      <c r="K284" s="380"/>
    </row>
    <row r="285" spans="1:11" s="164" customFormat="1" ht="18" customHeight="1">
      <c r="B285" s="161"/>
      <c r="C285" s="161"/>
      <c r="D285" s="162" t="s">
        <v>292</v>
      </c>
      <c r="E285" s="166"/>
      <c r="F285" s="167"/>
      <c r="G285" s="168"/>
      <c r="H285" s="169"/>
      <c r="I285" s="385"/>
      <c r="J285" s="385"/>
      <c r="K285" s="385"/>
    </row>
    <row r="286" spans="1:11" s="177" customFormat="1" ht="44.25" customHeight="1">
      <c r="B286" s="157"/>
      <c r="C286" s="157"/>
      <c r="D286" s="160" t="s">
        <v>285</v>
      </c>
      <c r="E286" s="186" t="s">
        <v>3</v>
      </c>
      <c r="F286" s="185">
        <v>1</v>
      </c>
      <c r="G286" s="183"/>
      <c r="H286" s="184"/>
      <c r="I286" s="380"/>
      <c r="J286" s="380"/>
      <c r="K286" s="380"/>
    </row>
    <row r="287" spans="1:11" s="177" customFormat="1" ht="44.25" customHeight="1">
      <c r="B287" s="157"/>
      <c r="C287" s="157"/>
      <c r="D287" s="160" t="s">
        <v>286</v>
      </c>
      <c r="E287" s="186" t="s">
        <v>3</v>
      </c>
      <c r="F287" s="185">
        <v>1</v>
      </c>
      <c r="G287" s="183"/>
      <c r="H287" s="184"/>
      <c r="I287" s="380"/>
      <c r="J287" s="380"/>
      <c r="K287" s="380"/>
    </row>
    <row r="288" spans="1:11" s="177" customFormat="1" ht="44.25" customHeight="1">
      <c r="B288" s="157"/>
      <c r="C288" s="157"/>
      <c r="D288" s="160" t="s">
        <v>287</v>
      </c>
      <c r="E288" s="186" t="s">
        <v>3</v>
      </c>
      <c r="F288" s="185">
        <v>1</v>
      </c>
      <c r="G288" s="183"/>
      <c r="H288" s="184"/>
      <c r="I288" s="380"/>
      <c r="J288" s="380"/>
      <c r="K288" s="380"/>
    </row>
    <row r="289" spans="1:11" s="177" customFormat="1" ht="44.25" customHeight="1">
      <c r="B289" s="157"/>
      <c r="C289" s="157"/>
      <c r="D289" s="160" t="s">
        <v>288</v>
      </c>
      <c r="E289" s="186" t="s">
        <v>3</v>
      </c>
      <c r="F289" s="185">
        <v>3</v>
      </c>
      <c r="G289" s="183"/>
      <c r="H289" s="184"/>
      <c r="I289" s="380"/>
      <c r="J289" s="380"/>
      <c r="K289" s="380"/>
    </row>
    <row r="290" spans="1:11" s="177" customFormat="1">
      <c r="B290" s="157"/>
      <c r="C290" s="157"/>
      <c r="D290" s="158" t="s">
        <v>55</v>
      </c>
      <c r="E290" s="186" t="s">
        <v>5</v>
      </c>
      <c r="F290" s="185">
        <v>1</v>
      </c>
      <c r="G290" s="183"/>
      <c r="H290" s="184"/>
      <c r="I290" s="380"/>
      <c r="J290" s="380"/>
      <c r="K290" s="380"/>
    </row>
    <row r="291" spans="1:11" s="177" customFormat="1">
      <c r="A291" s="213"/>
      <c r="B291" s="159"/>
      <c r="C291" s="159"/>
      <c r="D291" s="160" t="s">
        <v>54</v>
      </c>
      <c r="E291" s="179" t="s">
        <v>3</v>
      </c>
      <c r="F291" s="185">
        <v>1</v>
      </c>
      <c r="G291" s="183"/>
      <c r="H291" s="184"/>
      <c r="I291" s="380"/>
      <c r="J291" s="380"/>
      <c r="K291" s="380"/>
    </row>
    <row r="292" spans="1:11" s="177" customFormat="1" ht="30">
      <c r="A292" s="213"/>
      <c r="B292" s="159"/>
      <c r="C292" s="159"/>
      <c r="D292" s="160" t="s">
        <v>289</v>
      </c>
      <c r="E292" s="179"/>
      <c r="F292" s="185"/>
      <c r="G292" s="183"/>
      <c r="H292" s="184"/>
      <c r="I292" s="380"/>
      <c r="J292" s="380"/>
      <c r="K292" s="380"/>
    </row>
    <row r="293" spans="1:11" s="177" customFormat="1">
      <c r="A293" s="213"/>
      <c r="B293" s="159"/>
      <c r="C293" s="159"/>
      <c r="D293" s="160" t="s">
        <v>291</v>
      </c>
      <c r="E293" s="179" t="s">
        <v>3</v>
      </c>
      <c r="F293" s="185">
        <v>5</v>
      </c>
      <c r="G293" s="183"/>
      <c r="H293" s="184"/>
      <c r="I293" s="380"/>
      <c r="J293" s="380"/>
      <c r="K293" s="380"/>
    </row>
    <row r="294" spans="1:11" s="177" customFormat="1">
      <c r="B294" s="157"/>
      <c r="C294" s="157"/>
      <c r="D294" s="158" t="s">
        <v>57</v>
      </c>
      <c r="E294" s="186" t="s">
        <v>5</v>
      </c>
      <c r="F294" s="185">
        <v>1</v>
      </c>
      <c r="G294" s="183"/>
      <c r="H294" s="184"/>
      <c r="I294" s="380"/>
      <c r="J294" s="380"/>
      <c r="K294" s="380"/>
    </row>
    <row r="295" spans="1:11" s="177" customFormat="1">
      <c r="B295" s="157"/>
      <c r="C295" s="157"/>
      <c r="D295" s="158" t="s">
        <v>293</v>
      </c>
      <c r="E295" s="186" t="s">
        <v>5</v>
      </c>
      <c r="F295" s="185">
        <v>1</v>
      </c>
      <c r="G295" s="183"/>
      <c r="H295" s="184"/>
      <c r="I295" s="380"/>
      <c r="J295" s="380"/>
      <c r="K295" s="380"/>
    </row>
    <row r="296" spans="1:11" s="177" customFormat="1">
      <c r="B296" s="157"/>
      <c r="C296" s="157"/>
      <c r="D296" s="158" t="s">
        <v>31</v>
      </c>
      <c r="E296" s="186" t="s">
        <v>5</v>
      </c>
      <c r="F296" s="185">
        <v>1</v>
      </c>
      <c r="G296" s="183"/>
      <c r="H296" s="184"/>
      <c r="I296" s="380"/>
      <c r="J296" s="380"/>
      <c r="K296" s="380"/>
    </row>
    <row r="297" spans="1:11" s="164" customFormat="1" ht="18" customHeight="1">
      <c r="B297" s="161"/>
      <c r="C297" s="161"/>
      <c r="D297" s="162" t="s">
        <v>294</v>
      </c>
      <c r="E297" s="166"/>
      <c r="F297" s="167"/>
      <c r="G297" s="168"/>
      <c r="H297" s="169"/>
      <c r="I297" s="385"/>
      <c r="J297" s="385"/>
      <c r="K297" s="385"/>
    </row>
    <row r="298" spans="1:11" s="177" customFormat="1">
      <c r="A298" s="213"/>
      <c r="B298" s="159"/>
      <c r="C298" s="159"/>
      <c r="D298" s="160" t="s">
        <v>296</v>
      </c>
      <c r="E298" s="179" t="s">
        <v>3</v>
      </c>
      <c r="F298" s="185">
        <v>1</v>
      </c>
      <c r="G298" s="183"/>
      <c r="H298" s="184"/>
      <c r="I298" s="380"/>
      <c r="J298" s="380"/>
      <c r="K298" s="380"/>
    </row>
    <row r="299" spans="1:11" s="177" customFormat="1">
      <c r="A299" s="213"/>
      <c r="B299" s="159"/>
      <c r="C299" s="159"/>
      <c r="D299" s="160" t="s">
        <v>56</v>
      </c>
      <c r="E299" s="179" t="s">
        <v>3</v>
      </c>
      <c r="F299" s="185">
        <v>3</v>
      </c>
      <c r="G299" s="183"/>
      <c r="H299" s="184"/>
      <c r="I299" s="380"/>
      <c r="J299" s="380"/>
      <c r="K299" s="380"/>
    </row>
    <row r="300" spans="1:11" s="177" customFormat="1">
      <c r="A300" s="213"/>
      <c r="B300" s="159"/>
      <c r="C300" s="159"/>
      <c r="D300" s="160" t="s">
        <v>26</v>
      </c>
      <c r="E300" s="179"/>
      <c r="F300" s="185"/>
      <c r="G300" s="183"/>
      <c r="H300" s="184"/>
      <c r="I300" s="380"/>
      <c r="J300" s="380"/>
      <c r="K300" s="380"/>
    </row>
    <row r="301" spans="1:11" s="177" customFormat="1">
      <c r="B301" s="159"/>
      <c r="C301" s="159"/>
      <c r="D301" s="160" t="s">
        <v>297</v>
      </c>
      <c r="E301" s="179" t="s">
        <v>3</v>
      </c>
      <c r="F301" s="185">
        <v>1</v>
      </c>
      <c r="G301" s="183"/>
      <c r="H301" s="184"/>
      <c r="I301" s="388"/>
      <c r="J301" s="388"/>
      <c r="K301" s="388"/>
    </row>
    <row r="302" spans="1:11" s="177" customFormat="1">
      <c r="B302" s="159"/>
      <c r="C302" s="159"/>
      <c r="D302" s="160" t="s">
        <v>298</v>
      </c>
      <c r="E302" s="179" t="s">
        <v>3</v>
      </c>
      <c r="F302" s="185">
        <v>1</v>
      </c>
      <c r="G302" s="183"/>
      <c r="H302" s="184"/>
      <c r="I302" s="388"/>
      <c r="J302" s="388"/>
      <c r="K302" s="388"/>
    </row>
    <row r="303" spans="1:11" s="27" customFormat="1">
      <c r="A303" s="69"/>
      <c r="B303" s="159"/>
      <c r="C303" s="159"/>
      <c r="D303" s="160" t="s">
        <v>299</v>
      </c>
      <c r="E303" s="31" t="s">
        <v>3</v>
      </c>
      <c r="F303" s="56">
        <v>1</v>
      </c>
      <c r="G303" s="127"/>
      <c r="H303" s="147"/>
      <c r="I303" s="320"/>
      <c r="J303" s="320"/>
      <c r="K303" s="320"/>
    </row>
    <row r="304" spans="1:11" s="27" customFormat="1">
      <c r="A304" s="69"/>
      <c r="B304" s="159"/>
      <c r="C304" s="159"/>
      <c r="D304" s="160" t="s">
        <v>300</v>
      </c>
      <c r="E304" s="31" t="s">
        <v>3</v>
      </c>
      <c r="F304" s="56">
        <v>1</v>
      </c>
      <c r="G304" s="127"/>
      <c r="H304" s="147"/>
      <c r="I304" s="320"/>
      <c r="J304" s="320"/>
      <c r="K304" s="320"/>
    </row>
    <row r="305" spans="1:11" s="27" customFormat="1" ht="30">
      <c r="B305" s="157"/>
      <c r="C305" s="157"/>
      <c r="D305" s="158" t="s">
        <v>301</v>
      </c>
      <c r="E305" s="49" t="s">
        <v>5</v>
      </c>
      <c r="F305" s="56">
        <v>1</v>
      </c>
      <c r="G305" s="127"/>
      <c r="H305" s="147"/>
      <c r="I305" s="320"/>
      <c r="J305" s="320"/>
      <c r="K305" s="320"/>
    </row>
    <row r="306" spans="1:11" s="27" customFormat="1">
      <c r="B306" s="157"/>
      <c r="C306" s="157"/>
      <c r="D306" s="158" t="s">
        <v>413</v>
      </c>
      <c r="E306" s="49" t="s">
        <v>5</v>
      </c>
      <c r="F306" s="56">
        <v>1</v>
      </c>
      <c r="G306" s="127"/>
      <c r="H306" s="147"/>
      <c r="I306" s="320"/>
      <c r="J306" s="320"/>
      <c r="K306" s="320"/>
    </row>
    <row r="307" spans="1:11" s="177" customFormat="1">
      <c r="B307" s="157"/>
      <c r="C307" s="157"/>
      <c r="D307" s="158" t="s">
        <v>31</v>
      </c>
      <c r="E307" s="186" t="s">
        <v>5</v>
      </c>
      <c r="F307" s="185">
        <v>1</v>
      </c>
      <c r="G307" s="183"/>
      <c r="H307" s="184"/>
      <c r="I307" s="380"/>
      <c r="J307" s="380"/>
      <c r="K307" s="380"/>
    </row>
    <row r="308" spans="1:11" s="192" customFormat="1">
      <c r="A308" s="204"/>
      <c r="B308" s="205"/>
      <c r="C308" s="205"/>
      <c r="D308" s="346"/>
      <c r="E308" s="347"/>
      <c r="F308" s="208"/>
      <c r="G308" s="209"/>
      <c r="H308" s="293"/>
      <c r="I308" s="388"/>
      <c r="J308" s="388"/>
      <c r="K308" s="388"/>
    </row>
    <row r="309" spans="1:11" s="271" customFormat="1">
      <c r="B309" s="219"/>
      <c r="C309" s="219"/>
      <c r="D309" s="272" t="s">
        <v>7</v>
      </c>
      <c r="E309" s="273" t="s">
        <v>5</v>
      </c>
      <c r="F309" s="274">
        <v>1</v>
      </c>
      <c r="G309" s="436"/>
      <c r="H309" s="184">
        <f t="shared" ref="H309" si="40">+G309*F309</f>
        <v>0</v>
      </c>
      <c r="I309" s="389"/>
      <c r="J309" s="389"/>
      <c r="K309" s="389"/>
    </row>
    <row r="310" spans="1:11" s="271" customFormat="1">
      <c r="B310" s="219"/>
      <c r="C310" s="219"/>
      <c r="D310" s="272"/>
      <c r="E310" s="273"/>
      <c r="F310" s="274"/>
      <c r="G310" s="220"/>
      <c r="H310" s="212"/>
      <c r="I310" s="389"/>
      <c r="J310" s="389"/>
      <c r="K310" s="389"/>
    </row>
    <row r="311" spans="1:11" s="271" customFormat="1">
      <c r="B311" s="219"/>
      <c r="C311" s="219"/>
      <c r="D311" s="272"/>
      <c r="E311" s="273"/>
      <c r="F311" s="274"/>
      <c r="G311" s="220"/>
      <c r="H311" s="212"/>
      <c r="I311" s="389"/>
      <c r="J311" s="389"/>
      <c r="K311" s="389"/>
    </row>
    <row r="312" spans="1:11" s="164" customFormat="1" ht="15.75" customHeight="1">
      <c r="B312" s="161"/>
      <c r="C312" s="161"/>
      <c r="D312" s="165" t="s">
        <v>320</v>
      </c>
      <c r="E312" s="166"/>
      <c r="F312" s="167"/>
      <c r="G312" s="168"/>
      <c r="H312" s="169"/>
      <c r="I312" s="385"/>
      <c r="J312" s="385"/>
      <c r="K312" s="385"/>
    </row>
    <row r="313" spans="1:11" s="177" customFormat="1" ht="120.75" customHeight="1">
      <c r="B313" s="157"/>
      <c r="C313" s="157"/>
      <c r="D313" s="178" t="s">
        <v>412</v>
      </c>
      <c r="E313" s="186"/>
      <c r="F313" s="185"/>
      <c r="G313" s="183"/>
      <c r="H313" s="184"/>
      <c r="I313" s="380"/>
      <c r="J313" s="380"/>
      <c r="K313" s="380"/>
    </row>
    <row r="314" spans="1:11" s="177" customFormat="1" ht="18" customHeight="1">
      <c r="B314" s="157"/>
      <c r="C314" s="157"/>
      <c r="D314" s="158" t="s">
        <v>53</v>
      </c>
      <c r="E314" s="186" t="s">
        <v>3</v>
      </c>
      <c r="F314" s="185">
        <v>1</v>
      </c>
      <c r="G314" s="183"/>
      <c r="H314" s="184"/>
      <c r="I314" s="380"/>
      <c r="J314" s="380"/>
      <c r="K314" s="380"/>
    </row>
    <row r="315" spans="1:11" s="164" customFormat="1" ht="18" customHeight="1">
      <c r="B315" s="161"/>
      <c r="C315" s="161"/>
      <c r="D315" s="162" t="s">
        <v>292</v>
      </c>
      <c r="E315" s="166"/>
      <c r="F315" s="167"/>
      <c r="G315" s="168"/>
      <c r="H315" s="169"/>
      <c r="I315" s="385"/>
      <c r="J315" s="385"/>
      <c r="K315" s="385"/>
    </row>
    <row r="316" spans="1:11" s="177" customFormat="1">
      <c r="B316" s="157"/>
      <c r="C316" s="157"/>
      <c r="D316" s="158" t="s">
        <v>313</v>
      </c>
      <c r="E316" s="186" t="s">
        <v>3</v>
      </c>
      <c r="F316" s="185">
        <v>1</v>
      </c>
      <c r="G316" s="183"/>
      <c r="H316" s="184"/>
      <c r="I316" s="380"/>
      <c r="J316" s="380"/>
      <c r="K316" s="380"/>
    </row>
    <row r="317" spans="1:11" s="177" customFormat="1">
      <c r="A317" s="213"/>
      <c r="B317" s="159"/>
      <c r="C317" s="159"/>
      <c r="D317" s="160" t="s">
        <v>28</v>
      </c>
      <c r="E317" s="179" t="s">
        <v>3</v>
      </c>
      <c r="F317" s="185">
        <v>4</v>
      </c>
      <c r="G317" s="183"/>
      <c r="H317" s="184"/>
      <c r="I317" s="380"/>
      <c r="J317" s="380"/>
      <c r="K317" s="380"/>
    </row>
    <row r="318" spans="1:11" s="177" customFormat="1" ht="30">
      <c r="A318" s="213"/>
      <c r="B318" s="159"/>
      <c r="C318" s="159"/>
      <c r="D318" s="160" t="s">
        <v>304</v>
      </c>
      <c r="E318" s="179"/>
      <c r="F318" s="185"/>
      <c r="G318" s="183"/>
      <c r="H318" s="184"/>
      <c r="I318" s="380"/>
      <c r="J318" s="380"/>
      <c r="K318" s="380"/>
    </row>
    <row r="319" spans="1:11" s="177" customFormat="1" ht="15.75" customHeight="1">
      <c r="A319" s="213"/>
      <c r="B319" s="159"/>
      <c r="C319" s="159"/>
      <c r="D319" s="160" t="s">
        <v>305</v>
      </c>
      <c r="E319" s="179" t="s">
        <v>5</v>
      </c>
      <c r="F319" s="185">
        <v>1</v>
      </c>
      <c r="G319" s="183"/>
      <c r="H319" s="184"/>
      <c r="I319" s="380"/>
      <c r="J319" s="380"/>
      <c r="K319" s="380"/>
    </row>
    <row r="320" spans="1:11" s="177" customFormat="1" ht="16.5" customHeight="1">
      <c r="A320" s="213"/>
      <c r="B320" s="159"/>
      <c r="C320" s="159"/>
      <c r="D320" s="160" t="s">
        <v>164</v>
      </c>
      <c r="E320" s="179" t="s">
        <v>5</v>
      </c>
      <c r="F320" s="185">
        <v>1</v>
      </c>
      <c r="G320" s="183"/>
      <c r="H320" s="184"/>
      <c r="I320" s="380"/>
      <c r="J320" s="380"/>
      <c r="K320" s="380"/>
    </row>
    <row r="321" spans="1:11" s="177" customFormat="1">
      <c r="A321" s="213"/>
      <c r="B321" s="159"/>
      <c r="C321" s="159"/>
      <c r="D321" s="160" t="s">
        <v>306</v>
      </c>
      <c r="E321" s="179" t="s">
        <v>5</v>
      </c>
      <c r="F321" s="185">
        <v>1</v>
      </c>
      <c r="G321" s="183"/>
      <c r="H321" s="184"/>
      <c r="I321" s="380"/>
      <c r="J321" s="380"/>
      <c r="K321" s="380"/>
    </row>
    <row r="322" spans="1:11" s="177" customFormat="1">
      <c r="A322" s="213"/>
      <c r="B322" s="159"/>
      <c r="C322" s="159"/>
      <c r="D322" s="160" t="s">
        <v>161</v>
      </c>
      <c r="E322" s="179" t="s">
        <v>5</v>
      </c>
      <c r="F322" s="185">
        <v>1</v>
      </c>
      <c r="G322" s="183"/>
      <c r="H322" s="184"/>
      <c r="I322" s="380"/>
      <c r="J322" s="380"/>
      <c r="K322" s="380"/>
    </row>
    <row r="323" spans="1:11" s="177" customFormat="1">
      <c r="A323" s="213"/>
      <c r="B323" s="159"/>
      <c r="C323" s="159"/>
      <c r="D323" s="160" t="s">
        <v>162</v>
      </c>
      <c r="E323" s="179" t="s">
        <v>5</v>
      </c>
      <c r="F323" s="185">
        <v>1</v>
      </c>
      <c r="G323" s="183"/>
      <c r="H323" s="184"/>
      <c r="I323" s="380"/>
      <c r="J323" s="380"/>
      <c r="K323" s="380"/>
    </row>
    <row r="324" spans="1:11" s="177" customFormat="1">
      <c r="A324" s="213"/>
      <c r="B324" s="159"/>
      <c r="C324" s="159"/>
      <c r="D324" s="160" t="s">
        <v>163</v>
      </c>
      <c r="E324" s="179" t="s">
        <v>5</v>
      </c>
      <c r="F324" s="185">
        <v>1</v>
      </c>
      <c r="G324" s="183"/>
      <c r="H324" s="184"/>
      <c r="I324" s="380"/>
      <c r="J324" s="380"/>
      <c r="K324" s="380"/>
    </row>
    <row r="325" spans="1:11" s="177" customFormat="1">
      <c r="A325" s="213"/>
      <c r="B325" s="159"/>
      <c r="C325" s="159"/>
      <c r="D325" s="160" t="s">
        <v>26</v>
      </c>
      <c r="E325" s="179"/>
      <c r="F325" s="185"/>
      <c r="G325" s="183"/>
      <c r="H325" s="184"/>
      <c r="I325" s="380"/>
      <c r="J325" s="380"/>
      <c r="K325" s="380"/>
    </row>
    <row r="326" spans="1:11" s="177" customFormat="1">
      <c r="B326" s="159"/>
      <c r="C326" s="159"/>
      <c r="D326" s="160" t="s">
        <v>307</v>
      </c>
      <c r="E326" s="179" t="s">
        <v>3</v>
      </c>
      <c r="F326" s="185">
        <v>1</v>
      </c>
      <c r="G326" s="183"/>
      <c r="H326" s="184"/>
      <c r="I326" s="388"/>
      <c r="J326" s="388"/>
      <c r="K326" s="388"/>
    </row>
    <row r="327" spans="1:11" s="177" customFormat="1">
      <c r="B327" s="159"/>
      <c r="C327" s="159"/>
      <c r="D327" s="160" t="s">
        <v>38</v>
      </c>
      <c r="E327" s="179" t="s">
        <v>3</v>
      </c>
      <c r="F327" s="185">
        <v>1</v>
      </c>
      <c r="G327" s="183"/>
      <c r="H327" s="184"/>
      <c r="I327" s="388"/>
      <c r="J327" s="388"/>
      <c r="K327" s="388"/>
    </row>
    <row r="328" spans="1:11" s="177" customFormat="1">
      <c r="B328" s="159"/>
      <c r="C328" s="159"/>
      <c r="D328" s="160" t="s">
        <v>308</v>
      </c>
      <c r="E328" s="179" t="s">
        <v>3</v>
      </c>
      <c r="F328" s="185">
        <v>30</v>
      </c>
      <c r="G328" s="183"/>
      <c r="H328" s="184"/>
      <c r="I328" s="388"/>
      <c r="J328" s="388"/>
      <c r="K328" s="388"/>
    </row>
    <row r="329" spans="1:11" s="177" customFormat="1">
      <c r="B329" s="159"/>
      <c r="C329" s="159"/>
      <c r="D329" s="160" t="s">
        <v>59</v>
      </c>
      <c r="E329" s="179" t="s">
        <v>3</v>
      </c>
      <c r="F329" s="185">
        <v>24</v>
      </c>
      <c r="G329" s="183"/>
      <c r="H329" s="184"/>
      <c r="I329" s="388"/>
      <c r="J329" s="388"/>
      <c r="K329" s="388"/>
    </row>
    <row r="330" spans="1:11" s="177" customFormat="1">
      <c r="B330" s="159"/>
      <c r="C330" s="159"/>
      <c r="D330" s="160" t="s">
        <v>309</v>
      </c>
      <c r="E330" s="179" t="s">
        <v>3</v>
      </c>
      <c r="F330" s="185">
        <v>2</v>
      </c>
      <c r="G330" s="183"/>
      <c r="H330" s="184"/>
      <c r="I330" s="388"/>
      <c r="J330" s="388"/>
      <c r="K330" s="388"/>
    </row>
    <row r="331" spans="1:11" s="27" customFormat="1">
      <c r="B331" s="159"/>
      <c r="C331" s="159"/>
      <c r="D331" s="160" t="s">
        <v>317</v>
      </c>
      <c r="E331" s="31" t="s">
        <v>3</v>
      </c>
      <c r="F331" s="56">
        <v>1</v>
      </c>
      <c r="G331" s="127"/>
      <c r="H331" s="147"/>
      <c r="I331" s="321"/>
      <c r="J331" s="321"/>
      <c r="K331" s="321"/>
    </row>
    <row r="332" spans="1:11" s="177" customFormat="1">
      <c r="A332" s="213"/>
      <c r="B332" s="159"/>
      <c r="C332" s="159"/>
      <c r="D332" s="160" t="s">
        <v>310</v>
      </c>
      <c r="E332" s="179"/>
      <c r="F332" s="185"/>
      <c r="G332" s="183"/>
      <c r="H332" s="184"/>
      <c r="I332" s="380"/>
      <c r="J332" s="380"/>
      <c r="K332" s="380"/>
    </row>
    <row r="333" spans="1:11" s="177" customFormat="1">
      <c r="B333" s="159"/>
      <c r="C333" s="159"/>
      <c r="D333" s="160" t="s">
        <v>311</v>
      </c>
      <c r="E333" s="179" t="s">
        <v>3</v>
      </c>
      <c r="F333" s="185">
        <v>7</v>
      </c>
      <c r="G333" s="183"/>
      <c r="H333" s="184"/>
      <c r="I333" s="388"/>
      <c r="J333" s="388"/>
      <c r="K333" s="388"/>
    </row>
    <row r="334" spans="1:11" s="27" customFormat="1">
      <c r="A334" s="69"/>
      <c r="B334" s="159"/>
      <c r="C334" s="159"/>
      <c r="D334" s="160" t="s">
        <v>312</v>
      </c>
      <c r="E334" s="31" t="s">
        <v>3</v>
      </c>
      <c r="F334" s="56">
        <v>13</v>
      </c>
      <c r="G334" s="127"/>
      <c r="H334" s="147"/>
      <c r="I334" s="320"/>
      <c r="J334" s="320"/>
      <c r="K334" s="320"/>
    </row>
    <row r="335" spans="1:11" s="27" customFormat="1">
      <c r="A335" s="69"/>
      <c r="B335" s="159"/>
      <c r="C335" s="159"/>
      <c r="D335" s="160" t="s">
        <v>302</v>
      </c>
      <c r="E335" s="31" t="s">
        <v>3</v>
      </c>
      <c r="F335" s="56">
        <v>1</v>
      </c>
      <c r="G335" s="127"/>
      <c r="H335" s="147"/>
      <c r="I335" s="320"/>
      <c r="J335" s="320"/>
      <c r="K335" s="320"/>
    </row>
    <row r="336" spans="1:11" s="27" customFormat="1">
      <c r="A336" s="69"/>
      <c r="B336" s="159"/>
      <c r="C336" s="159"/>
      <c r="D336" s="160" t="s">
        <v>303</v>
      </c>
      <c r="E336" s="31" t="s">
        <v>3</v>
      </c>
      <c r="F336" s="56">
        <v>1</v>
      </c>
      <c r="G336" s="127"/>
      <c r="H336" s="147"/>
      <c r="I336" s="320"/>
      <c r="J336" s="320"/>
      <c r="K336" s="320"/>
    </row>
    <row r="337" spans="1:11" s="27" customFormat="1" ht="45">
      <c r="B337" s="157"/>
      <c r="C337" s="157"/>
      <c r="D337" s="158" t="s">
        <v>314</v>
      </c>
      <c r="E337" s="49" t="s">
        <v>5</v>
      </c>
      <c r="F337" s="56">
        <v>1</v>
      </c>
      <c r="G337" s="127"/>
      <c r="H337" s="147"/>
      <c r="I337" s="320"/>
      <c r="J337" s="320"/>
      <c r="K337" s="320"/>
    </row>
    <row r="338" spans="1:11" s="27" customFormat="1" ht="30">
      <c r="B338" s="157"/>
      <c r="C338" s="157"/>
      <c r="D338" s="158" t="s">
        <v>315</v>
      </c>
      <c r="E338" s="49" t="s">
        <v>5</v>
      </c>
      <c r="F338" s="56">
        <v>1</v>
      </c>
      <c r="G338" s="127"/>
      <c r="H338" s="147"/>
      <c r="I338" s="320"/>
      <c r="J338" s="320"/>
      <c r="K338" s="320"/>
    </row>
    <row r="339" spans="1:11" s="177" customFormat="1">
      <c r="B339" s="157"/>
      <c r="C339" s="157"/>
      <c r="D339" s="158" t="s">
        <v>84</v>
      </c>
      <c r="E339" s="186" t="s">
        <v>5</v>
      </c>
      <c r="F339" s="185">
        <v>1</v>
      </c>
      <c r="G339" s="183"/>
      <c r="H339" s="184"/>
      <c r="I339" s="380"/>
      <c r="J339" s="380"/>
      <c r="K339" s="380"/>
    </row>
    <row r="340" spans="1:11" s="177" customFormat="1">
      <c r="B340" s="157"/>
      <c r="C340" s="157"/>
      <c r="D340" s="158" t="s">
        <v>31</v>
      </c>
      <c r="E340" s="186" t="s">
        <v>5</v>
      </c>
      <c r="F340" s="185">
        <v>1</v>
      </c>
      <c r="G340" s="183"/>
      <c r="H340" s="184"/>
      <c r="I340" s="380"/>
      <c r="J340" s="380"/>
      <c r="K340" s="380"/>
    </row>
    <row r="341" spans="1:11" s="164" customFormat="1" ht="18" customHeight="1">
      <c r="B341" s="161"/>
      <c r="C341" s="161"/>
      <c r="D341" s="162" t="s">
        <v>294</v>
      </c>
      <c r="E341" s="166"/>
      <c r="F341" s="167"/>
      <c r="G341" s="168"/>
      <c r="H341" s="169"/>
      <c r="I341" s="385"/>
      <c r="J341" s="385"/>
      <c r="K341" s="385"/>
    </row>
    <row r="342" spans="1:11" s="177" customFormat="1">
      <c r="B342" s="157"/>
      <c r="C342" s="157"/>
      <c r="D342" s="158" t="s">
        <v>415</v>
      </c>
      <c r="E342" s="186" t="s">
        <v>3</v>
      </c>
      <c r="F342" s="185">
        <v>1</v>
      </c>
      <c r="G342" s="183"/>
      <c r="H342" s="184"/>
      <c r="I342" s="380"/>
      <c r="J342" s="380"/>
      <c r="K342" s="380"/>
    </row>
    <row r="343" spans="1:11" s="177" customFormat="1">
      <c r="B343" s="157"/>
      <c r="C343" s="157"/>
      <c r="D343" s="158" t="s">
        <v>318</v>
      </c>
      <c r="E343" s="186" t="s">
        <v>3</v>
      </c>
      <c r="F343" s="185">
        <v>1</v>
      </c>
      <c r="G343" s="183"/>
      <c r="H343" s="184"/>
      <c r="I343" s="380"/>
      <c r="J343" s="380"/>
      <c r="K343" s="380"/>
    </row>
    <row r="344" spans="1:11" s="177" customFormat="1">
      <c r="A344" s="213"/>
      <c r="B344" s="159"/>
      <c r="C344" s="159"/>
      <c r="D344" s="160" t="s">
        <v>26</v>
      </c>
      <c r="E344" s="179"/>
      <c r="F344" s="185"/>
      <c r="G344" s="183"/>
      <c r="H344" s="184"/>
      <c r="I344" s="380"/>
      <c r="J344" s="380"/>
      <c r="K344" s="380"/>
    </row>
    <row r="345" spans="1:11" s="177" customFormat="1">
      <c r="B345" s="159"/>
      <c r="C345" s="159"/>
      <c r="D345" s="160" t="s">
        <v>308</v>
      </c>
      <c r="E345" s="179" t="s">
        <v>3</v>
      </c>
      <c r="F345" s="185">
        <v>1</v>
      </c>
      <c r="G345" s="183"/>
      <c r="H345" s="184"/>
      <c r="I345" s="388"/>
      <c r="J345" s="388"/>
      <c r="K345" s="388"/>
    </row>
    <row r="346" spans="1:11" s="177" customFormat="1">
      <c r="B346" s="159"/>
      <c r="C346" s="159"/>
      <c r="D346" s="160" t="s">
        <v>59</v>
      </c>
      <c r="E346" s="179" t="s">
        <v>3</v>
      </c>
      <c r="F346" s="185">
        <v>4</v>
      </c>
      <c r="G346" s="183"/>
      <c r="H346" s="184"/>
      <c r="I346" s="388"/>
      <c r="J346" s="388"/>
      <c r="K346" s="388"/>
    </row>
    <row r="347" spans="1:11" s="27" customFormat="1">
      <c r="A347" s="69"/>
      <c r="B347" s="159"/>
      <c r="C347" s="159"/>
      <c r="D347" s="160" t="s">
        <v>319</v>
      </c>
      <c r="E347" s="31" t="s">
        <v>3</v>
      </c>
      <c r="F347" s="56">
        <v>1</v>
      </c>
      <c r="G347" s="127"/>
      <c r="H347" s="147"/>
      <c r="I347" s="320"/>
      <c r="J347" s="320"/>
      <c r="K347" s="320"/>
    </row>
    <row r="348" spans="1:11" s="27" customFormat="1" ht="45">
      <c r="B348" s="157"/>
      <c r="C348" s="157"/>
      <c r="D348" s="158" t="s">
        <v>428</v>
      </c>
      <c r="E348" s="49" t="s">
        <v>5</v>
      </c>
      <c r="F348" s="56">
        <v>2</v>
      </c>
      <c r="G348" s="127"/>
      <c r="H348" s="147"/>
      <c r="I348" s="320"/>
      <c r="J348" s="320"/>
      <c r="K348" s="320"/>
    </row>
    <row r="349" spans="1:11" s="177" customFormat="1">
      <c r="B349" s="157"/>
      <c r="C349" s="157"/>
      <c r="D349" s="158" t="s">
        <v>84</v>
      </c>
      <c r="E349" s="186" t="s">
        <v>5</v>
      </c>
      <c r="F349" s="185">
        <v>1</v>
      </c>
      <c r="G349" s="183"/>
      <c r="H349" s="184"/>
      <c r="I349" s="380"/>
      <c r="J349" s="380"/>
      <c r="K349" s="380"/>
    </row>
    <row r="350" spans="1:11" s="177" customFormat="1">
      <c r="B350" s="157"/>
      <c r="C350" s="157"/>
      <c r="D350" s="158" t="s">
        <v>31</v>
      </c>
      <c r="E350" s="186" t="s">
        <v>5</v>
      </c>
      <c r="F350" s="185">
        <v>1</v>
      </c>
      <c r="G350" s="183"/>
      <c r="H350" s="184"/>
      <c r="I350" s="380"/>
      <c r="J350" s="380"/>
      <c r="K350" s="380"/>
    </row>
    <row r="351" spans="1:11" s="192" customFormat="1">
      <c r="A351" s="204"/>
      <c r="B351" s="205"/>
      <c r="C351" s="205"/>
      <c r="D351" s="346"/>
      <c r="E351" s="347"/>
      <c r="F351" s="208"/>
      <c r="G351" s="209"/>
      <c r="H351" s="293"/>
      <c r="I351" s="388"/>
      <c r="J351" s="388"/>
      <c r="K351" s="388"/>
    </row>
    <row r="352" spans="1:11" s="271" customFormat="1">
      <c r="B352" s="219"/>
      <c r="C352" s="219"/>
      <c r="D352" s="272" t="s">
        <v>7</v>
      </c>
      <c r="E352" s="273" t="s">
        <v>5</v>
      </c>
      <c r="F352" s="274">
        <v>1</v>
      </c>
      <c r="G352" s="442"/>
      <c r="H352" s="184">
        <f t="shared" ref="H352" si="41">+G352*F352</f>
        <v>0</v>
      </c>
      <c r="I352" s="389"/>
      <c r="J352" s="389"/>
      <c r="K352" s="389"/>
    </row>
    <row r="353" spans="1:11" s="271" customFormat="1">
      <c r="B353" s="219"/>
      <c r="C353" s="219"/>
      <c r="D353" s="272"/>
      <c r="E353" s="273"/>
      <c r="F353" s="274"/>
      <c r="G353" s="304"/>
      <c r="H353" s="184"/>
      <c r="I353" s="389"/>
      <c r="J353" s="389"/>
      <c r="K353" s="389"/>
    </row>
    <row r="354" spans="1:11" s="271" customFormat="1">
      <c r="B354" s="219"/>
      <c r="C354" s="219"/>
      <c r="D354" s="272"/>
      <c r="E354" s="273"/>
      <c r="F354" s="274"/>
      <c r="G354" s="220"/>
      <c r="H354" s="212"/>
      <c r="I354" s="389"/>
      <c r="J354" s="389"/>
      <c r="K354" s="389"/>
    </row>
    <row r="355" spans="1:11" s="164" customFormat="1" ht="15.75" customHeight="1">
      <c r="B355" s="161"/>
      <c r="C355" s="161"/>
      <c r="D355" s="165" t="s">
        <v>321</v>
      </c>
      <c r="E355" s="166"/>
      <c r="F355" s="167"/>
      <c r="G355" s="168"/>
      <c r="H355" s="169"/>
      <c r="I355" s="385"/>
      <c r="J355" s="385"/>
      <c r="K355" s="385"/>
    </row>
    <row r="356" spans="1:11" s="177" customFormat="1" ht="120.75" customHeight="1">
      <c r="B356" s="157"/>
      <c r="C356" s="157"/>
      <c r="D356" s="178" t="s">
        <v>414</v>
      </c>
      <c r="E356" s="186"/>
      <c r="F356" s="185"/>
      <c r="G356" s="183"/>
      <c r="H356" s="184"/>
      <c r="I356" s="380"/>
      <c r="J356" s="380"/>
      <c r="K356" s="380"/>
    </row>
    <row r="357" spans="1:11" s="177" customFormat="1" ht="18" customHeight="1">
      <c r="B357" s="157"/>
      <c r="C357" s="157"/>
      <c r="D357" s="158" t="s">
        <v>53</v>
      </c>
      <c r="E357" s="186" t="s">
        <v>3</v>
      </c>
      <c r="F357" s="185">
        <v>1</v>
      </c>
      <c r="G357" s="183"/>
      <c r="H357" s="184"/>
      <c r="I357" s="380"/>
      <c r="J357" s="380"/>
      <c r="K357" s="380"/>
    </row>
    <row r="358" spans="1:11" s="164" customFormat="1" ht="18" customHeight="1">
      <c r="B358" s="161"/>
      <c r="C358" s="161"/>
      <c r="D358" s="162" t="s">
        <v>292</v>
      </c>
      <c r="E358" s="166"/>
      <c r="F358" s="167"/>
      <c r="G358" s="168"/>
      <c r="H358" s="169"/>
      <c r="I358" s="385"/>
      <c r="J358" s="385"/>
      <c r="K358" s="385"/>
    </row>
    <row r="359" spans="1:11" s="177" customFormat="1">
      <c r="B359" s="157"/>
      <c r="C359" s="157"/>
      <c r="D359" s="158" t="s">
        <v>322</v>
      </c>
      <c r="E359" s="186" t="s">
        <v>3</v>
      </c>
      <c r="F359" s="185">
        <v>1</v>
      </c>
      <c r="G359" s="183"/>
      <c r="H359" s="184"/>
      <c r="I359" s="380"/>
      <c r="J359" s="380"/>
      <c r="K359" s="380"/>
    </row>
    <row r="360" spans="1:11" s="177" customFormat="1">
      <c r="A360" s="213"/>
      <c r="B360" s="159"/>
      <c r="C360" s="159"/>
      <c r="D360" s="160" t="s">
        <v>28</v>
      </c>
      <c r="E360" s="179" t="s">
        <v>3</v>
      </c>
      <c r="F360" s="185">
        <v>4</v>
      </c>
      <c r="G360" s="183"/>
      <c r="H360" s="184"/>
      <c r="I360" s="380"/>
      <c r="J360" s="380"/>
      <c r="K360" s="380"/>
    </row>
    <row r="361" spans="1:11" s="177" customFormat="1" ht="30">
      <c r="A361" s="213"/>
      <c r="B361" s="159"/>
      <c r="C361" s="159"/>
      <c r="D361" s="160" t="s">
        <v>304</v>
      </c>
      <c r="E361" s="179"/>
      <c r="F361" s="185"/>
      <c r="G361" s="183"/>
      <c r="H361" s="184"/>
      <c r="I361" s="380"/>
      <c r="J361" s="380"/>
      <c r="K361" s="380"/>
    </row>
    <row r="362" spans="1:11" s="177" customFormat="1" ht="15.75" customHeight="1">
      <c r="A362" s="213"/>
      <c r="B362" s="159"/>
      <c r="C362" s="159"/>
      <c r="D362" s="160" t="s">
        <v>305</v>
      </c>
      <c r="E362" s="179" t="s">
        <v>5</v>
      </c>
      <c r="F362" s="185">
        <v>1</v>
      </c>
      <c r="G362" s="183"/>
      <c r="H362" s="184"/>
      <c r="I362" s="380"/>
      <c r="J362" s="380"/>
      <c r="K362" s="380"/>
    </row>
    <row r="363" spans="1:11" s="177" customFormat="1" ht="16.5" customHeight="1">
      <c r="A363" s="213"/>
      <c r="B363" s="159"/>
      <c r="C363" s="159"/>
      <c r="D363" s="160" t="s">
        <v>164</v>
      </c>
      <c r="E363" s="179" t="s">
        <v>5</v>
      </c>
      <c r="F363" s="185">
        <v>1</v>
      </c>
      <c r="G363" s="183"/>
      <c r="H363" s="184"/>
      <c r="I363" s="380"/>
      <c r="J363" s="380"/>
      <c r="K363" s="380"/>
    </row>
    <row r="364" spans="1:11" s="177" customFormat="1">
      <c r="A364" s="213"/>
      <c r="B364" s="159"/>
      <c r="C364" s="159"/>
      <c r="D364" s="160" t="s">
        <v>306</v>
      </c>
      <c r="E364" s="179" t="s">
        <v>5</v>
      </c>
      <c r="F364" s="185">
        <v>1</v>
      </c>
      <c r="G364" s="183"/>
      <c r="H364" s="184"/>
      <c r="I364" s="380"/>
      <c r="J364" s="380"/>
      <c r="K364" s="380"/>
    </row>
    <row r="365" spans="1:11" s="177" customFormat="1">
      <c r="A365" s="213"/>
      <c r="B365" s="159"/>
      <c r="C365" s="159"/>
      <c r="D365" s="160" t="s">
        <v>161</v>
      </c>
      <c r="E365" s="179" t="s">
        <v>5</v>
      </c>
      <c r="F365" s="185">
        <v>1</v>
      </c>
      <c r="G365" s="183"/>
      <c r="H365" s="184"/>
      <c r="I365" s="380"/>
      <c r="J365" s="380"/>
      <c r="K365" s="380"/>
    </row>
    <row r="366" spans="1:11" s="177" customFormat="1">
      <c r="A366" s="213"/>
      <c r="B366" s="159"/>
      <c r="C366" s="159"/>
      <c r="D366" s="160" t="s">
        <v>162</v>
      </c>
      <c r="E366" s="179" t="s">
        <v>5</v>
      </c>
      <c r="F366" s="185">
        <v>1</v>
      </c>
      <c r="G366" s="183"/>
      <c r="H366" s="184"/>
      <c r="I366" s="380"/>
      <c r="J366" s="380"/>
      <c r="K366" s="380"/>
    </row>
    <row r="367" spans="1:11" s="177" customFormat="1">
      <c r="A367" s="213"/>
      <c r="B367" s="159"/>
      <c r="C367" s="159"/>
      <c r="D367" s="160" t="s">
        <v>163</v>
      </c>
      <c r="E367" s="179" t="s">
        <v>5</v>
      </c>
      <c r="F367" s="185">
        <v>1</v>
      </c>
      <c r="G367" s="183"/>
      <c r="H367" s="184"/>
      <c r="I367" s="380"/>
      <c r="J367" s="380"/>
      <c r="K367" s="380"/>
    </row>
    <row r="368" spans="1:11" s="177" customFormat="1">
      <c r="A368" s="213"/>
      <c r="B368" s="159"/>
      <c r="C368" s="159"/>
      <c r="D368" s="160" t="s">
        <v>26</v>
      </c>
      <c r="E368" s="179"/>
      <c r="F368" s="185"/>
      <c r="G368" s="183"/>
      <c r="H368" s="184"/>
      <c r="I368" s="380"/>
      <c r="J368" s="380"/>
      <c r="K368" s="380"/>
    </row>
    <row r="369" spans="1:11" s="177" customFormat="1">
      <c r="B369" s="159"/>
      <c r="C369" s="159"/>
      <c r="D369" s="160" t="s">
        <v>307</v>
      </c>
      <c r="E369" s="179" t="s">
        <v>3</v>
      </c>
      <c r="F369" s="185">
        <v>2</v>
      </c>
      <c r="G369" s="183"/>
      <c r="H369" s="184"/>
      <c r="I369" s="388"/>
      <c r="J369" s="388"/>
      <c r="K369" s="388"/>
    </row>
    <row r="370" spans="1:11" s="177" customFormat="1">
      <c r="B370" s="159"/>
      <c r="C370" s="159"/>
      <c r="D370" s="160" t="s">
        <v>38</v>
      </c>
      <c r="E370" s="179" t="s">
        <v>3</v>
      </c>
      <c r="F370" s="185">
        <v>1</v>
      </c>
      <c r="G370" s="183"/>
      <c r="H370" s="184"/>
      <c r="I370" s="388"/>
      <c r="J370" s="388"/>
      <c r="K370" s="388"/>
    </row>
    <row r="371" spans="1:11" s="177" customFormat="1">
      <c r="B371" s="159"/>
      <c r="C371" s="159"/>
      <c r="D371" s="160" t="s">
        <v>308</v>
      </c>
      <c r="E371" s="179" t="s">
        <v>3</v>
      </c>
      <c r="F371" s="185">
        <v>16</v>
      </c>
      <c r="G371" s="183"/>
      <c r="H371" s="184"/>
      <c r="I371" s="388"/>
      <c r="J371" s="388"/>
      <c r="K371" s="388"/>
    </row>
    <row r="372" spans="1:11" s="177" customFormat="1">
      <c r="B372" s="159"/>
      <c r="C372" s="159"/>
      <c r="D372" s="160" t="s">
        <v>59</v>
      </c>
      <c r="E372" s="179" t="s">
        <v>3</v>
      </c>
      <c r="F372" s="185">
        <v>22</v>
      </c>
      <c r="G372" s="183"/>
      <c r="H372" s="184"/>
      <c r="I372" s="388"/>
      <c r="J372" s="388"/>
      <c r="K372" s="388"/>
    </row>
    <row r="373" spans="1:11" s="177" customFormat="1">
      <c r="B373" s="159"/>
      <c r="C373" s="159"/>
      <c r="D373" s="160" t="s">
        <v>309</v>
      </c>
      <c r="E373" s="179" t="s">
        <v>3</v>
      </c>
      <c r="F373" s="185">
        <v>2</v>
      </c>
      <c r="G373" s="183"/>
      <c r="H373" s="184"/>
      <c r="I373" s="388"/>
      <c r="J373" s="388"/>
      <c r="K373" s="388"/>
    </row>
    <row r="374" spans="1:11" s="177" customFormat="1">
      <c r="B374" s="159"/>
      <c r="C374" s="159"/>
      <c r="D374" s="160" t="s">
        <v>290</v>
      </c>
      <c r="E374" s="179" t="s">
        <v>3</v>
      </c>
      <c r="F374" s="185">
        <v>2</v>
      </c>
      <c r="G374" s="183"/>
      <c r="H374" s="184"/>
      <c r="I374" s="388"/>
      <c r="J374" s="388"/>
      <c r="K374" s="388"/>
    </row>
    <row r="375" spans="1:11" s="27" customFormat="1">
      <c r="B375" s="159"/>
      <c r="C375" s="159"/>
      <c r="D375" s="160" t="s">
        <v>317</v>
      </c>
      <c r="E375" s="31" t="s">
        <v>3</v>
      </c>
      <c r="F375" s="56">
        <v>1</v>
      </c>
      <c r="G375" s="127"/>
      <c r="H375" s="147"/>
      <c r="I375" s="321"/>
      <c r="J375" s="321"/>
      <c r="K375" s="321"/>
    </row>
    <row r="376" spans="1:11" s="27" customFormat="1">
      <c r="A376" s="69"/>
      <c r="B376" s="159"/>
      <c r="C376" s="159"/>
      <c r="D376" s="160" t="s">
        <v>312</v>
      </c>
      <c r="E376" s="31" t="s">
        <v>3</v>
      </c>
      <c r="F376" s="56">
        <v>18</v>
      </c>
      <c r="G376" s="127"/>
      <c r="H376" s="147"/>
      <c r="I376" s="320"/>
      <c r="J376" s="320"/>
      <c r="K376" s="320"/>
    </row>
    <row r="377" spans="1:11" s="27" customFormat="1">
      <c r="A377" s="69"/>
      <c r="B377" s="159"/>
      <c r="C377" s="159"/>
      <c r="D377" s="160" t="s">
        <v>302</v>
      </c>
      <c r="E377" s="31" t="s">
        <v>3</v>
      </c>
      <c r="F377" s="56">
        <v>1</v>
      </c>
      <c r="G377" s="127"/>
      <c r="H377" s="147"/>
      <c r="I377" s="320"/>
      <c r="J377" s="320"/>
      <c r="K377" s="320"/>
    </row>
    <row r="378" spans="1:11" s="27" customFormat="1">
      <c r="A378" s="69"/>
      <c r="B378" s="159"/>
      <c r="C378" s="159"/>
      <c r="D378" s="160" t="s">
        <v>303</v>
      </c>
      <c r="E378" s="31" t="s">
        <v>3</v>
      </c>
      <c r="F378" s="56">
        <v>1</v>
      </c>
      <c r="G378" s="127"/>
      <c r="H378" s="147"/>
      <c r="I378" s="320"/>
      <c r="J378" s="320"/>
      <c r="K378" s="320"/>
    </row>
    <row r="379" spans="1:11" s="27" customFormat="1" ht="45">
      <c r="B379" s="157"/>
      <c r="C379" s="157"/>
      <c r="D379" s="158" t="s">
        <v>314</v>
      </c>
      <c r="E379" s="49" t="s">
        <v>5</v>
      </c>
      <c r="F379" s="56">
        <v>1</v>
      </c>
      <c r="G379" s="127"/>
      <c r="H379" s="147"/>
      <c r="I379" s="320"/>
      <c r="J379" s="320"/>
      <c r="K379" s="320"/>
    </row>
    <row r="380" spans="1:11" s="27" customFormat="1" ht="30">
      <c r="B380" s="157"/>
      <c r="C380" s="157"/>
      <c r="D380" s="158" t="s">
        <v>315</v>
      </c>
      <c r="E380" s="49" t="s">
        <v>3</v>
      </c>
      <c r="F380" s="56">
        <v>3</v>
      </c>
      <c r="G380" s="127"/>
      <c r="H380" s="147"/>
      <c r="I380" s="320"/>
      <c r="J380" s="320"/>
      <c r="K380" s="320"/>
    </row>
    <row r="381" spans="1:11" s="177" customFormat="1">
      <c r="B381" s="157"/>
      <c r="C381" s="157"/>
      <c r="D381" s="158" t="s">
        <v>84</v>
      </c>
      <c r="E381" s="186" t="s">
        <v>5</v>
      </c>
      <c r="F381" s="185">
        <v>1</v>
      </c>
      <c r="G381" s="183"/>
      <c r="H381" s="184"/>
      <c r="I381" s="380"/>
      <c r="J381" s="380"/>
      <c r="K381" s="380"/>
    </row>
    <row r="382" spans="1:11" s="177" customFormat="1">
      <c r="B382" s="157"/>
      <c r="C382" s="157"/>
      <c r="D382" s="158" t="s">
        <v>31</v>
      </c>
      <c r="E382" s="186" t="s">
        <v>5</v>
      </c>
      <c r="F382" s="185">
        <v>1</v>
      </c>
      <c r="G382" s="183"/>
      <c r="H382" s="184"/>
      <c r="I382" s="380"/>
      <c r="J382" s="380"/>
      <c r="K382" s="380"/>
    </row>
    <row r="383" spans="1:11" s="164" customFormat="1" ht="18" customHeight="1">
      <c r="B383" s="161"/>
      <c r="C383" s="161"/>
      <c r="D383" s="162" t="s">
        <v>294</v>
      </c>
      <c r="E383" s="166"/>
      <c r="F383" s="167"/>
      <c r="G383" s="168"/>
      <c r="H383" s="169"/>
      <c r="I383" s="385"/>
      <c r="J383" s="385"/>
      <c r="K383" s="385"/>
    </row>
    <row r="384" spans="1:11" s="177" customFormat="1">
      <c r="B384" s="157"/>
      <c r="C384" s="157"/>
      <c r="D384" s="158" t="s">
        <v>316</v>
      </c>
      <c r="E384" s="186" t="s">
        <v>3</v>
      </c>
      <c r="F384" s="185">
        <v>1</v>
      </c>
      <c r="G384" s="183"/>
      <c r="H384" s="184"/>
      <c r="I384" s="380"/>
      <c r="J384" s="380"/>
      <c r="K384" s="380"/>
    </row>
    <row r="385" spans="1:11" s="177" customFormat="1">
      <c r="A385" s="213"/>
      <c r="B385" s="159"/>
      <c r="C385" s="159"/>
      <c r="D385" s="160" t="s">
        <v>26</v>
      </c>
      <c r="E385" s="179"/>
      <c r="F385" s="185"/>
      <c r="G385" s="183"/>
      <c r="H385" s="184"/>
      <c r="I385" s="380"/>
      <c r="J385" s="380"/>
      <c r="K385" s="380"/>
    </row>
    <row r="386" spans="1:11" s="177" customFormat="1">
      <c r="B386" s="159"/>
      <c r="C386" s="159"/>
      <c r="D386" s="160" t="s">
        <v>308</v>
      </c>
      <c r="E386" s="179" t="s">
        <v>3</v>
      </c>
      <c r="F386" s="185">
        <v>1</v>
      </c>
      <c r="G386" s="183"/>
      <c r="H386" s="184"/>
      <c r="I386" s="388"/>
      <c r="J386" s="388"/>
      <c r="K386" s="388"/>
    </row>
    <row r="387" spans="1:11" s="177" customFormat="1">
      <c r="B387" s="159"/>
      <c r="C387" s="159"/>
      <c r="D387" s="160" t="s">
        <v>59</v>
      </c>
      <c r="E387" s="179" t="s">
        <v>3</v>
      </c>
      <c r="F387" s="185">
        <v>4</v>
      </c>
      <c r="G387" s="183"/>
      <c r="H387" s="184"/>
      <c r="I387" s="388"/>
      <c r="J387" s="388"/>
      <c r="K387" s="388"/>
    </row>
    <row r="388" spans="1:11" s="27" customFormat="1" ht="45">
      <c r="B388" s="157"/>
      <c r="C388" s="157"/>
      <c r="D388" s="158" t="s">
        <v>428</v>
      </c>
      <c r="E388" s="49" t="s">
        <v>5</v>
      </c>
      <c r="F388" s="56">
        <v>1</v>
      </c>
      <c r="G388" s="127"/>
      <c r="H388" s="147"/>
      <c r="I388" s="320"/>
      <c r="J388" s="320"/>
      <c r="K388" s="320"/>
    </row>
    <row r="389" spans="1:11" s="177" customFormat="1">
      <c r="B389" s="157"/>
      <c r="C389" s="157"/>
      <c r="D389" s="158" t="s">
        <v>84</v>
      </c>
      <c r="E389" s="186" t="s">
        <v>5</v>
      </c>
      <c r="F389" s="185">
        <v>1</v>
      </c>
      <c r="G389" s="183"/>
      <c r="H389" s="184"/>
      <c r="I389" s="380"/>
      <c r="J389" s="380"/>
      <c r="K389" s="380"/>
    </row>
    <row r="390" spans="1:11" s="177" customFormat="1">
      <c r="B390" s="157"/>
      <c r="C390" s="157"/>
      <c r="D390" s="158" t="s">
        <v>31</v>
      </c>
      <c r="E390" s="186" t="s">
        <v>5</v>
      </c>
      <c r="F390" s="185">
        <v>1</v>
      </c>
      <c r="G390" s="183"/>
      <c r="H390" s="184"/>
      <c r="I390" s="380"/>
      <c r="J390" s="380"/>
      <c r="K390" s="380"/>
    </row>
    <row r="391" spans="1:11" s="192" customFormat="1">
      <c r="A391" s="204"/>
      <c r="B391" s="205"/>
      <c r="C391" s="205"/>
      <c r="D391" s="346"/>
      <c r="E391" s="347"/>
      <c r="F391" s="208"/>
      <c r="G391" s="209"/>
      <c r="H391" s="293"/>
      <c r="I391" s="388"/>
      <c r="J391" s="388"/>
      <c r="K391" s="388"/>
    </row>
    <row r="392" spans="1:11" s="271" customFormat="1">
      <c r="B392" s="219"/>
      <c r="C392" s="219"/>
      <c r="D392" s="272" t="s">
        <v>7</v>
      </c>
      <c r="E392" s="273" t="s">
        <v>5</v>
      </c>
      <c r="F392" s="274">
        <v>1</v>
      </c>
      <c r="G392" s="442"/>
      <c r="H392" s="184">
        <f t="shared" ref="H392" si="42">+G392*F392</f>
        <v>0</v>
      </c>
      <c r="I392" s="389"/>
      <c r="J392" s="389"/>
      <c r="K392" s="389"/>
    </row>
    <row r="393" spans="1:11" s="271" customFormat="1">
      <c r="B393" s="219"/>
      <c r="C393" s="219"/>
      <c r="D393" s="272"/>
      <c r="E393" s="273"/>
      <c r="F393" s="274"/>
      <c r="G393" s="304"/>
      <c r="H393" s="184"/>
      <c r="I393" s="389"/>
      <c r="J393" s="389"/>
      <c r="K393" s="389"/>
    </row>
    <row r="394" spans="1:11" s="70" customFormat="1">
      <c r="B394" s="71"/>
      <c r="C394" s="71"/>
      <c r="D394" s="72"/>
      <c r="E394" s="73"/>
      <c r="F394" s="74"/>
      <c r="G394" s="129"/>
      <c r="H394" s="184"/>
      <c r="I394" s="390"/>
      <c r="J394" s="390"/>
      <c r="K394" s="390"/>
    </row>
    <row r="395" spans="1:11" s="164" customFormat="1" ht="17.25" customHeight="1">
      <c r="B395" s="161"/>
      <c r="C395" s="161"/>
      <c r="D395" s="162" t="s">
        <v>191</v>
      </c>
      <c r="E395" s="166"/>
      <c r="F395" s="167"/>
      <c r="G395" s="168"/>
      <c r="H395" s="169"/>
      <c r="I395" s="385"/>
      <c r="J395" s="385"/>
      <c r="K395" s="385"/>
    </row>
    <row r="396" spans="1:11" s="177" customFormat="1" ht="104.25" customHeight="1">
      <c r="B396" s="157"/>
      <c r="C396" s="157"/>
      <c r="D396" s="178" t="s">
        <v>416</v>
      </c>
      <c r="E396" s="186"/>
      <c r="F396" s="185"/>
      <c r="G396" s="183"/>
      <c r="H396" s="184"/>
      <c r="I396" s="380"/>
      <c r="J396" s="380"/>
      <c r="K396" s="380"/>
    </row>
    <row r="397" spans="1:11" s="27" customFormat="1">
      <c r="B397" s="157"/>
      <c r="C397" s="157"/>
      <c r="D397" s="158" t="s">
        <v>323</v>
      </c>
      <c r="E397" s="49" t="s">
        <v>3</v>
      </c>
      <c r="F397" s="56">
        <v>1</v>
      </c>
      <c r="G397" s="127"/>
      <c r="H397" s="147"/>
      <c r="I397" s="320"/>
      <c r="J397" s="320"/>
      <c r="K397" s="320"/>
    </row>
    <row r="398" spans="1:11" s="27" customFormat="1">
      <c r="A398" s="69"/>
      <c r="B398" s="159"/>
      <c r="C398" s="159"/>
      <c r="D398" s="160" t="s">
        <v>28</v>
      </c>
      <c r="E398" s="31" t="s">
        <v>3</v>
      </c>
      <c r="F398" s="56">
        <v>4</v>
      </c>
      <c r="G398" s="127"/>
      <c r="H398" s="147"/>
      <c r="I398" s="320"/>
      <c r="J398" s="320"/>
      <c r="K398" s="320"/>
    </row>
    <row r="399" spans="1:11" s="27" customFormat="1">
      <c r="A399" s="69"/>
      <c r="B399" s="159"/>
      <c r="C399" s="159"/>
      <c r="D399" s="160" t="s">
        <v>26</v>
      </c>
      <c r="E399" s="31"/>
      <c r="F399" s="56"/>
      <c r="G399" s="127"/>
      <c r="H399" s="150"/>
      <c r="I399" s="320"/>
      <c r="J399" s="320"/>
      <c r="K399" s="320"/>
    </row>
    <row r="400" spans="1:11" s="27" customFormat="1">
      <c r="B400" s="159"/>
      <c r="C400" s="159"/>
      <c r="D400" s="160" t="s">
        <v>38</v>
      </c>
      <c r="E400" s="31" t="s">
        <v>3</v>
      </c>
      <c r="F400" s="56">
        <v>1</v>
      </c>
      <c r="G400" s="127"/>
      <c r="H400" s="147"/>
      <c r="I400" s="320"/>
      <c r="J400" s="320"/>
      <c r="K400" s="320"/>
    </row>
    <row r="401" spans="1:11" s="27" customFormat="1">
      <c r="B401" s="159"/>
      <c r="C401" s="159"/>
      <c r="D401" s="160" t="s">
        <v>58</v>
      </c>
      <c r="E401" s="31" t="s">
        <v>3</v>
      </c>
      <c r="F401" s="56">
        <v>6</v>
      </c>
      <c r="G401" s="127"/>
      <c r="H401" s="147"/>
      <c r="I401" s="320"/>
      <c r="J401" s="320"/>
      <c r="K401" s="320"/>
    </row>
    <row r="402" spans="1:11" s="27" customFormat="1">
      <c r="B402" s="159"/>
      <c r="C402" s="159"/>
      <c r="D402" s="160" t="s">
        <v>59</v>
      </c>
      <c r="E402" s="31" t="s">
        <v>3</v>
      </c>
      <c r="F402" s="56">
        <v>15</v>
      </c>
      <c r="G402" s="127"/>
      <c r="H402" s="147"/>
      <c r="I402" s="321"/>
      <c r="J402" s="321"/>
      <c r="K402" s="321"/>
    </row>
    <row r="403" spans="1:11" s="27" customFormat="1">
      <c r="B403" s="159"/>
      <c r="C403" s="159"/>
      <c r="D403" s="160" t="s">
        <v>43</v>
      </c>
      <c r="E403" s="31" t="s">
        <v>3</v>
      </c>
      <c r="F403" s="56">
        <v>2</v>
      </c>
      <c r="G403" s="127"/>
      <c r="H403" s="147"/>
      <c r="I403" s="321"/>
      <c r="J403" s="321"/>
      <c r="K403" s="321"/>
    </row>
    <row r="404" spans="1:11" s="177" customFormat="1">
      <c r="A404" s="213"/>
      <c r="B404" s="159"/>
      <c r="C404" s="159"/>
      <c r="D404" s="160" t="s">
        <v>310</v>
      </c>
      <c r="E404" s="179"/>
      <c r="F404" s="185"/>
      <c r="G404" s="183"/>
      <c r="H404" s="184"/>
      <c r="I404" s="380"/>
      <c r="J404" s="380"/>
      <c r="K404" s="380"/>
    </row>
    <row r="405" spans="1:11" s="177" customFormat="1">
      <c r="B405" s="159"/>
      <c r="C405" s="159"/>
      <c r="D405" s="160" t="s">
        <v>311</v>
      </c>
      <c r="E405" s="179" t="s">
        <v>3</v>
      </c>
      <c r="F405" s="185">
        <v>6</v>
      </c>
      <c r="G405" s="183"/>
      <c r="H405" s="184"/>
      <c r="I405" s="388"/>
      <c r="J405" s="388"/>
      <c r="K405" s="388"/>
    </row>
    <row r="406" spans="1:11" s="27" customFormat="1">
      <c r="A406" s="69"/>
      <c r="B406" s="159"/>
      <c r="C406" s="159"/>
      <c r="D406" s="160" t="s">
        <v>85</v>
      </c>
      <c r="E406" s="31" t="s">
        <v>3</v>
      </c>
      <c r="F406" s="56">
        <v>2</v>
      </c>
      <c r="G406" s="127"/>
      <c r="H406" s="147"/>
      <c r="I406" s="320"/>
      <c r="J406" s="320"/>
      <c r="K406" s="320"/>
    </row>
    <row r="407" spans="1:11" s="27" customFormat="1">
      <c r="A407" s="69"/>
      <c r="B407" s="159"/>
      <c r="C407" s="159"/>
      <c r="D407" s="160" t="s">
        <v>324</v>
      </c>
      <c r="E407" s="31" t="s">
        <v>3</v>
      </c>
      <c r="F407" s="56">
        <v>1</v>
      </c>
      <c r="G407" s="127"/>
      <c r="H407" s="147"/>
      <c r="I407" s="320"/>
      <c r="J407" s="320"/>
      <c r="K407" s="320"/>
    </row>
    <row r="408" spans="1:11" s="27" customFormat="1">
      <c r="B408" s="157"/>
      <c r="C408" s="157"/>
      <c r="D408" s="158" t="s">
        <v>84</v>
      </c>
      <c r="E408" s="49" t="s">
        <v>5</v>
      </c>
      <c r="F408" s="56">
        <v>1</v>
      </c>
      <c r="G408" s="127"/>
      <c r="H408" s="147"/>
      <c r="I408" s="320"/>
      <c r="J408" s="320"/>
      <c r="K408" s="320"/>
    </row>
    <row r="409" spans="1:11" s="27" customFormat="1">
      <c r="B409" s="157"/>
      <c r="C409" s="157"/>
      <c r="D409" s="158" t="s">
        <v>31</v>
      </c>
      <c r="E409" s="49" t="s">
        <v>5</v>
      </c>
      <c r="F409" s="56">
        <v>1</v>
      </c>
      <c r="G409" s="127"/>
      <c r="H409" s="147"/>
      <c r="I409" s="320"/>
      <c r="J409" s="320"/>
      <c r="K409" s="320"/>
    </row>
    <row r="410" spans="1:11" s="311" customFormat="1">
      <c r="A410" s="334"/>
      <c r="B410" s="59"/>
      <c r="C410" s="59"/>
      <c r="D410" s="335"/>
      <c r="E410" s="336"/>
      <c r="F410" s="337"/>
      <c r="G410" s="338"/>
      <c r="H410" s="292"/>
      <c r="I410" s="321"/>
      <c r="J410" s="321"/>
      <c r="K410" s="321"/>
    </row>
    <row r="411" spans="1:11" s="70" customFormat="1">
      <c r="B411" s="71"/>
      <c r="C411" s="71"/>
      <c r="D411" s="72" t="s">
        <v>7</v>
      </c>
      <c r="E411" s="73" t="s">
        <v>5</v>
      </c>
      <c r="F411" s="74">
        <v>1</v>
      </c>
      <c r="G411" s="442"/>
      <c r="H411" s="184">
        <f t="shared" ref="H411" si="43">+G411*F411</f>
        <v>0</v>
      </c>
      <c r="I411" s="390"/>
      <c r="J411" s="390"/>
      <c r="K411" s="390"/>
    </row>
    <row r="412" spans="1:11" s="70" customFormat="1">
      <c r="B412" s="71"/>
      <c r="C412" s="71"/>
      <c r="D412" s="72"/>
      <c r="E412" s="73"/>
      <c r="F412" s="74"/>
      <c r="G412" s="129"/>
      <c r="H412" s="148"/>
      <c r="I412" s="390"/>
      <c r="J412" s="390"/>
      <c r="K412" s="390"/>
    </row>
    <row r="413" spans="1:11" s="177" customFormat="1">
      <c r="B413" s="159"/>
      <c r="C413" s="159"/>
      <c r="D413" s="187"/>
      <c r="E413" s="186"/>
      <c r="F413" s="180"/>
      <c r="G413" s="181"/>
      <c r="H413" s="182"/>
      <c r="I413" s="380"/>
      <c r="J413" s="380"/>
      <c r="K413" s="380"/>
    </row>
    <row r="414" spans="1:11" s="164" customFormat="1" ht="15.75" customHeight="1">
      <c r="B414" s="161"/>
      <c r="C414" s="161"/>
      <c r="D414" s="165" t="s">
        <v>325</v>
      </c>
      <c r="E414" s="166"/>
      <c r="F414" s="167"/>
      <c r="G414" s="168"/>
      <c r="H414" s="169"/>
      <c r="I414" s="385"/>
      <c r="J414" s="385"/>
      <c r="K414" s="385"/>
    </row>
    <row r="415" spans="1:11" s="177" customFormat="1" ht="136.5" customHeight="1">
      <c r="B415" s="157"/>
      <c r="C415" s="157"/>
      <c r="D415" s="178" t="s">
        <v>326</v>
      </c>
      <c r="E415" s="186"/>
      <c r="F415" s="185"/>
      <c r="G415" s="183"/>
      <c r="H415" s="184"/>
      <c r="I415" s="380"/>
      <c r="J415" s="380"/>
      <c r="K415" s="380"/>
    </row>
    <row r="416" spans="1:11" s="177" customFormat="1" ht="15" customHeight="1">
      <c r="B416" s="157"/>
      <c r="C416" s="157"/>
      <c r="D416" s="158" t="s">
        <v>327</v>
      </c>
      <c r="E416" s="186" t="s">
        <v>3</v>
      </c>
      <c r="F416" s="185">
        <v>1</v>
      </c>
      <c r="G416" s="183"/>
      <c r="H416" s="184"/>
      <c r="I416" s="380"/>
      <c r="J416" s="380"/>
      <c r="K416" s="380"/>
    </row>
    <row r="417" spans="1:11" s="177" customFormat="1">
      <c r="B417" s="157"/>
      <c r="C417" s="157"/>
      <c r="D417" s="158" t="s">
        <v>328</v>
      </c>
      <c r="E417" s="186" t="s">
        <v>3</v>
      </c>
      <c r="F417" s="185">
        <v>1</v>
      </c>
      <c r="G417" s="183"/>
      <c r="H417" s="184"/>
      <c r="I417" s="380"/>
      <c r="J417" s="380"/>
      <c r="K417" s="380"/>
    </row>
    <row r="418" spans="1:11" s="177" customFormat="1">
      <c r="A418" s="213"/>
      <c r="B418" s="159"/>
      <c r="C418" s="159"/>
      <c r="D418" s="160" t="s">
        <v>28</v>
      </c>
      <c r="E418" s="179" t="s">
        <v>3</v>
      </c>
      <c r="F418" s="185">
        <v>4</v>
      </c>
      <c r="G418" s="183"/>
      <c r="H418" s="184"/>
      <c r="I418" s="380"/>
      <c r="J418" s="380"/>
      <c r="K418" s="380"/>
    </row>
    <row r="419" spans="1:11" s="177" customFormat="1">
      <c r="B419" s="157"/>
      <c r="C419" s="157"/>
      <c r="D419" s="158" t="s">
        <v>55</v>
      </c>
      <c r="E419" s="186" t="s">
        <v>5</v>
      </c>
      <c r="F419" s="185">
        <v>1</v>
      </c>
      <c r="G419" s="183"/>
      <c r="H419" s="184"/>
      <c r="I419" s="380"/>
      <c r="J419" s="380"/>
      <c r="K419" s="380"/>
    </row>
    <row r="420" spans="1:11" s="177" customFormat="1" ht="30">
      <c r="A420" s="213"/>
      <c r="B420" s="159"/>
      <c r="C420" s="159"/>
      <c r="D420" s="160" t="s">
        <v>329</v>
      </c>
      <c r="E420" s="179"/>
      <c r="F420" s="185"/>
      <c r="G420" s="183"/>
      <c r="H420" s="184"/>
      <c r="I420" s="380"/>
      <c r="J420" s="380"/>
      <c r="K420" s="380"/>
    </row>
    <row r="421" spans="1:11" s="177" customFormat="1" ht="15.75" customHeight="1">
      <c r="A421" s="213"/>
      <c r="B421" s="159"/>
      <c r="C421" s="159"/>
      <c r="D421" s="160" t="s">
        <v>330</v>
      </c>
      <c r="E421" s="179" t="s">
        <v>5</v>
      </c>
      <c r="F421" s="185">
        <v>1</v>
      </c>
      <c r="G421" s="183"/>
      <c r="H421" s="184"/>
      <c r="I421" s="380"/>
      <c r="J421" s="380"/>
      <c r="K421" s="380"/>
    </row>
    <row r="422" spans="1:11" s="177" customFormat="1" ht="16.5" customHeight="1">
      <c r="A422" s="213"/>
      <c r="B422" s="159"/>
      <c r="C422" s="159"/>
      <c r="D422" s="160" t="s">
        <v>164</v>
      </c>
      <c r="E422" s="179" t="s">
        <v>5</v>
      </c>
      <c r="F422" s="185">
        <v>1</v>
      </c>
      <c r="G422" s="183"/>
      <c r="H422" s="184"/>
      <c r="I422" s="380"/>
      <c r="J422" s="380"/>
      <c r="K422" s="380"/>
    </row>
    <row r="423" spans="1:11" s="177" customFormat="1">
      <c r="A423" s="213"/>
      <c r="B423" s="159"/>
      <c r="C423" s="159"/>
      <c r="D423" s="160" t="s">
        <v>331</v>
      </c>
      <c r="E423" s="179" t="s">
        <v>5</v>
      </c>
      <c r="F423" s="185">
        <v>1</v>
      </c>
      <c r="G423" s="183"/>
      <c r="H423" s="184"/>
      <c r="I423" s="380"/>
      <c r="J423" s="380"/>
      <c r="K423" s="380"/>
    </row>
    <row r="424" spans="1:11" s="177" customFormat="1">
      <c r="A424" s="213"/>
      <c r="B424" s="159"/>
      <c r="C424" s="159"/>
      <c r="D424" s="160" t="s">
        <v>161</v>
      </c>
      <c r="E424" s="179" t="s">
        <v>5</v>
      </c>
      <c r="F424" s="185">
        <v>1</v>
      </c>
      <c r="G424" s="183"/>
      <c r="H424" s="184"/>
      <c r="I424" s="380"/>
      <c r="J424" s="380"/>
      <c r="K424" s="380"/>
    </row>
    <row r="425" spans="1:11" s="177" customFormat="1">
      <c r="A425" s="213"/>
      <c r="B425" s="159"/>
      <c r="C425" s="159"/>
      <c r="D425" s="160" t="s">
        <v>162</v>
      </c>
      <c r="E425" s="179" t="s">
        <v>5</v>
      </c>
      <c r="F425" s="185">
        <v>1</v>
      </c>
      <c r="G425" s="183"/>
      <c r="H425" s="184"/>
      <c r="I425" s="380"/>
      <c r="J425" s="380"/>
      <c r="K425" s="380"/>
    </row>
    <row r="426" spans="1:11" s="177" customFormat="1">
      <c r="A426" s="213"/>
      <c r="B426" s="159"/>
      <c r="C426" s="159"/>
      <c r="D426" s="160" t="s">
        <v>163</v>
      </c>
      <c r="E426" s="179" t="s">
        <v>5</v>
      </c>
      <c r="F426" s="185">
        <v>1</v>
      </c>
      <c r="G426" s="183"/>
      <c r="H426" s="184"/>
      <c r="I426" s="380"/>
      <c r="J426" s="380"/>
      <c r="K426" s="380"/>
    </row>
    <row r="427" spans="1:11" s="177" customFormat="1">
      <c r="A427" s="213"/>
      <c r="B427" s="159"/>
      <c r="C427" s="159"/>
      <c r="D427" s="160" t="s">
        <v>332</v>
      </c>
      <c r="E427" s="179" t="s">
        <v>3</v>
      </c>
      <c r="F427" s="185">
        <v>4</v>
      </c>
      <c r="G427" s="183"/>
      <c r="H427" s="184"/>
      <c r="I427" s="380"/>
      <c r="J427" s="380"/>
      <c r="K427" s="380"/>
    </row>
    <row r="428" spans="1:11" s="177" customFormat="1">
      <c r="A428" s="213"/>
      <c r="B428" s="159"/>
      <c r="C428" s="159"/>
      <c r="D428" s="160" t="s">
        <v>333</v>
      </c>
      <c r="E428" s="179" t="s">
        <v>3</v>
      </c>
      <c r="F428" s="185">
        <v>12</v>
      </c>
      <c r="G428" s="183"/>
      <c r="H428" s="184"/>
      <c r="I428" s="380"/>
      <c r="J428" s="380"/>
      <c r="K428" s="380"/>
    </row>
    <row r="429" spans="1:11" s="177" customFormat="1">
      <c r="A429" s="213"/>
      <c r="B429" s="159"/>
      <c r="C429" s="159"/>
      <c r="D429" s="160" t="s">
        <v>334</v>
      </c>
      <c r="E429" s="179" t="s">
        <v>3</v>
      </c>
      <c r="F429" s="185">
        <v>2</v>
      </c>
      <c r="G429" s="183"/>
      <c r="H429" s="184"/>
      <c r="I429" s="380"/>
      <c r="J429" s="380"/>
      <c r="K429" s="380"/>
    </row>
    <row r="430" spans="1:11" s="177" customFormat="1">
      <c r="A430" s="213"/>
      <c r="B430" s="159"/>
      <c r="C430" s="159"/>
      <c r="D430" s="160" t="s">
        <v>310</v>
      </c>
      <c r="E430" s="179"/>
      <c r="F430" s="185"/>
      <c r="G430" s="183"/>
      <c r="H430" s="184"/>
      <c r="I430" s="380"/>
      <c r="J430" s="380"/>
      <c r="K430" s="380"/>
    </row>
    <row r="431" spans="1:11" s="177" customFormat="1">
      <c r="B431" s="159"/>
      <c r="C431" s="159"/>
      <c r="D431" s="160" t="s">
        <v>335</v>
      </c>
      <c r="E431" s="179" t="s">
        <v>3</v>
      </c>
      <c r="F431" s="185">
        <v>2</v>
      </c>
      <c r="G431" s="183"/>
      <c r="H431" s="184"/>
      <c r="I431" s="388"/>
      <c r="J431" s="388"/>
      <c r="K431" s="388"/>
    </row>
    <row r="432" spans="1:11" s="177" customFormat="1">
      <c r="B432" s="159"/>
      <c r="C432" s="159"/>
      <c r="D432" s="160" t="s">
        <v>311</v>
      </c>
      <c r="E432" s="179" t="s">
        <v>3</v>
      </c>
      <c r="F432" s="185">
        <v>5</v>
      </c>
      <c r="G432" s="183"/>
      <c r="H432" s="184"/>
      <c r="I432" s="388"/>
      <c r="J432" s="388"/>
      <c r="K432" s="388"/>
    </row>
    <row r="433" spans="1:11" s="27" customFormat="1">
      <c r="A433" s="69"/>
      <c r="B433" s="159"/>
      <c r="C433" s="159"/>
      <c r="D433" s="160" t="s">
        <v>312</v>
      </c>
      <c r="E433" s="31" t="s">
        <v>3</v>
      </c>
      <c r="F433" s="56">
        <v>2</v>
      </c>
      <c r="G433" s="127"/>
      <c r="H433" s="147"/>
      <c r="I433" s="320"/>
      <c r="J433" s="320"/>
      <c r="K433" s="320"/>
    </row>
    <row r="434" spans="1:11" s="27" customFormat="1" ht="30">
      <c r="A434" s="69"/>
      <c r="B434" s="159"/>
      <c r="C434" s="159"/>
      <c r="D434" s="160" t="s">
        <v>336</v>
      </c>
      <c r="E434" s="31" t="s">
        <v>5</v>
      </c>
      <c r="F434" s="56">
        <v>1</v>
      </c>
      <c r="G434" s="127"/>
      <c r="H434" s="147"/>
      <c r="I434" s="320"/>
      <c r="J434" s="320"/>
      <c r="K434" s="320"/>
    </row>
    <row r="435" spans="1:11" s="177" customFormat="1">
      <c r="B435" s="157"/>
      <c r="C435" s="157"/>
      <c r="D435" s="158" t="s">
        <v>84</v>
      </c>
      <c r="E435" s="186" t="s">
        <v>5</v>
      </c>
      <c r="F435" s="185">
        <v>1</v>
      </c>
      <c r="G435" s="183"/>
      <c r="H435" s="184"/>
      <c r="I435" s="380"/>
      <c r="J435" s="380"/>
      <c r="K435" s="380"/>
    </row>
    <row r="436" spans="1:11" s="177" customFormat="1">
      <c r="B436" s="157"/>
      <c r="C436" s="157"/>
      <c r="D436" s="158" t="s">
        <v>31</v>
      </c>
      <c r="E436" s="186" t="s">
        <v>5</v>
      </c>
      <c r="F436" s="185">
        <v>1</v>
      </c>
      <c r="G436" s="183"/>
      <c r="H436" s="184"/>
      <c r="I436" s="380"/>
      <c r="J436" s="380"/>
      <c r="K436" s="380"/>
    </row>
    <row r="437" spans="1:11" s="311" customFormat="1">
      <c r="A437" s="334"/>
      <c r="B437" s="59"/>
      <c r="C437" s="59"/>
      <c r="D437" s="335"/>
      <c r="E437" s="336"/>
      <c r="F437" s="337"/>
      <c r="G437" s="338"/>
      <c r="H437" s="292"/>
      <c r="I437" s="321"/>
      <c r="J437" s="321"/>
      <c r="K437" s="321"/>
    </row>
    <row r="438" spans="1:11" s="70" customFormat="1">
      <c r="B438" s="71"/>
      <c r="C438" s="71"/>
      <c r="D438" s="72" t="s">
        <v>7</v>
      </c>
      <c r="E438" s="73" t="s">
        <v>5</v>
      </c>
      <c r="F438" s="74">
        <v>1</v>
      </c>
      <c r="G438" s="442"/>
      <c r="H438" s="184">
        <f t="shared" ref="H438" si="44">+G438*F438</f>
        <v>0</v>
      </c>
      <c r="I438" s="390"/>
      <c r="J438" s="390"/>
      <c r="K438" s="390"/>
    </row>
    <row r="439" spans="1:11" s="392" customFormat="1">
      <c r="A439" s="339"/>
      <c r="B439" s="340"/>
      <c r="C439" s="340"/>
      <c r="D439" s="341"/>
      <c r="E439" s="342"/>
      <c r="F439" s="343"/>
      <c r="G439" s="344"/>
      <c r="H439" s="345"/>
      <c r="I439" s="391"/>
      <c r="J439" s="391"/>
      <c r="K439" s="391"/>
    </row>
    <row r="440" spans="1:11" s="70" customFormat="1" ht="15.75">
      <c r="A440" s="76"/>
      <c r="B440" s="71"/>
      <c r="C440" s="71"/>
      <c r="D440" s="61" t="s">
        <v>139</v>
      </c>
      <c r="E440" s="62"/>
      <c r="F440" s="102"/>
      <c r="G440" s="333"/>
      <c r="H440" s="154">
        <f>H309+H352+H392+H411+H438</f>
        <v>0</v>
      </c>
      <c r="I440" s="390"/>
      <c r="J440" s="390"/>
      <c r="K440" s="390"/>
    </row>
    <row r="441" spans="1:11" s="70" customFormat="1">
      <c r="B441" s="71"/>
      <c r="C441" s="71"/>
      <c r="D441" s="72"/>
      <c r="E441" s="73"/>
      <c r="F441" s="74"/>
      <c r="G441" s="129"/>
      <c r="H441" s="148"/>
      <c r="I441" s="390"/>
      <c r="J441" s="390"/>
      <c r="K441" s="390"/>
    </row>
    <row r="442" spans="1:11" s="70" customFormat="1" ht="15.75">
      <c r="A442" s="76"/>
      <c r="B442" s="71"/>
      <c r="C442" s="71"/>
      <c r="D442" s="61"/>
      <c r="E442" s="62"/>
      <c r="F442" s="63"/>
      <c r="G442" s="129"/>
      <c r="H442" s="148"/>
      <c r="I442" s="390"/>
      <c r="J442" s="390"/>
      <c r="K442" s="390"/>
    </row>
    <row r="443" spans="1:11" s="378" customFormat="1" ht="18.75" customHeight="1">
      <c r="A443" s="279" t="s">
        <v>94</v>
      </c>
      <c r="B443" s="34"/>
      <c r="C443" s="34"/>
      <c r="D443" s="348" t="s">
        <v>345</v>
      </c>
      <c r="E443" s="36"/>
      <c r="F443" s="37"/>
      <c r="G443" s="124"/>
      <c r="H443" s="145"/>
    </row>
    <row r="444" spans="1:11" s="275" customFormat="1">
      <c r="B444" s="43"/>
      <c r="C444" s="51"/>
      <c r="D444" s="52"/>
      <c r="E444" s="53"/>
      <c r="F444" s="75"/>
      <c r="G444" s="130"/>
      <c r="H444" s="276"/>
      <c r="I444" s="384"/>
      <c r="J444" s="384"/>
      <c r="K444" s="384"/>
    </row>
    <row r="445" spans="1:11" s="275" customFormat="1" ht="75.75" customHeight="1">
      <c r="B445" s="277"/>
      <c r="C445" s="277"/>
      <c r="D445" s="171" t="s">
        <v>337</v>
      </c>
      <c r="G445" s="126"/>
      <c r="I445" s="384"/>
      <c r="J445" s="384"/>
      <c r="K445" s="384"/>
    </row>
    <row r="446" spans="1:11" s="275" customFormat="1" ht="45">
      <c r="B446" s="43"/>
      <c r="C446" s="51"/>
      <c r="D446" s="174" t="s">
        <v>339</v>
      </c>
      <c r="E446" s="53" t="s">
        <v>5</v>
      </c>
      <c r="F446" s="54">
        <v>1</v>
      </c>
      <c r="G446" s="439"/>
      <c r="H446" s="146">
        <f>F446*G446</f>
        <v>0</v>
      </c>
      <c r="I446" s="384"/>
      <c r="J446" s="384"/>
      <c r="K446" s="384"/>
    </row>
    <row r="447" spans="1:11" s="275" customFormat="1">
      <c r="B447" s="43"/>
      <c r="C447" s="51"/>
      <c r="D447" s="52"/>
      <c r="E447" s="53"/>
      <c r="F447" s="54"/>
      <c r="G447" s="126"/>
      <c r="H447" s="146"/>
      <c r="I447" s="384"/>
      <c r="J447" s="384"/>
      <c r="K447" s="384"/>
    </row>
    <row r="448" spans="1:11" s="275" customFormat="1">
      <c r="B448" s="43"/>
      <c r="C448" s="51"/>
      <c r="D448" s="393" t="s">
        <v>152</v>
      </c>
      <c r="E448" s="53"/>
      <c r="F448" s="54"/>
      <c r="G448" s="126"/>
      <c r="H448" s="146"/>
      <c r="I448" s="384"/>
      <c r="J448" s="384"/>
      <c r="K448" s="384"/>
    </row>
    <row r="449" spans="2:11" s="275" customFormat="1">
      <c r="B449" s="43"/>
      <c r="C449" s="51"/>
      <c r="D449" s="174" t="s">
        <v>338</v>
      </c>
      <c r="E449" s="53"/>
      <c r="F449" s="54"/>
      <c r="G449" s="126"/>
      <c r="H449" s="146"/>
      <c r="I449" s="384"/>
      <c r="J449" s="384"/>
      <c r="K449" s="384"/>
    </row>
    <row r="450" spans="2:11" s="275" customFormat="1">
      <c r="B450" s="43"/>
      <c r="C450" s="51"/>
      <c r="D450" s="174" t="s">
        <v>86</v>
      </c>
      <c r="E450" s="53"/>
      <c r="F450" s="54"/>
      <c r="G450" s="126"/>
      <c r="H450" s="146"/>
      <c r="I450" s="384"/>
      <c r="J450" s="384"/>
      <c r="K450" s="384"/>
    </row>
    <row r="451" spans="2:11" s="275" customFormat="1" ht="30">
      <c r="B451" s="43"/>
      <c r="C451" s="51"/>
      <c r="D451" s="174" t="s">
        <v>87</v>
      </c>
      <c r="E451" s="53"/>
      <c r="F451" s="54"/>
      <c r="G451" s="126"/>
      <c r="H451" s="146"/>
      <c r="I451" s="384"/>
      <c r="J451" s="384"/>
      <c r="K451" s="384"/>
    </row>
    <row r="452" spans="2:11" s="275" customFormat="1">
      <c r="B452" s="43"/>
      <c r="C452" s="51"/>
      <c r="D452" s="174" t="s">
        <v>88</v>
      </c>
      <c r="E452" s="53"/>
      <c r="F452" s="54"/>
      <c r="G452" s="126"/>
      <c r="H452" s="146"/>
      <c r="I452" s="384"/>
      <c r="J452" s="384"/>
      <c r="K452" s="384"/>
    </row>
    <row r="453" spans="2:11" s="275" customFormat="1">
      <c r="B453" s="43"/>
      <c r="C453" s="51"/>
      <c r="D453" s="174" t="s">
        <v>89</v>
      </c>
      <c r="E453" s="53"/>
      <c r="F453" s="54"/>
      <c r="G453" s="126"/>
      <c r="H453" s="146"/>
      <c r="I453" s="384"/>
      <c r="J453" s="384"/>
      <c r="K453" s="384"/>
    </row>
    <row r="454" spans="2:11" s="275" customFormat="1" ht="30">
      <c r="B454" s="43"/>
      <c r="C454" s="51"/>
      <c r="D454" s="174" t="s">
        <v>90</v>
      </c>
      <c r="E454" s="53"/>
      <c r="F454" s="54"/>
      <c r="G454" s="126"/>
      <c r="H454" s="146"/>
      <c r="I454" s="384"/>
      <c r="J454" s="384"/>
      <c r="K454" s="384"/>
    </row>
    <row r="455" spans="2:11" s="275" customFormat="1" ht="30">
      <c r="B455" s="43"/>
      <c r="C455" s="51"/>
      <c r="D455" s="174" t="s">
        <v>91</v>
      </c>
      <c r="E455" s="53"/>
      <c r="F455" s="54"/>
      <c r="G455" s="126"/>
      <c r="H455" s="146"/>
      <c r="I455" s="384"/>
      <c r="J455" s="384"/>
      <c r="K455" s="384"/>
    </row>
    <row r="456" spans="2:11" s="275" customFormat="1" ht="30">
      <c r="B456" s="43"/>
      <c r="C456" s="51"/>
      <c r="D456" s="174" t="s">
        <v>92</v>
      </c>
      <c r="E456" s="53"/>
      <c r="F456" s="54"/>
      <c r="G456" s="126"/>
      <c r="H456" s="146"/>
      <c r="I456" s="384"/>
      <c r="J456" s="384"/>
      <c r="K456" s="384"/>
    </row>
    <row r="457" spans="2:11" s="275" customFormat="1" ht="30">
      <c r="B457" s="43"/>
      <c r="C457" s="51"/>
      <c r="D457" s="174" t="s">
        <v>92</v>
      </c>
      <c r="E457" s="53"/>
      <c r="F457" s="54"/>
      <c r="G457" s="126"/>
      <c r="H457" s="146"/>
      <c r="I457" s="384"/>
      <c r="J457" s="384"/>
      <c r="K457" s="384"/>
    </row>
    <row r="458" spans="2:11" s="275" customFormat="1">
      <c r="B458" s="43"/>
      <c r="C458" s="51"/>
      <c r="D458" s="174" t="s">
        <v>93</v>
      </c>
      <c r="E458" s="53"/>
      <c r="F458" s="54"/>
      <c r="G458" s="126"/>
      <c r="H458" s="146"/>
      <c r="I458" s="384"/>
      <c r="J458" s="384"/>
      <c r="K458" s="384"/>
    </row>
    <row r="459" spans="2:11" s="275" customFormat="1" ht="30.75">
      <c r="B459" s="43"/>
      <c r="C459" s="51"/>
      <c r="D459" s="174" t="s">
        <v>340</v>
      </c>
      <c r="E459" s="53"/>
      <c r="F459" s="54"/>
      <c r="G459" s="126"/>
      <c r="H459" s="146"/>
      <c r="I459" s="384"/>
      <c r="J459" s="384"/>
      <c r="K459" s="384"/>
    </row>
    <row r="460" spans="2:11" s="275" customFormat="1">
      <c r="B460" s="43"/>
      <c r="C460" s="51"/>
      <c r="D460" s="174" t="s">
        <v>341</v>
      </c>
      <c r="E460" s="53"/>
      <c r="F460" s="54"/>
      <c r="G460" s="126"/>
      <c r="H460" s="146"/>
      <c r="I460" s="384"/>
      <c r="J460" s="384"/>
      <c r="K460" s="384"/>
    </row>
    <row r="461" spans="2:11" s="275" customFormat="1">
      <c r="B461" s="43"/>
      <c r="C461" s="51"/>
      <c r="D461" s="174" t="s">
        <v>342</v>
      </c>
      <c r="E461" s="53"/>
      <c r="F461" s="54"/>
      <c r="G461" s="126"/>
      <c r="H461" s="146"/>
      <c r="I461" s="384"/>
      <c r="J461" s="384"/>
      <c r="K461" s="384"/>
    </row>
    <row r="462" spans="2:11" s="275" customFormat="1" ht="30">
      <c r="B462" s="43"/>
      <c r="C462" s="51"/>
      <c r="D462" s="174" t="s">
        <v>160</v>
      </c>
      <c r="E462" s="53"/>
      <c r="F462" s="54"/>
      <c r="G462" s="126"/>
      <c r="H462" s="146"/>
      <c r="I462" s="384"/>
      <c r="J462" s="384"/>
      <c r="K462" s="384"/>
    </row>
    <row r="463" spans="2:11" s="275" customFormat="1" ht="45">
      <c r="B463" s="43"/>
      <c r="C463" s="51"/>
      <c r="D463" s="174" t="s">
        <v>159</v>
      </c>
      <c r="E463" s="53"/>
      <c r="F463" s="54"/>
      <c r="G463" s="126"/>
      <c r="H463" s="146"/>
      <c r="I463" s="384"/>
      <c r="J463" s="384"/>
      <c r="K463" s="384"/>
    </row>
    <row r="464" spans="2:11" s="275" customFormat="1" ht="30">
      <c r="B464" s="43"/>
      <c r="C464" s="51"/>
      <c r="D464" s="174" t="s">
        <v>343</v>
      </c>
      <c r="E464" s="53" t="s">
        <v>5</v>
      </c>
      <c r="F464" s="54">
        <v>1</v>
      </c>
      <c r="G464" s="439"/>
      <c r="H464" s="184">
        <f t="shared" ref="H464" si="45">+G464*F464</f>
        <v>0</v>
      </c>
      <c r="I464" s="384"/>
      <c r="J464" s="384"/>
      <c r="K464" s="384"/>
    </row>
    <row r="465" spans="1:11" s="275" customFormat="1">
      <c r="B465" s="43"/>
      <c r="C465" s="51"/>
      <c r="D465" s="174"/>
      <c r="E465" s="53"/>
      <c r="F465" s="54"/>
      <c r="G465" s="126"/>
      <c r="H465" s="146"/>
      <c r="I465" s="384"/>
      <c r="J465" s="384"/>
      <c r="K465" s="384"/>
    </row>
    <row r="466" spans="1:11" s="275" customFormat="1" ht="45">
      <c r="B466" s="43"/>
      <c r="C466" s="51"/>
      <c r="D466" s="171" t="s">
        <v>344</v>
      </c>
      <c r="E466" s="53" t="s">
        <v>5</v>
      </c>
      <c r="F466" s="54">
        <v>1</v>
      </c>
      <c r="G466" s="439"/>
      <c r="H466" s="184">
        <f t="shared" ref="H466:H468" si="46">+G466*F466</f>
        <v>0</v>
      </c>
      <c r="I466" s="384"/>
      <c r="J466" s="384"/>
      <c r="K466" s="384"/>
    </row>
    <row r="467" spans="1:11" s="275" customFormat="1">
      <c r="B467" s="43"/>
      <c r="C467" s="51"/>
      <c r="D467" s="174"/>
      <c r="E467" s="53"/>
      <c r="F467" s="54"/>
      <c r="G467" s="126"/>
      <c r="H467" s="146"/>
      <c r="I467" s="384"/>
      <c r="J467" s="384"/>
      <c r="K467" s="384"/>
    </row>
    <row r="468" spans="1:11" s="275" customFormat="1" ht="18" customHeight="1">
      <c r="B468" s="277"/>
      <c r="C468" s="277"/>
      <c r="D468" s="278" t="s">
        <v>52</v>
      </c>
      <c r="E468" s="53" t="s">
        <v>5</v>
      </c>
      <c r="F468" s="75">
        <v>1</v>
      </c>
      <c r="G468" s="443"/>
      <c r="H468" s="184">
        <f t="shared" si="46"/>
        <v>0</v>
      </c>
      <c r="I468" s="384"/>
      <c r="J468" s="384"/>
      <c r="K468" s="384"/>
    </row>
    <row r="469" spans="1:11" s="392" customFormat="1">
      <c r="A469" s="339"/>
      <c r="B469" s="340"/>
      <c r="C469" s="340"/>
      <c r="D469" s="341"/>
      <c r="E469" s="342"/>
      <c r="F469" s="343"/>
      <c r="G469" s="344"/>
      <c r="H469" s="345"/>
      <c r="I469" s="391"/>
      <c r="J469" s="391"/>
      <c r="K469" s="391"/>
    </row>
    <row r="470" spans="1:11" s="70" customFormat="1" ht="15.75">
      <c r="A470" s="76"/>
      <c r="B470" s="71"/>
      <c r="C470" s="71"/>
      <c r="D470" s="61" t="s">
        <v>194</v>
      </c>
      <c r="E470" s="62" t="s">
        <v>5</v>
      </c>
      <c r="F470" s="74">
        <v>2</v>
      </c>
      <c r="G470" s="305"/>
      <c r="H470" s="184">
        <f>SUM(H464:H468)*F470</f>
        <v>0</v>
      </c>
      <c r="I470" s="390"/>
      <c r="J470" s="390"/>
      <c r="K470" s="390"/>
    </row>
    <row r="471" spans="1:11" s="70" customFormat="1" ht="15.75">
      <c r="A471" s="76"/>
      <c r="B471" s="71"/>
      <c r="C471" s="71"/>
      <c r="D471" s="61"/>
      <c r="E471" s="62"/>
      <c r="F471" s="74"/>
      <c r="G471" s="129"/>
      <c r="H471" s="148"/>
      <c r="I471" s="390"/>
      <c r="J471" s="390"/>
      <c r="K471" s="390"/>
    </row>
    <row r="472" spans="1:11" s="70" customFormat="1" ht="15.75">
      <c r="A472" s="76"/>
      <c r="B472" s="71"/>
      <c r="C472" s="71"/>
      <c r="D472" s="61"/>
      <c r="E472" s="62"/>
      <c r="F472" s="63"/>
      <c r="G472" s="129"/>
      <c r="H472" s="148"/>
      <c r="I472" s="390"/>
      <c r="J472" s="390"/>
      <c r="K472" s="390"/>
    </row>
    <row r="473" spans="1:11" s="395" customFormat="1" ht="16.5">
      <c r="A473" s="280" t="s">
        <v>95</v>
      </c>
      <c r="B473" s="78"/>
      <c r="C473" s="78"/>
      <c r="D473" s="2" t="s">
        <v>192</v>
      </c>
      <c r="E473" s="79"/>
      <c r="F473" s="269"/>
      <c r="G473" s="303"/>
      <c r="H473" s="151"/>
      <c r="I473" s="394"/>
      <c r="J473" s="394"/>
      <c r="K473" s="394"/>
    </row>
    <row r="474" spans="1:11" s="392" customFormat="1">
      <c r="A474" s="302"/>
      <c r="B474" s="81"/>
      <c r="C474" s="81"/>
      <c r="D474" s="252" t="s">
        <v>135</v>
      </c>
      <c r="E474" s="82"/>
      <c r="F474" s="93"/>
      <c r="G474" s="132"/>
      <c r="H474" s="153"/>
      <c r="I474" s="391"/>
      <c r="J474" s="391"/>
      <c r="K474" s="391"/>
    </row>
    <row r="475" spans="1:11" s="392" customFormat="1" ht="18.75" customHeight="1">
      <c r="A475" s="302"/>
      <c r="B475" s="81"/>
      <c r="C475" s="81"/>
      <c r="D475" s="252" t="s">
        <v>136</v>
      </c>
      <c r="E475" s="82"/>
      <c r="F475" s="93"/>
      <c r="G475" s="132"/>
      <c r="H475" s="153"/>
      <c r="I475" s="391"/>
      <c r="J475" s="391"/>
      <c r="K475" s="391"/>
    </row>
    <row r="476" spans="1:11" s="392" customFormat="1" ht="18.75" customHeight="1">
      <c r="A476" s="302"/>
      <c r="B476" s="81"/>
      <c r="C476" s="81"/>
      <c r="D476" s="252"/>
      <c r="E476" s="82"/>
      <c r="F476" s="93"/>
      <c r="G476" s="132"/>
      <c r="H476" s="153"/>
      <c r="I476" s="391"/>
      <c r="J476" s="391"/>
      <c r="K476" s="391"/>
    </row>
    <row r="477" spans="1:11" s="70" customFormat="1" ht="18.75" customHeight="1">
      <c r="A477" s="368"/>
      <c r="B477" s="71"/>
      <c r="C477" s="71"/>
      <c r="D477" s="369" t="s">
        <v>196</v>
      </c>
      <c r="E477" s="62"/>
      <c r="F477" s="102"/>
      <c r="G477" s="333"/>
      <c r="H477" s="154"/>
      <c r="I477" s="390"/>
      <c r="J477" s="390"/>
      <c r="K477" s="390"/>
    </row>
    <row r="478" spans="1:11" s="70" customFormat="1" ht="31.5" customHeight="1">
      <c r="A478" s="282"/>
      <c r="B478" s="71"/>
      <c r="C478" s="71"/>
      <c r="D478" s="6" t="s">
        <v>197</v>
      </c>
      <c r="E478" s="7" t="s">
        <v>4</v>
      </c>
      <c r="F478" s="57">
        <v>60</v>
      </c>
      <c r="G478" s="440"/>
      <c r="H478" s="184">
        <f t="shared" ref="H478:H504" si="47">+G478*F478</f>
        <v>0</v>
      </c>
      <c r="I478" s="390"/>
      <c r="J478" s="390"/>
      <c r="K478" s="390"/>
    </row>
    <row r="479" spans="1:11" s="70" customFormat="1" ht="15.75">
      <c r="A479" s="282"/>
      <c r="B479" s="71"/>
      <c r="C479" s="71"/>
      <c r="D479" s="396"/>
      <c r="E479" s="11"/>
      <c r="F479" s="57"/>
      <c r="G479" s="132"/>
      <c r="H479" s="184"/>
      <c r="I479" s="390"/>
      <c r="J479" s="390"/>
      <c r="K479" s="390"/>
    </row>
    <row r="480" spans="1:11" s="70" customFormat="1" ht="30">
      <c r="A480" s="282"/>
      <c r="B480" s="71"/>
      <c r="C480" s="71"/>
      <c r="D480" s="6" t="s">
        <v>198</v>
      </c>
      <c r="E480" s="7" t="s">
        <v>4</v>
      </c>
      <c r="F480" s="57">
        <v>25</v>
      </c>
      <c r="G480" s="440"/>
      <c r="H480" s="184">
        <f t="shared" si="47"/>
        <v>0</v>
      </c>
      <c r="I480" s="390"/>
      <c r="J480" s="390"/>
      <c r="K480" s="390"/>
    </row>
    <row r="481" spans="1:11" s="70" customFormat="1" ht="15.75">
      <c r="A481" s="76"/>
      <c r="B481" s="71"/>
      <c r="C481" s="71"/>
      <c r="D481" s="397"/>
      <c r="E481" s="398"/>
      <c r="F481" s="399"/>
      <c r="G481" s="132"/>
      <c r="H481" s="184"/>
      <c r="I481" s="390"/>
      <c r="J481" s="390"/>
      <c r="K481" s="390"/>
    </row>
    <row r="482" spans="1:11" s="70" customFormat="1" ht="30" customHeight="1">
      <c r="A482" s="76"/>
      <c r="B482" s="71"/>
      <c r="C482" s="71"/>
      <c r="D482" s="6" t="s">
        <v>242</v>
      </c>
      <c r="E482" s="7" t="s">
        <v>5</v>
      </c>
      <c r="F482" s="57">
        <v>6</v>
      </c>
      <c r="G482" s="440"/>
      <c r="H482" s="184">
        <f t="shared" si="47"/>
        <v>0</v>
      </c>
      <c r="I482" s="390"/>
      <c r="J482" s="390"/>
      <c r="K482" s="390"/>
    </row>
    <row r="483" spans="1:11" s="70" customFormat="1" ht="15.75">
      <c r="A483" s="76"/>
      <c r="B483" s="71"/>
      <c r="C483" s="71"/>
      <c r="D483" s="397"/>
      <c r="E483" s="398"/>
      <c r="F483" s="399"/>
      <c r="G483" s="132"/>
      <c r="H483" s="184"/>
      <c r="I483" s="390"/>
      <c r="J483" s="390"/>
      <c r="K483" s="390"/>
    </row>
    <row r="484" spans="1:11" s="70" customFormat="1" ht="30" customHeight="1">
      <c r="A484" s="76"/>
      <c r="B484" s="71"/>
      <c r="C484" s="71"/>
      <c r="D484" s="6" t="s">
        <v>243</v>
      </c>
      <c r="E484" s="7" t="s">
        <v>5</v>
      </c>
      <c r="F484" s="57">
        <v>12</v>
      </c>
      <c r="G484" s="440"/>
      <c r="H484" s="184">
        <f t="shared" ref="H484" si="48">+G484*F484</f>
        <v>0</v>
      </c>
      <c r="I484" s="390"/>
      <c r="J484" s="390"/>
      <c r="K484" s="390"/>
    </row>
    <row r="485" spans="1:11" s="70" customFormat="1" ht="15.75">
      <c r="A485" s="76"/>
      <c r="B485" s="71"/>
      <c r="C485" s="71"/>
      <c r="D485" s="396"/>
      <c r="E485" s="11"/>
      <c r="F485" s="57"/>
      <c r="G485" s="132"/>
      <c r="H485" s="184"/>
      <c r="I485" s="390"/>
      <c r="J485" s="390"/>
      <c r="K485" s="390"/>
    </row>
    <row r="486" spans="1:11" s="70" customFormat="1" ht="45.75">
      <c r="A486" s="76"/>
      <c r="B486" s="71"/>
      <c r="C486" s="71"/>
      <c r="D486" s="6" t="s">
        <v>244</v>
      </c>
      <c r="E486" s="7" t="s">
        <v>3</v>
      </c>
      <c r="F486" s="57">
        <v>12</v>
      </c>
      <c r="G486" s="440"/>
      <c r="H486" s="184">
        <f t="shared" si="47"/>
        <v>0</v>
      </c>
      <c r="I486" s="390"/>
      <c r="J486" s="390"/>
      <c r="K486" s="390"/>
    </row>
    <row r="487" spans="1:11" s="70" customFormat="1" ht="15.75">
      <c r="A487" s="76"/>
      <c r="B487" s="71"/>
      <c r="C487" s="71"/>
      <c r="D487" s="396"/>
      <c r="E487" s="11"/>
      <c r="F487" s="57"/>
      <c r="G487" s="132"/>
      <c r="H487" s="184"/>
      <c r="I487" s="390"/>
      <c r="J487" s="390"/>
      <c r="K487" s="390"/>
    </row>
    <row r="488" spans="1:11" s="70" customFormat="1" ht="33.75" customHeight="1">
      <c r="A488" s="76"/>
      <c r="B488" s="71"/>
      <c r="C488" s="71"/>
      <c r="D488" s="6" t="s">
        <v>200</v>
      </c>
      <c r="E488" s="7" t="s">
        <v>4</v>
      </c>
      <c r="F488" s="57">
        <v>130</v>
      </c>
      <c r="G488" s="440"/>
      <c r="H488" s="184">
        <f t="shared" si="47"/>
        <v>0</v>
      </c>
      <c r="I488" s="390"/>
      <c r="J488" s="390"/>
      <c r="K488" s="390"/>
    </row>
    <row r="489" spans="1:11" s="70" customFormat="1" ht="15.75">
      <c r="A489" s="76"/>
      <c r="B489" s="71"/>
      <c r="C489" s="71"/>
      <c r="D489" s="396"/>
      <c r="E489" s="11"/>
      <c r="F489" s="57"/>
      <c r="G489" s="132"/>
      <c r="H489" s="184"/>
      <c r="I489" s="390"/>
      <c r="J489" s="390"/>
      <c r="K489" s="390"/>
    </row>
    <row r="490" spans="1:11" s="70" customFormat="1" ht="17.25" customHeight="1">
      <c r="A490" s="76"/>
      <c r="B490" s="71"/>
      <c r="C490" s="71"/>
      <c r="D490" s="6" t="s">
        <v>245</v>
      </c>
      <c r="E490" s="7" t="s">
        <v>4</v>
      </c>
      <c r="F490" s="57">
        <v>110</v>
      </c>
      <c r="G490" s="440"/>
      <c r="H490" s="184">
        <f t="shared" ref="H490" si="49">+G490*F490</f>
        <v>0</v>
      </c>
      <c r="I490" s="390"/>
      <c r="J490" s="390"/>
      <c r="K490" s="390"/>
    </row>
    <row r="491" spans="1:11" s="70" customFormat="1" ht="15.75">
      <c r="A491" s="76"/>
      <c r="B491" s="71"/>
      <c r="C491" s="71"/>
      <c r="D491" s="396"/>
      <c r="E491" s="11"/>
      <c r="F491" s="57"/>
      <c r="G491" s="132"/>
      <c r="H491" s="184"/>
      <c r="I491" s="390"/>
      <c r="J491" s="390"/>
      <c r="K491" s="390"/>
    </row>
    <row r="492" spans="1:11" s="70" customFormat="1" ht="33.75" customHeight="1">
      <c r="A492" s="76"/>
      <c r="B492" s="71"/>
      <c r="C492" s="71"/>
      <c r="D492" s="6" t="s">
        <v>103</v>
      </c>
      <c r="E492" s="7" t="s">
        <v>4</v>
      </c>
      <c r="F492" s="57">
        <v>20</v>
      </c>
      <c r="G492" s="440"/>
      <c r="H492" s="184">
        <f t="shared" si="47"/>
        <v>0</v>
      </c>
      <c r="I492" s="390"/>
      <c r="J492" s="390"/>
      <c r="K492" s="390"/>
    </row>
    <row r="493" spans="1:11" s="70" customFormat="1" ht="15.75">
      <c r="A493" s="76"/>
      <c r="B493" s="71"/>
      <c r="C493" s="71"/>
      <c r="D493" s="396"/>
      <c r="E493" s="11"/>
      <c r="F493" s="57"/>
      <c r="G493" s="132"/>
      <c r="H493" s="184"/>
      <c r="I493" s="390"/>
      <c r="J493" s="390"/>
      <c r="K493" s="390"/>
    </row>
    <row r="494" spans="1:11" s="70" customFormat="1" ht="30.75">
      <c r="A494" s="76"/>
      <c r="B494" s="71"/>
      <c r="C494" s="71"/>
      <c r="D494" s="6" t="s">
        <v>102</v>
      </c>
      <c r="E494" s="7"/>
      <c r="F494" s="57"/>
      <c r="G494" s="132"/>
      <c r="H494" s="184"/>
      <c r="I494" s="390"/>
      <c r="J494" s="390"/>
      <c r="K494" s="390"/>
    </row>
    <row r="495" spans="1:11" s="70" customFormat="1" ht="15.75">
      <c r="A495" s="76"/>
      <c r="B495" s="71"/>
      <c r="C495" s="71"/>
      <c r="D495" s="6" t="s">
        <v>96</v>
      </c>
      <c r="E495" s="7" t="s">
        <v>3</v>
      </c>
      <c r="F495" s="57">
        <v>6</v>
      </c>
      <c r="G495" s="440"/>
      <c r="H495" s="184">
        <f t="shared" si="47"/>
        <v>0</v>
      </c>
      <c r="I495" s="390"/>
      <c r="J495" s="390"/>
      <c r="K495" s="390"/>
    </row>
    <row r="496" spans="1:11" s="70" customFormat="1" ht="15.75">
      <c r="A496" s="76"/>
      <c r="B496" s="71"/>
      <c r="C496" s="71"/>
      <c r="D496" s="6" t="s">
        <v>97</v>
      </c>
      <c r="E496" s="7" t="s">
        <v>3</v>
      </c>
      <c r="F496" s="57">
        <v>6</v>
      </c>
      <c r="G496" s="440"/>
      <c r="H496" s="184">
        <f t="shared" si="47"/>
        <v>0</v>
      </c>
      <c r="I496" s="390"/>
      <c r="J496" s="390"/>
      <c r="K496" s="390"/>
    </row>
    <row r="497" spans="1:11" s="70" customFormat="1" ht="15.75">
      <c r="A497" s="76"/>
      <c r="B497" s="71"/>
      <c r="C497" s="71"/>
      <c r="D497" s="6" t="s">
        <v>98</v>
      </c>
      <c r="E497" s="7" t="s">
        <v>3</v>
      </c>
      <c r="F497" s="57">
        <v>10</v>
      </c>
      <c r="G497" s="440"/>
      <c r="H497" s="184">
        <f t="shared" si="47"/>
        <v>0</v>
      </c>
      <c r="I497" s="390"/>
      <c r="J497" s="390"/>
      <c r="K497" s="390"/>
    </row>
    <row r="498" spans="1:11" s="70" customFormat="1" ht="15.75">
      <c r="A498" s="76"/>
      <c r="B498" s="71"/>
      <c r="C498" s="71"/>
      <c r="D498" s="396"/>
      <c r="E498" s="11"/>
      <c r="F498" s="57"/>
      <c r="G498" s="132"/>
      <c r="H498" s="184"/>
      <c r="I498" s="390"/>
      <c r="J498" s="390"/>
      <c r="K498" s="390"/>
    </row>
    <row r="499" spans="1:11" s="70" customFormat="1" ht="30.75">
      <c r="A499" s="76"/>
      <c r="B499" s="71"/>
      <c r="C499" s="71"/>
      <c r="D499" s="6" t="s">
        <v>202</v>
      </c>
      <c r="E499" s="7"/>
      <c r="F499" s="57"/>
      <c r="G499" s="132"/>
      <c r="H499" s="184"/>
      <c r="I499" s="390"/>
      <c r="J499" s="390"/>
      <c r="K499" s="390"/>
    </row>
    <row r="500" spans="1:11" s="70" customFormat="1" ht="15.75">
      <c r="A500" s="76"/>
      <c r="B500" s="71"/>
      <c r="C500" s="71"/>
      <c r="D500" s="6" t="s">
        <v>96</v>
      </c>
      <c r="E500" s="7" t="s">
        <v>3</v>
      </c>
      <c r="F500" s="57">
        <v>8</v>
      </c>
      <c r="G500" s="440"/>
      <c r="H500" s="184">
        <f t="shared" si="47"/>
        <v>0</v>
      </c>
      <c r="I500" s="390"/>
      <c r="J500" s="390"/>
      <c r="K500" s="390"/>
    </row>
    <row r="501" spans="1:11" s="70" customFormat="1" ht="15.75">
      <c r="A501" s="76"/>
      <c r="B501" s="71"/>
      <c r="C501" s="71"/>
      <c r="D501" s="6" t="s">
        <v>97</v>
      </c>
      <c r="E501" s="7" t="s">
        <v>3</v>
      </c>
      <c r="F501" s="57">
        <v>4</v>
      </c>
      <c r="G501" s="440"/>
      <c r="H501" s="184">
        <f t="shared" si="47"/>
        <v>0</v>
      </c>
      <c r="I501" s="390"/>
      <c r="J501" s="390"/>
      <c r="K501" s="390"/>
    </row>
    <row r="502" spans="1:11" s="70" customFormat="1" ht="15.75">
      <c r="A502" s="76"/>
      <c r="B502" s="71"/>
      <c r="C502" s="71"/>
      <c r="D502" s="6" t="s">
        <v>99</v>
      </c>
      <c r="E502" s="7" t="s">
        <v>3</v>
      </c>
      <c r="F502" s="57">
        <v>10</v>
      </c>
      <c r="G502" s="440"/>
      <c r="H502" s="184">
        <f t="shared" si="47"/>
        <v>0</v>
      </c>
      <c r="I502" s="390"/>
      <c r="J502" s="390"/>
      <c r="K502" s="390"/>
    </row>
    <row r="503" spans="1:11" s="70" customFormat="1" ht="15.75">
      <c r="A503" s="76"/>
      <c r="B503" s="71"/>
      <c r="C503" s="71"/>
      <c r="D503" s="6"/>
      <c r="E503" s="7"/>
      <c r="F503" s="57"/>
      <c r="G503" s="132"/>
      <c r="H503" s="184"/>
      <c r="I503" s="390"/>
      <c r="J503" s="390"/>
      <c r="K503" s="390"/>
    </row>
    <row r="504" spans="1:11" s="70" customFormat="1" ht="75.75">
      <c r="A504" s="76"/>
      <c r="B504" s="71"/>
      <c r="C504" s="71"/>
      <c r="D504" s="6" t="s">
        <v>201</v>
      </c>
      <c r="E504" s="7" t="s">
        <v>5</v>
      </c>
      <c r="F504" s="57">
        <v>1</v>
      </c>
      <c r="G504" s="440"/>
      <c r="H504" s="184">
        <f t="shared" si="47"/>
        <v>0</v>
      </c>
      <c r="I504" s="390"/>
      <c r="J504" s="390"/>
      <c r="K504" s="390"/>
    </row>
    <row r="505" spans="1:11" s="271" customFormat="1" ht="15.75">
      <c r="A505" s="218"/>
      <c r="B505" s="219"/>
      <c r="C505" s="219"/>
      <c r="D505" s="222"/>
      <c r="E505" s="233"/>
      <c r="F505" s="270"/>
      <c r="G505" s="304"/>
      <c r="H505" s="184"/>
      <c r="I505" s="389"/>
      <c r="J505" s="389"/>
      <c r="K505" s="389"/>
    </row>
    <row r="506" spans="1:11" s="27" customFormat="1" ht="16.5" customHeight="1">
      <c r="B506" s="46"/>
      <c r="C506" s="46"/>
      <c r="D506" s="47" t="s">
        <v>14</v>
      </c>
      <c r="E506" s="31" t="s">
        <v>5</v>
      </c>
      <c r="F506" s="75">
        <v>1</v>
      </c>
      <c r="G506" s="447"/>
      <c r="H506" s="184">
        <f>SUM(H478:H504)*0.03</f>
        <v>0</v>
      </c>
      <c r="I506" s="320"/>
      <c r="J506" s="320"/>
      <c r="K506" s="320"/>
    </row>
    <row r="507" spans="1:11" s="27" customFormat="1" ht="16.5" customHeight="1">
      <c r="B507" s="46"/>
      <c r="C507" s="46"/>
      <c r="D507" s="47"/>
      <c r="E507" s="31"/>
      <c r="F507" s="75"/>
      <c r="G507" s="130"/>
      <c r="H507" s="184"/>
      <c r="I507" s="320"/>
      <c r="J507" s="320"/>
      <c r="K507" s="320"/>
    </row>
    <row r="508" spans="1:11" s="66" customFormat="1" ht="16.5" customHeight="1">
      <c r="B508" s="370"/>
      <c r="C508" s="370"/>
      <c r="D508" s="371" t="s">
        <v>203</v>
      </c>
      <c r="E508" s="97"/>
      <c r="F508" s="372"/>
      <c r="G508" s="373"/>
      <c r="H508" s="169"/>
      <c r="I508" s="68"/>
      <c r="J508" s="68"/>
      <c r="K508" s="68"/>
    </row>
    <row r="509" spans="1:11" s="70" customFormat="1" ht="33" customHeight="1">
      <c r="A509" s="282"/>
      <c r="B509" s="71"/>
      <c r="C509" s="71"/>
      <c r="D509" s="6" t="s">
        <v>197</v>
      </c>
      <c r="E509" s="7" t="s">
        <v>4</v>
      </c>
      <c r="F509" s="57">
        <v>60</v>
      </c>
      <c r="G509" s="440"/>
      <c r="H509" s="184">
        <f t="shared" ref="H509:H537" si="50">+G509*F509</f>
        <v>0</v>
      </c>
      <c r="I509" s="390"/>
      <c r="J509" s="390"/>
      <c r="K509" s="390"/>
    </row>
    <row r="510" spans="1:11" s="70" customFormat="1" ht="15.75">
      <c r="A510" s="282"/>
      <c r="B510" s="71"/>
      <c r="C510" s="71"/>
      <c r="D510" s="396"/>
      <c r="E510" s="11"/>
      <c r="F510" s="57"/>
      <c r="G510" s="132"/>
      <c r="H510" s="184"/>
      <c r="I510" s="390"/>
      <c r="J510" s="390"/>
      <c r="K510" s="390"/>
    </row>
    <row r="511" spans="1:11" s="70" customFormat="1" ht="30">
      <c r="A511" s="282"/>
      <c r="B511" s="71"/>
      <c r="C511" s="71"/>
      <c r="D511" s="6" t="s">
        <v>198</v>
      </c>
      <c r="E511" s="7" t="s">
        <v>4</v>
      </c>
      <c r="F511" s="57">
        <v>50</v>
      </c>
      <c r="G511" s="440"/>
      <c r="H511" s="184">
        <f t="shared" si="50"/>
        <v>0</v>
      </c>
      <c r="I511" s="390"/>
      <c r="J511" s="390"/>
      <c r="K511" s="390"/>
    </row>
    <row r="512" spans="1:11" s="70" customFormat="1" ht="15.75">
      <c r="A512" s="76"/>
      <c r="B512" s="71"/>
      <c r="C512" s="71"/>
      <c r="D512" s="397"/>
      <c r="E512" s="398"/>
      <c r="F512" s="399"/>
      <c r="G512" s="132"/>
      <c r="H512" s="184"/>
      <c r="I512" s="390"/>
      <c r="J512" s="390"/>
      <c r="K512" s="390"/>
    </row>
    <row r="513" spans="1:11" s="70" customFormat="1" ht="30">
      <c r="A513" s="76"/>
      <c r="B513" s="71"/>
      <c r="C513" s="71"/>
      <c r="D513" s="6" t="s">
        <v>199</v>
      </c>
      <c r="E513" s="7" t="s">
        <v>4</v>
      </c>
      <c r="F513" s="57">
        <v>35</v>
      </c>
      <c r="G513" s="440"/>
      <c r="H513" s="184">
        <f t="shared" si="50"/>
        <v>0</v>
      </c>
      <c r="I513" s="390"/>
      <c r="J513" s="390"/>
      <c r="K513" s="390"/>
    </row>
    <row r="514" spans="1:11" s="70" customFormat="1" ht="15.75">
      <c r="A514" s="76"/>
      <c r="B514" s="71"/>
      <c r="C514" s="71"/>
      <c r="D514" s="396"/>
      <c r="E514" s="11"/>
      <c r="F514" s="57"/>
      <c r="G514" s="132"/>
      <c r="H514" s="184"/>
      <c r="I514" s="390"/>
      <c r="J514" s="390"/>
      <c r="K514" s="390"/>
    </row>
    <row r="515" spans="1:11" s="70" customFormat="1" ht="30.75">
      <c r="A515" s="76"/>
      <c r="B515" s="71"/>
      <c r="C515" s="71"/>
      <c r="D515" s="6" t="s">
        <v>100</v>
      </c>
      <c r="E515" s="7" t="s">
        <v>3</v>
      </c>
      <c r="F515" s="57">
        <v>8</v>
      </c>
      <c r="G515" s="440"/>
      <c r="H515" s="184">
        <f t="shared" si="50"/>
        <v>0</v>
      </c>
      <c r="I515" s="390"/>
      <c r="J515" s="390"/>
      <c r="K515" s="390"/>
    </row>
    <row r="516" spans="1:11" s="70" customFormat="1" ht="15.75">
      <c r="A516" s="76"/>
      <c r="B516" s="71"/>
      <c r="C516" s="71"/>
      <c r="D516" s="396"/>
      <c r="E516" s="11"/>
      <c r="F516" s="57"/>
      <c r="G516" s="132"/>
      <c r="H516" s="184"/>
      <c r="I516" s="390"/>
      <c r="J516" s="390"/>
      <c r="K516" s="390"/>
    </row>
    <row r="517" spans="1:11" s="70" customFormat="1" ht="30">
      <c r="A517" s="76"/>
      <c r="B517" s="71"/>
      <c r="C517" s="71"/>
      <c r="D517" s="6" t="s">
        <v>101</v>
      </c>
      <c r="E517" s="7" t="s">
        <v>3</v>
      </c>
      <c r="F517" s="57">
        <v>8</v>
      </c>
      <c r="G517" s="440"/>
      <c r="H517" s="184">
        <f t="shared" si="50"/>
        <v>0</v>
      </c>
      <c r="I517" s="390"/>
      <c r="J517" s="390"/>
      <c r="K517" s="390"/>
    </row>
    <row r="518" spans="1:11" s="70" customFormat="1" ht="15.75">
      <c r="A518" s="76"/>
      <c r="B518" s="71"/>
      <c r="C518" s="71"/>
      <c r="D518" s="396"/>
      <c r="E518" s="11"/>
      <c r="F518" s="57"/>
      <c r="G518" s="132"/>
      <c r="H518" s="184"/>
      <c r="I518" s="390"/>
      <c r="J518" s="390"/>
      <c r="K518" s="390"/>
    </row>
    <row r="519" spans="1:11" s="70" customFormat="1" ht="17.25" customHeight="1">
      <c r="A519" s="76"/>
      <c r="B519" s="71"/>
      <c r="C519" s="71"/>
      <c r="D519" s="6" t="s">
        <v>246</v>
      </c>
      <c r="E519" s="7" t="s">
        <v>4</v>
      </c>
      <c r="F519" s="57">
        <v>110</v>
      </c>
      <c r="G519" s="440"/>
      <c r="H519" s="184">
        <f t="shared" si="50"/>
        <v>0</v>
      </c>
      <c r="I519" s="390"/>
      <c r="J519" s="390"/>
      <c r="K519" s="390"/>
    </row>
    <row r="520" spans="1:11" s="70" customFormat="1" ht="15.75">
      <c r="A520" s="76"/>
      <c r="B520" s="71"/>
      <c r="C520" s="71"/>
      <c r="D520" s="396"/>
      <c r="E520" s="11"/>
      <c r="F520" s="57"/>
      <c r="G520" s="132"/>
      <c r="H520" s="184"/>
      <c r="I520" s="390"/>
      <c r="J520" s="390"/>
      <c r="K520" s="390"/>
    </row>
    <row r="521" spans="1:11" s="70" customFormat="1" ht="77.25" customHeight="1">
      <c r="A521" s="76"/>
      <c r="B521" s="71"/>
      <c r="C521" s="71"/>
      <c r="D521" s="6" t="s">
        <v>247</v>
      </c>
      <c r="E521" s="7" t="s">
        <v>5</v>
      </c>
      <c r="F521" s="57">
        <v>27</v>
      </c>
      <c r="G521" s="440"/>
      <c r="H521" s="184">
        <f t="shared" ref="H521" si="51">+G521*F521</f>
        <v>0</v>
      </c>
      <c r="I521" s="390"/>
      <c r="J521" s="390"/>
      <c r="K521" s="390"/>
    </row>
    <row r="522" spans="1:11" s="70" customFormat="1" ht="15.75">
      <c r="A522" s="76"/>
      <c r="B522" s="71"/>
      <c r="C522" s="71"/>
      <c r="D522" s="396"/>
      <c r="E522" s="11"/>
      <c r="F522" s="57"/>
      <c r="G522" s="132"/>
      <c r="H522" s="184"/>
      <c r="I522" s="390"/>
      <c r="J522" s="390"/>
      <c r="K522" s="390"/>
    </row>
    <row r="523" spans="1:11" s="70" customFormat="1" ht="33.75" customHeight="1">
      <c r="A523" s="76"/>
      <c r="B523" s="71"/>
      <c r="C523" s="71"/>
      <c r="D523" s="6" t="s">
        <v>200</v>
      </c>
      <c r="E523" s="7" t="s">
        <v>4</v>
      </c>
      <c r="F523" s="57">
        <v>125</v>
      </c>
      <c r="G523" s="440"/>
      <c r="H523" s="184">
        <f t="shared" si="50"/>
        <v>0</v>
      </c>
      <c r="I523" s="390"/>
      <c r="J523" s="390"/>
      <c r="K523" s="390"/>
    </row>
    <row r="524" spans="1:11" s="70" customFormat="1" ht="15.75">
      <c r="A524" s="76"/>
      <c r="B524" s="71"/>
      <c r="C524" s="71"/>
      <c r="D524" s="396"/>
      <c r="E524" s="11"/>
      <c r="F524" s="57"/>
      <c r="G524" s="132"/>
      <c r="H524" s="184"/>
      <c r="I524" s="390"/>
      <c r="J524" s="390"/>
      <c r="K524" s="390"/>
    </row>
    <row r="525" spans="1:11" s="70" customFormat="1" ht="33.75" customHeight="1">
      <c r="A525" s="76"/>
      <c r="B525" s="71"/>
      <c r="C525" s="71"/>
      <c r="D525" s="6" t="s">
        <v>103</v>
      </c>
      <c r="E525" s="7" t="s">
        <v>4</v>
      </c>
      <c r="F525" s="57">
        <v>15</v>
      </c>
      <c r="G525" s="440"/>
      <c r="H525" s="184">
        <f t="shared" si="50"/>
        <v>0</v>
      </c>
      <c r="I525" s="390"/>
      <c r="J525" s="390"/>
      <c r="K525" s="390"/>
    </row>
    <row r="526" spans="1:11" s="70" customFormat="1" ht="15.75">
      <c r="A526" s="76"/>
      <c r="B526" s="71"/>
      <c r="C526" s="71"/>
      <c r="D526" s="396"/>
      <c r="E526" s="11"/>
      <c r="F526" s="57"/>
      <c r="G526" s="132"/>
      <c r="H526" s="184"/>
      <c r="I526" s="390"/>
      <c r="J526" s="390"/>
      <c r="K526" s="390"/>
    </row>
    <row r="527" spans="1:11" s="70" customFormat="1" ht="30.75">
      <c r="A527" s="76"/>
      <c r="B527" s="71"/>
      <c r="C527" s="71"/>
      <c r="D527" s="6" t="s">
        <v>102</v>
      </c>
      <c r="E527" s="7"/>
      <c r="F527" s="57"/>
      <c r="G527" s="132"/>
      <c r="H527" s="184"/>
      <c r="I527" s="390"/>
      <c r="J527" s="390"/>
      <c r="K527" s="390"/>
    </row>
    <row r="528" spans="1:11" s="70" customFormat="1" ht="15.75">
      <c r="A528" s="76"/>
      <c r="B528" s="71"/>
      <c r="C528" s="71"/>
      <c r="D528" s="6" t="s">
        <v>96</v>
      </c>
      <c r="E528" s="7" t="s">
        <v>3</v>
      </c>
      <c r="F528" s="57">
        <v>6</v>
      </c>
      <c r="G528" s="440"/>
      <c r="H528" s="184">
        <f t="shared" si="50"/>
        <v>0</v>
      </c>
      <c r="I528" s="390"/>
      <c r="J528" s="390"/>
      <c r="K528" s="390"/>
    </row>
    <row r="529" spans="1:11" s="70" customFormat="1" ht="15.75">
      <c r="A529" s="76"/>
      <c r="B529" s="71"/>
      <c r="C529" s="71"/>
      <c r="D529" s="6" t="s">
        <v>97</v>
      </c>
      <c r="E529" s="7" t="s">
        <v>3</v>
      </c>
      <c r="F529" s="57">
        <v>6</v>
      </c>
      <c r="G529" s="440"/>
      <c r="H529" s="184">
        <f t="shared" si="50"/>
        <v>0</v>
      </c>
      <c r="I529" s="390"/>
      <c r="J529" s="390"/>
      <c r="K529" s="390"/>
    </row>
    <row r="530" spans="1:11" s="70" customFormat="1" ht="15.75">
      <c r="A530" s="76"/>
      <c r="B530" s="71"/>
      <c r="C530" s="71"/>
      <c r="D530" s="6" t="s">
        <v>98</v>
      </c>
      <c r="E530" s="7" t="s">
        <v>3</v>
      </c>
      <c r="F530" s="57">
        <v>12</v>
      </c>
      <c r="G530" s="440"/>
      <c r="H530" s="184">
        <f t="shared" si="50"/>
        <v>0</v>
      </c>
      <c r="I530" s="390"/>
      <c r="J530" s="390"/>
      <c r="K530" s="390"/>
    </row>
    <row r="531" spans="1:11" s="70" customFormat="1" ht="15.75">
      <c r="A531" s="76"/>
      <c r="B531" s="71"/>
      <c r="C531" s="71"/>
      <c r="D531" s="396"/>
      <c r="E531" s="11"/>
      <c r="F531" s="57"/>
      <c r="G531" s="132"/>
      <c r="H531" s="184"/>
      <c r="I531" s="390"/>
      <c r="J531" s="390"/>
      <c r="K531" s="390"/>
    </row>
    <row r="532" spans="1:11" s="70" customFormat="1" ht="15.75">
      <c r="A532" s="76"/>
      <c r="B532" s="71"/>
      <c r="C532" s="71"/>
      <c r="D532" s="6" t="s">
        <v>104</v>
      </c>
      <c r="E532" s="7"/>
      <c r="F532" s="57"/>
      <c r="G532" s="132"/>
      <c r="H532" s="184"/>
      <c r="I532" s="390"/>
      <c r="J532" s="390"/>
      <c r="K532" s="390"/>
    </row>
    <row r="533" spans="1:11" s="70" customFormat="1" ht="15.75">
      <c r="A533" s="76"/>
      <c r="B533" s="71"/>
      <c r="C533" s="71"/>
      <c r="D533" s="6" t="s">
        <v>96</v>
      </c>
      <c r="E533" s="7" t="s">
        <v>3</v>
      </c>
      <c r="F533" s="57">
        <v>10</v>
      </c>
      <c r="G533" s="440"/>
      <c r="H533" s="184">
        <f t="shared" si="50"/>
        <v>0</v>
      </c>
      <c r="I533" s="390"/>
      <c r="J533" s="390"/>
      <c r="K533" s="390"/>
    </row>
    <row r="534" spans="1:11" s="70" customFormat="1" ht="15.75">
      <c r="A534" s="76"/>
      <c r="B534" s="71"/>
      <c r="C534" s="71"/>
      <c r="D534" s="6" t="s">
        <v>97</v>
      </c>
      <c r="E534" s="7" t="s">
        <v>3</v>
      </c>
      <c r="F534" s="57">
        <v>8</v>
      </c>
      <c r="G534" s="440"/>
      <c r="H534" s="184">
        <f t="shared" si="50"/>
        <v>0</v>
      </c>
      <c r="I534" s="390"/>
      <c r="J534" s="390"/>
      <c r="K534" s="390"/>
    </row>
    <row r="535" spans="1:11" s="70" customFormat="1" ht="15.75">
      <c r="A535" s="76"/>
      <c r="B535" s="71"/>
      <c r="C535" s="71"/>
      <c r="D535" s="6" t="s">
        <v>99</v>
      </c>
      <c r="E535" s="7" t="s">
        <v>3</v>
      </c>
      <c r="F535" s="57">
        <v>12</v>
      </c>
      <c r="G535" s="440"/>
      <c r="H535" s="184">
        <f t="shared" si="50"/>
        <v>0</v>
      </c>
      <c r="I535" s="390"/>
      <c r="J535" s="390"/>
      <c r="K535" s="390"/>
    </row>
    <row r="536" spans="1:11" s="70" customFormat="1" ht="15.75">
      <c r="A536" s="76"/>
      <c r="B536" s="71"/>
      <c r="C536" s="71"/>
      <c r="D536" s="6"/>
      <c r="E536" s="7"/>
      <c r="F536" s="57"/>
      <c r="G536" s="132"/>
      <c r="H536" s="184"/>
      <c r="I536" s="390"/>
      <c r="J536" s="390"/>
      <c r="K536" s="390"/>
    </row>
    <row r="537" spans="1:11" s="70" customFormat="1" ht="75.75">
      <c r="A537" s="76"/>
      <c r="B537" s="71"/>
      <c r="C537" s="71"/>
      <c r="D537" s="6" t="s">
        <v>201</v>
      </c>
      <c r="E537" s="7" t="s">
        <v>5</v>
      </c>
      <c r="F537" s="57">
        <v>1</v>
      </c>
      <c r="G537" s="440"/>
      <c r="H537" s="184">
        <f t="shared" si="50"/>
        <v>0</v>
      </c>
      <c r="I537" s="390"/>
      <c r="J537" s="390"/>
      <c r="K537" s="390"/>
    </row>
    <row r="538" spans="1:11" s="271" customFormat="1" ht="15.75">
      <c r="A538" s="218"/>
      <c r="B538" s="219"/>
      <c r="C538" s="219"/>
      <c r="D538" s="222"/>
      <c r="E538" s="233"/>
      <c r="F538" s="270"/>
      <c r="G538" s="304"/>
      <c r="H538" s="184"/>
      <c r="I538" s="389"/>
      <c r="J538" s="389"/>
      <c r="K538" s="389"/>
    </row>
    <row r="539" spans="1:11" s="27" customFormat="1" ht="16.5" customHeight="1">
      <c r="B539" s="46"/>
      <c r="C539" s="46"/>
      <c r="D539" s="47" t="s">
        <v>14</v>
      </c>
      <c r="E539" s="31" t="s">
        <v>5</v>
      </c>
      <c r="F539" s="75">
        <v>1</v>
      </c>
      <c r="G539" s="130"/>
      <c r="H539" s="184">
        <f>SUM(H509:H537)*0.03</f>
        <v>0</v>
      </c>
      <c r="I539" s="320"/>
      <c r="J539" s="320"/>
      <c r="K539" s="320"/>
    </row>
    <row r="540" spans="1:11" s="27" customFormat="1" ht="16.5" customHeight="1">
      <c r="B540" s="46"/>
      <c r="C540" s="46"/>
      <c r="D540" s="47"/>
      <c r="E540" s="31"/>
      <c r="F540" s="75"/>
      <c r="G540" s="130"/>
      <c r="H540" s="184"/>
      <c r="I540" s="320"/>
      <c r="J540" s="320"/>
      <c r="K540" s="320"/>
    </row>
    <row r="541" spans="1:11" s="66" customFormat="1" ht="16.5" customHeight="1">
      <c r="B541" s="370"/>
      <c r="C541" s="370"/>
      <c r="D541" s="371" t="s">
        <v>204</v>
      </c>
      <c r="E541" s="97"/>
      <c r="F541" s="372"/>
      <c r="G541" s="373"/>
      <c r="H541" s="169"/>
      <c r="I541" s="68"/>
      <c r="J541" s="68"/>
      <c r="K541" s="68"/>
    </row>
    <row r="542" spans="1:11" s="70" customFormat="1" ht="33.75" customHeight="1">
      <c r="A542" s="76"/>
      <c r="B542" s="71"/>
      <c r="C542" s="71"/>
      <c r="D542" s="6" t="s">
        <v>200</v>
      </c>
      <c r="E542" s="7" t="s">
        <v>4</v>
      </c>
      <c r="F542" s="57">
        <v>40</v>
      </c>
      <c r="G542" s="440"/>
      <c r="H542" s="184">
        <f t="shared" ref="H542:H551" si="52">+G542*F542</f>
        <v>0</v>
      </c>
      <c r="I542" s="390"/>
      <c r="J542" s="390"/>
      <c r="K542" s="390"/>
    </row>
    <row r="543" spans="1:11" s="70" customFormat="1" ht="15.75">
      <c r="A543" s="76"/>
      <c r="B543" s="71"/>
      <c r="C543" s="71"/>
      <c r="D543" s="396"/>
      <c r="E543" s="11"/>
      <c r="F543" s="57"/>
      <c r="G543" s="132"/>
      <c r="H543" s="184"/>
      <c r="I543" s="390"/>
      <c r="J543" s="390"/>
      <c r="K543" s="390"/>
    </row>
    <row r="544" spans="1:11" s="70" customFormat="1" ht="33.75" customHeight="1">
      <c r="A544" s="76"/>
      <c r="B544" s="71"/>
      <c r="C544" s="71"/>
      <c r="D544" s="6" t="s">
        <v>103</v>
      </c>
      <c r="E544" s="7" t="s">
        <v>4</v>
      </c>
      <c r="F544" s="57">
        <v>110</v>
      </c>
      <c r="G544" s="440"/>
      <c r="H544" s="184">
        <f t="shared" si="52"/>
        <v>0</v>
      </c>
      <c r="I544" s="390"/>
      <c r="J544" s="390"/>
      <c r="K544" s="390"/>
    </row>
    <row r="545" spans="1:11" s="70" customFormat="1" ht="15.75">
      <c r="A545" s="76"/>
      <c r="B545" s="71"/>
      <c r="C545" s="71"/>
      <c r="D545" s="396"/>
      <c r="E545" s="11"/>
      <c r="F545" s="57"/>
      <c r="G545" s="132"/>
      <c r="H545" s="184"/>
      <c r="I545" s="390"/>
      <c r="J545" s="390"/>
      <c r="K545" s="390"/>
    </row>
    <row r="546" spans="1:11" s="70" customFormat="1" ht="31.5" customHeight="1">
      <c r="A546" s="76"/>
      <c r="B546" s="71"/>
      <c r="C546" s="71"/>
      <c r="D546" s="6" t="s">
        <v>205</v>
      </c>
      <c r="E546" s="7" t="s">
        <v>5</v>
      </c>
      <c r="F546" s="57">
        <v>1</v>
      </c>
      <c r="G546" s="440"/>
      <c r="H546" s="184">
        <f t="shared" ref="H546" si="53">+G546*F546</f>
        <v>0</v>
      </c>
      <c r="I546" s="390"/>
      <c r="J546" s="390"/>
      <c r="K546" s="390"/>
    </row>
    <row r="547" spans="1:11" s="70" customFormat="1" ht="15.75">
      <c r="A547" s="76"/>
      <c r="B547" s="71"/>
      <c r="C547" s="71"/>
      <c r="D547" s="396"/>
      <c r="E547" s="11"/>
      <c r="F547" s="57"/>
      <c r="G547" s="132"/>
      <c r="H547" s="184"/>
      <c r="I547" s="390"/>
      <c r="J547" s="390"/>
      <c r="K547" s="390"/>
    </row>
    <row r="548" spans="1:11" s="70" customFormat="1" ht="15.75">
      <c r="A548" s="76"/>
      <c r="B548" s="71"/>
      <c r="C548" s="71"/>
      <c r="D548" s="6" t="s">
        <v>104</v>
      </c>
      <c r="E548" s="7"/>
      <c r="F548" s="57"/>
      <c r="G548" s="132"/>
      <c r="H548" s="184"/>
      <c r="I548" s="390"/>
      <c r="J548" s="390"/>
      <c r="K548" s="390"/>
    </row>
    <row r="549" spans="1:11" s="70" customFormat="1" ht="15.75">
      <c r="A549" s="76"/>
      <c r="B549" s="71"/>
      <c r="C549" s="71"/>
      <c r="D549" s="6" t="s">
        <v>96</v>
      </c>
      <c r="E549" s="7" t="s">
        <v>3</v>
      </c>
      <c r="F549" s="57">
        <v>18</v>
      </c>
      <c r="G549" s="440"/>
      <c r="H549" s="184">
        <f t="shared" si="52"/>
        <v>0</v>
      </c>
      <c r="I549" s="390"/>
      <c r="J549" s="390"/>
      <c r="K549" s="390"/>
    </row>
    <row r="550" spans="1:11" s="70" customFormat="1" ht="15.75">
      <c r="A550" s="76"/>
      <c r="B550" s="71"/>
      <c r="C550" s="71"/>
      <c r="D550" s="6" t="s">
        <v>97</v>
      </c>
      <c r="E550" s="7" t="s">
        <v>3</v>
      </c>
      <c r="F550" s="57">
        <v>8</v>
      </c>
      <c r="G550" s="440"/>
      <c r="H550" s="184">
        <f t="shared" si="52"/>
        <v>0</v>
      </c>
      <c r="I550" s="390"/>
      <c r="J550" s="390"/>
      <c r="K550" s="390"/>
    </row>
    <row r="551" spans="1:11" s="70" customFormat="1" ht="15.75">
      <c r="A551" s="76"/>
      <c r="B551" s="71"/>
      <c r="C551" s="71"/>
      <c r="D551" s="6" t="s">
        <v>99</v>
      </c>
      <c r="E551" s="7" t="s">
        <v>3</v>
      </c>
      <c r="F551" s="57">
        <v>14</v>
      </c>
      <c r="G551" s="440"/>
      <c r="H551" s="184">
        <f t="shared" si="52"/>
        <v>0</v>
      </c>
      <c r="I551" s="390"/>
      <c r="J551" s="390"/>
      <c r="K551" s="390"/>
    </row>
    <row r="552" spans="1:11" s="271" customFormat="1" ht="15.75">
      <c r="A552" s="218"/>
      <c r="B552" s="219"/>
      <c r="C552" s="219"/>
      <c r="D552" s="222"/>
      <c r="E552" s="233"/>
      <c r="F552" s="270"/>
      <c r="G552" s="304"/>
      <c r="H552" s="184"/>
      <c r="I552" s="389"/>
      <c r="J552" s="389"/>
      <c r="K552" s="389"/>
    </row>
    <row r="553" spans="1:11" s="27" customFormat="1" ht="16.5" customHeight="1">
      <c r="B553" s="46"/>
      <c r="C553" s="46"/>
      <c r="D553" s="47" t="s">
        <v>14</v>
      </c>
      <c r="E553" s="31" t="s">
        <v>5</v>
      </c>
      <c r="F553" s="75">
        <v>1</v>
      </c>
      <c r="G553" s="130"/>
      <c r="H553" s="184">
        <f>SUM(H542:H551)*0.03</f>
        <v>0</v>
      </c>
      <c r="I553" s="320"/>
      <c r="J553" s="320"/>
      <c r="K553" s="320"/>
    </row>
    <row r="554" spans="1:11" s="392" customFormat="1">
      <c r="A554" s="359"/>
      <c r="B554" s="340"/>
      <c r="C554" s="340"/>
      <c r="D554" s="341"/>
      <c r="E554" s="342"/>
      <c r="F554" s="343"/>
      <c r="G554" s="344"/>
      <c r="H554" s="292"/>
      <c r="I554" s="391"/>
      <c r="J554" s="391"/>
      <c r="K554" s="391"/>
    </row>
    <row r="555" spans="1:11" s="70" customFormat="1" ht="15.75">
      <c r="A555" s="76"/>
      <c r="B555" s="71"/>
      <c r="C555" s="71"/>
      <c r="D555" s="61" t="s">
        <v>193</v>
      </c>
      <c r="E555" s="62"/>
      <c r="F555" s="83"/>
      <c r="G555" s="305"/>
      <c r="H555" s="148">
        <f>SUM(H478:H553)</f>
        <v>0</v>
      </c>
      <c r="I555" s="390"/>
      <c r="J555" s="390"/>
      <c r="K555" s="390"/>
    </row>
    <row r="556" spans="1:11" s="70" customFormat="1" ht="15.75">
      <c r="A556" s="76"/>
      <c r="B556" s="71"/>
      <c r="C556" s="71"/>
      <c r="D556" s="61"/>
      <c r="E556" s="62"/>
      <c r="F556" s="83"/>
      <c r="G556" s="305"/>
      <c r="H556" s="148"/>
      <c r="I556" s="390"/>
      <c r="J556" s="390"/>
      <c r="K556" s="390"/>
    </row>
    <row r="557" spans="1:11" s="70" customFormat="1" ht="15.75">
      <c r="A557" s="76"/>
      <c r="B557" s="71"/>
      <c r="C557" s="71"/>
      <c r="D557" s="61"/>
      <c r="E557" s="62"/>
      <c r="F557" s="83"/>
      <c r="G557" s="305"/>
      <c r="H557" s="148"/>
      <c r="I557" s="390"/>
      <c r="J557" s="390"/>
      <c r="K557" s="390"/>
    </row>
    <row r="558" spans="1:11" s="70" customFormat="1" ht="30.75">
      <c r="A558" s="282"/>
      <c r="B558" s="71"/>
      <c r="C558" s="71"/>
      <c r="D558" s="281" t="s">
        <v>417</v>
      </c>
      <c r="E558" s="62"/>
      <c r="F558" s="102"/>
      <c r="G558" s="132"/>
      <c r="H558" s="154"/>
      <c r="I558" s="390"/>
      <c r="J558" s="390"/>
      <c r="K558" s="390"/>
    </row>
    <row r="559" spans="1:11" s="27" customFormat="1">
      <c r="B559" s="64"/>
      <c r="C559" s="64"/>
      <c r="D559" s="48"/>
      <c r="E559" s="49"/>
      <c r="F559" s="44"/>
      <c r="G559" s="130"/>
      <c r="H559" s="144"/>
      <c r="I559" s="320"/>
      <c r="J559" s="320"/>
      <c r="K559" s="320"/>
    </row>
    <row r="560" spans="1:11" s="401" customFormat="1" ht="15" customHeight="1">
      <c r="A560" s="84"/>
      <c r="B560" s="85"/>
      <c r="C560" s="85"/>
      <c r="D560" s="86"/>
      <c r="E560" s="87"/>
      <c r="F560" s="88"/>
      <c r="G560" s="126"/>
      <c r="H560" s="152"/>
      <c r="I560" s="400"/>
      <c r="J560" s="400"/>
      <c r="K560" s="400"/>
    </row>
    <row r="561" spans="1:11" s="377" customFormat="1" ht="18.75">
      <c r="A561" s="22" t="s">
        <v>32</v>
      </c>
      <c r="B561" s="23"/>
      <c r="C561" s="23"/>
      <c r="D561" s="24" t="s">
        <v>36</v>
      </c>
      <c r="E561" s="25"/>
      <c r="F561" s="26"/>
      <c r="G561" s="306"/>
      <c r="H561" s="143"/>
      <c r="I561" s="26"/>
      <c r="J561" s="26"/>
      <c r="K561" s="26"/>
    </row>
    <row r="562" spans="1:11" s="27" customFormat="1">
      <c r="B562" s="64"/>
      <c r="C562" s="64"/>
      <c r="D562" s="48"/>
      <c r="E562" s="49"/>
      <c r="F562" s="44"/>
      <c r="G562" s="130"/>
      <c r="H562" s="144"/>
      <c r="I562" s="320"/>
      <c r="J562" s="320"/>
      <c r="K562" s="320"/>
    </row>
    <row r="563" spans="1:11" s="403" customFormat="1" ht="16.5">
      <c r="A563" s="89" t="s">
        <v>105</v>
      </c>
      <c r="B563" s="90"/>
      <c r="C563" s="90"/>
      <c r="D563" s="91" t="s">
        <v>21</v>
      </c>
      <c r="E563" s="38"/>
      <c r="F563" s="92"/>
      <c r="G563" s="307"/>
      <c r="H563" s="145"/>
      <c r="I563" s="402"/>
      <c r="J563" s="402"/>
      <c r="K563" s="402"/>
    </row>
    <row r="564" spans="1:11" s="27" customFormat="1">
      <c r="A564" s="65"/>
      <c r="B564" s="64"/>
      <c r="C564" s="64"/>
      <c r="D564" s="283" t="s">
        <v>418</v>
      </c>
      <c r="E564" s="49"/>
      <c r="F564" s="56"/>
      <c r="G564" s="126"/>
      <c r="H564" s="147"/>
      <c r="I564" s="320"/>
      <c r="J564" s="320"/>
      <c r="K564" s="320"/>
    </row>
    <row r="565" spans="1:11" s="275" customFormat="1" ht="49.5" customHeight="1">
      <c r="B565" s="51"/>
      <c r="C565" s="51"/>
      <c r="D565" s="283" t="s">
        <v>123</v>
      </c>
      <c r="E565" s="53"/>
      <c r="F565" s="54"/>
      <c r="G565" s="126"/>
      <c r="H565" s="146"/>
      <c r="I565" s="384"/>
      <c r="J565" s="384"/>
      <c r="K565" s="384"/>
    </row>
    <row r="566" spans="1:11" s="392" customFormat="1" ht="15.75">
      <c r="A566" s="80"/>
      <c r="B566" s="81"/>
      <c r="C566" s="81"/>
      <c r="D566" s="94"/>
      <c r="E566" s="82"/>
      <c r="F566" s="93"/>
      <c r="G566" s="132"/>
      <c r="H566" s="153"/>
      <c r="I566" s="391"/>
      <c r="J566" s="391"/>
      <c r="K566" s="391"/>
    </row>
    <row r="567" spans="1:11" s="66" customFormat="1" ht="18" customHeight="1">
      <c r="A567" s="95"/>
      <c r="B567" s="172"/>
      <c r="C567" s="172"/>
      <c r="D567" s="173" t="s">
        <v>206</v>
      </c>
      <c r="E567" s="97"/>
      <c r="F567" s="67"/>
      <c r="G567" s="126"/>
      <c r="H567" s="149"/>
      <c r="I567" s="68"/>
      <c r="J567" s="68"/>
      <c r="K567" s="68"/>
    </row>
    <row r="568" spans="1:11" s="284" customFormat="1" ht="46.5" customHeight="1">
      <c r="A568" s="223"/>
      <c r="B568" s="170"/>
      <c r="C568" s="170"/>
      <c r="D568" s="174" t="s">
        <v>419</v>
      </c>
      <c r="E568" s="224"/>
      <c r="F568" s="225"/>
      <c r="G568" s="216"/>
      <c r="H568" s="217"/>
      <c r="I568" s="386"/>
      <c r="J568" s="386"/>
      <c r="K568" s="386"/>
    </row>
    <row r="569" spans="1:11" s="311" customFormat="1">
      <c r="B569" s="5"/>
      <c r="C569" s="5"/>
      <c r="D569" s="301" t="s">
        <v>106</v>
      </c>
      <c r="E569" s="62"/>
      <c r="F569" s="57"/>
      <c r="G569" s="132"/>
      <c r="H569" s="390"/>
      <c r="I569" s="321"/>
      <c r="J569" s="321"/>
      <c r="K569" s="321"/>
    </row>
    <row r="570" spans="1:11" s="311" customFormat="1" ht="121.5" customHeight="1">
      <c r="B570" s="5"/>
      <c r="C570" s="5"/>
      <c r="D570" s="52" t="s">
        <v>358</v>
      </c>
      <c r="E570" s="82" t="s">
        <v>3</v>
      </c>
      <c r="F570" s="93">
        <v>1</v>
      </c>
      <c r="G570" s="132"/>
      <c r="H570" s="390"/>
      <c r="I570" s="321"/>
      <c r="J570" s="321"/>
      <c r="K570" s="321"/>
    </row>
    <row r="571" spans="1:11" s="311" customFormat="1" ht="32.25" customHeight="1">
      <c r="B571" s="5"/>
      <c r="C571" s="5"/>
      <c r="D571" s="404" t="s">
        <v>107</v>
      </c>
      <c r="E571" s="53" t="s">
        <v>5</v>
      </c>
      <c r="F571" s="54">
        <v>1</v>
      </c>
      <c r="G571" s="132"/>
      <c r="H571" s="390"/>
      <c r="I571" s="321"/>
      <c r="J571" s="321"/>
      <c r="K571" s="321"/>
    </row>
    <row r="572" spans="1:11" s="311" customFormat="1" ht="15.75" customHeight="1">
      <c r="B572" s="5"/>
      <c r="C572" s="5"/>
      <c r="D572" s="404" t="s">
        <v>108</v>
      </c>
      <c r="E572" s="53" t="s">
        <v>5</v>
      </c>
      <c r="F572" s="54">
        <v>1</v>
      </c>
      <c r="G572" s="132"/>
      <c r="H572" s="390"/>
      <c r="I572" s="321"/>
      <c r="J572" s="321"/>
      <c r="K572" s="321"/>
    </row>
    <row r="573" spans="1:11" s="311" customFormat="1" ht="16.5" customHeight="1">
      <c r="B573" s="5"/>
      <c r="C573" s="5"/>
      <c r="D573" s="404" t="s">
        <v>109</v>
      </c>
      <c r="E573" s="53" t="s">
        <v>3</v>
      </c>
      <c r="F573" s="54">
        <v>2</v>
      </c>
      <c r="G573" s="132"/>
      <c r="H573" s="390"/>
      <c r="I573" s="321"/>
      <c r="J573" s="321"/>
      <c r="K573" s="321"/>
    </row>
    <row r="574" spans="1:11" s="311" customFormat="1" ht="15.75" customHeight="1">
      <c r="B574" s="5"/>
      <c r="C574" s="5"/>
      <c r="D574" s="404" t="s">
        <v>110</v>
      </c>
      <c r="E574" s="53" t="s">
        <v>5</v>
      </c>
      <c r="F574" s="54">
        <v>1</v>
      </c>
      <c r="G574" s="132"/>
      <c r="H574" s="390"/>
      <c r="I574" s="321"/>
      <c r="J574" s="321"/>
      <c r="K574" s="321"/>
    </row>
    <row r="575" spans="1:11" s="311" customFormat="1" ht="30.75" customHeight="1">
      <c r="B575" s="5"/>
      <c r="C575" s="5"/>
      <c r="D575" s="404" t="s">
        <v>111</v>
      </c>
      <c r="E575" s="53" t="s">
        <v>5</v>
      </c>
      <c r="F575" s="54">
        <v>1</v>
      </c>
      <c r="G575" s="132"/>
      <c r="H575" s="390"/>
      <c r="I575" s="321"/>
      <c r="J575" s="321"/>
      <c r="K575" s="321"/>
    </row>
    <row r="576" spans="1:11" s="311" customFormat="1" ht="16.5" customHeight="1">
      <c r="B576" s="5"/>
      <c r="C576" s="5"/>
      <c r="D576" s="404" t="s">
        <v>112</v>
      </c>
      <c r="E576" s="53" t="s">
        <v>5</v>
      </c>
      <c r="F576" s="54">
        <v>1</v>
      </c>
      <c r="G576" s="132"/>
      <c r="H576" s="390"/>
      <c r="I576" s="321"/>
      <c r="J576" s="321"/>
      <c r="K576" s="321"/>
    </row>
    <row r="577" spans="2:11" s="311" customFormat="1" ht="15.75" customHeight="1">
      <c r="B577" s="5"/>
      <c r="C577" s="5"/>
      <c r="D577" s="404" t="s">
        <v>113</v>
      </c>
      <c r="E577" s="53"/>
      <c r="F577" s="54"/>
      <c r="G577" s="132"/>
      <c r="H577" s="390"/>
      <c r="I577" s="321"/>
      <c r="J577" s="321"/>
      <c r="K577" s="321"/>
    </row>
    <row r="578" spans="2:11" s="311" customFormat="1" ht="15.75" customHeight="1">
      <c r="B578" s="5"/>
      <c r="C578" s="5"/>
      <c r="D578" s="404" t="s">
        <v>114</v>
      </c>
      <c r="E578" s="53"/>
      <c r="F578" s="54"/>
      <c r="G578" s="132"/>
      <c r="H578" s="390"/>
      <c r="I578" s="321"/>
      <c r="J578" s="321"/>
      <c r="K578" s="321"/>
    </row>
    <row r="579" spans="2:11" s="311" customFormat="1" ht="14.25" customHeight="1">
      <c r="B579" s="5"/>
      <c r="C579" s="5"/>
      <c r="D579" s="404" t="s">
        <v>115</v>
      </c>
      <c r="E579" s="53"/>
      <c r="F579" s="54"/>
      <c r="G579" s="132"/>
      <c r="H579" s="390"/>
      <c r="I579" s="321"/>
      <c r="J579" s="321"/>
      <c r="K579" s="321"/>
    </row>
    <row r="580" spans="2:11" s="311" customFormat="1" ht="15.75" customHeight="1">
      <c r="B580" s="5"/>
      <c r="C580" s="5"/>
      <c r="D580" s="404" t="s">
        <v>116</v>
      </c>
      <c r="E580" s="53"/>
      <c r="F580" s="54"/>
      <c r="G580" s="132"/>
      <c r="H580" s="390"/>
      <c r="I580" s="321"/>
      <c r="J580" s="321"/>
      <c r="K580" s="321"/>
    </row>
    <row r="581" spans="2:11" s="311" customFormat="1" ht="16.5" customHeight="1">
      <c r="B581" s="5"/>
      <c r="C581" s="5"/>
      <c r="D581" s="404" t="s">
        <v>117</v>
      </c>
      <c r="E581" s="53"/>
      <c r="F581" s="54"/>
      <c r="G581" s="132"/>
      <c r="H581" s="390"/>
      <c r="I581" s="321"/>
      <c r="J581" s="321"/>
      <c r="K581" s="321"/>
    </row>
    <row r="582" spans="2:11" s="311" customFormat="1" ht="18" customHeight="1">
      <c r="B582" s="5"/>
      <c r="C582" s="5"/>
      <c r="D582" s="404" t="s">
        <v>118</v>
      </c>
      <c r="E582" s="53" t="s">
        <v>5</v>
      </c>
      <c r="F582" s="54">
        <v>1</v>
      </c>
      <c r="G582" s="132"/>
      <c r="H582" s="390"/>
      <c r="I582" s="321"/>
      <c r="J582" s="321"/>
      <c r="K582" s="321"/>
    </row>
    <row r="583" spans="2:11" s="311" customFormat="1" ht="16.5" customHeight="1">
      <c r="B583" s="5"/>
      <c r="C583" s="5"/>
      <c r="D583" s="404" t="s">
        <v>119</v>
      </c>
      <c r="E583" s="53" t="s">
        <v>5</v>
      </c>
      <c r="F583" s="54">
        <v>1</v>
      </c>
      <c r="G583" s="132"/>
      <c r="H583" s="390"/>
      <c r="I583" s="321"/>
      <c r="J583" s="321"/>
      <c r="K583" s="321"/>
    </row>
    <row r="584" spans="2:11" s="311" customFormat="1" ht="32.25" customHeight="1">
      <c r="B584" s="5"/>
      <c r="C584" s="5"/>
      <c r="D584" s="404" t="s">
        <v>359</v>
      </c>
      <c r="E584" s="53" t="s">
        <v>3</v>
      </c>
      <c r="F584" s="54">
        <v>1</v>
      </c>
      <c r="G584" s="132"/>
      <c r="H584" s="390"/>
      <c r="I584" s="321"/>
      <c r="J584" s="321"/>
      <c r="K584" s="321"/>
    </row>
    <row r="585" spans="2:11" s="311" customFormat="1" ht="47.25" customHeight="1">
      <c r="B585" s="5"/>
      <c r="C585" s="5"/>
      <c r="D585" s="404" t="s">
        <v>122</v>
      </c>
      <c r="E585" s="53" t="s">
        <v>3</v>
      </c>
      <c r="F585" s="54">
        <v>1</v>
      </c>
      <c r="G585" s="132"/>
      <c r="H585" s="390"/>
      <c r="I585" s="321"/>
      <c r="J585" s="321"/>
      <c r="K585" s="321"/>
    </row>
    <row r="586" spans="2:11" s="311" customFormat="1" ht="45" customHeight="1">
      <c r="B586" s="5"/>
      <c r="C586" s="5"/>
      <c r="D586" s="404" t="s">
        <v>365</v>
      </c>
      <c r="E586" s="53" t="s">
        <v>3</v>
      </c>
      <c r="F586" s="54">
        <v>3</v>
      </c>
      <c r="G586" s="132"/>
      <c r="H586" s="390"/>
      <c r="I586" s="321"/>
      <c r="J586" s="321"/>
      <c r="K586" s="321"/>
    </row>
    <row r="587" spans="2:11" s="311" customFormat="1">
      <c r="B587" s="5"/>
      <c r="C587" s="5"/>
      <c r="D587" s="404" t="s">
        <v>120</v>
      </c>
      <c r="E587" s="53" t="s">
        <v>3</v>
      </c>
      <c r="F587" s="54">
        <v>12</v>
      </c>
      <c r="G587" s="132"/>
      <c r="H587" s="390"/>
      <c r="I587" s="321"/>
      <c r="J587" s="321"/>
      <c r="K587" s="321"/>
    </row>
    <row r="588" spans="2:11" s="311" customFormat="1" ht="30.75" customHeight="1">
      <c r="B588" s="5"/>
      <c r="C588" s="5"/>
      <c r="D588" s="404" t="s">
        <v>366</v>
      </c>
      <c r="E588" s="53" t="s">
        <v>3</v>
      </c>
      <c r="F588" s="54">
        <v>30</v>
      </c>
      <c r="G588" s="132"/>
      <c r="H588" s="390"/>
      <c r="I588" s="321"/>
      <c r="J588" s="321"/>
      <c r="K588" s="321"/>
    </row>
    <row r="589" spans="2:11" s="311" customFormat="1" ht="49.5">
      <c r="B589" s="5"/>
      <c r="C589" s="5"/>
      <c r="D589" s="404" t="s">
        <v>367</v>
      </c>
      <c r="E589" s="53" t="s">
        <v>3</v>
      </c>
      <c r="F589" s="54">
        <v>30</v>
      </c>
      <c r="G589" s="132"/>
      <c r="H589" s="390"/>
      <c r="I589" s="321"/>
      <c r="J589" s="321"/>
      <c r="K589" s="321"/>
    </row>
    <row r="590" spans="2:11" s="311" customFormat="1" ht="47.25" customHeight="1">
      <c r="B590" s="5"/>
      <c r="C590" s="5"/>
      <c r="D590" s="52" t="s">
        <v>121</v>
      </c>
      <c r="E590" s="53" t="s">
        <v>3</v>
      </c>
      <c r="F590" s="54">
        <v>1</v>
      </c>
      <c r="G590" s="132"/>
      <c r="H590" s="390"/>
      <c r="I590" s="321"/>
      <c r="J590" s="321"/>
      <c r="K590" s="321"/>
    </row>
    <row r="591" spans="2:11" s="311" customFormat="1" ht="31.5" customHeight="1">
      <c r="B591" s="5"/>
      <c r="C591" s="5"/>
      <c r="D591" s="52" t="s">
        <v>364</v>
      </c>
      <c r="E591" s="53" t="s">
        <v>3</v>
      </c>
      <c r="F591" s="54">
        <v>1</v>
      </c>
      <c r="G591" s="132"/>
      <c r="H591" s="390"/>
      <c r="I591" s="321"/>
      <c r="J591" s="321"/>
      <c r="K591" s="321"/>
    </row>
    <row r="592" spans="2:11" s="311" customFormat="1">
      <c r="B592" s="5"/>
      <c r="C592" s="5"/>
      <c r="D592" s="52" t="s">
        <v>44</v>
      </c>
      <c r="E592" s="53" t="s">
        <v>3</v>
      </c>
      <c r="F592" s="54">
        <v>1</v>
      </c>
      <c r="G592" s="132"/>
      <c r="H592" s="390"/>
      <c r="I592" s="321"/>
      <c r="J592" s="321"/>
      <c r="K592" s="321"/>
    </row>
    <row r="593" spans="1:11" s="311" customFormat="1">
      <c r="B593" s="5"/>
      <c r="C593" s="5"/>
      <c r="D593" s="405" t="s">
        <v>45</v>
      </c>
      <c r="E593" s="82" t="s">
        <v>5</v>
      </c>
      <c r="F593" s="93">
        <v>1</v>
      </c>
      <c r="G593" s="132"/>
      <c r="H593" s="390"/>
      <c r="I593" s="321"/>
      <c r="J593" s="321"/>
      <c r="K593" s="321"/>
    </row>
    <row r="594" spans="1:11" s="406" customFormat="1" ht="16.5" customHeight="1">
      <c r="A594" s="226"/>
      <c r="B594" s="175"/>
      <c r="C594" s="175"/>
      <c r="D594" s="362" t="s">
        <v>22</v>
      </c>
      <c r="E594" s="318" t="s">
        <v>5</v>
      </c>
      <c r="F594" s="323">
        <v>1</v>
      </c>
      <c r="G594" s="227"/>
      <c r="H594" s="294"/>
      <c r="I594" s="387"/>
      <c r="J594" s="387"/>
      <c r="K594" s="387"/>
    </row>
    <row r="595" spans="1:11" s="271" customFormat="1" ht="15.75">
      <c r="A595" s="218"/>
      <c r="B595" s="219"/>
      <c r="C595" s="219"/>
      <c r="D595" s="176" t="s">
        <v>12</v>
      </c>
      <c r="E595" s="211" t="s">
        <v>5</v>
      </c>
      <c r="F595" s="290">
        <v>1</v>
      </c>
      <c r="G595" s="440"/>
      <c r="H595" s="184">
        <f>+G595*F595</f>
        <v>0</v>
      </c>
      <c r="I595" s="389"/>
      <c r="J595" s="389"/>
      <c r="K595" s="389"/>
    </row>
    <row r="596" spans="1:11" s="271" customFormat="1" ht="15.75">
      <c r="A596" s="218"/>
      <c r="B596" s="219"/>
      <c r="C596" s="219"/>
      <c r="D596" s="176"/>
      <c r="E596" s="211"/>
      <c r="F596" s="290"/>
      <c r="G596" s="221"/>
      <c r="H596" s="184"/>
      <c r="I596" s="389"/>
      <c r="J596" s="389"/>
      <c r="K596" s="389"/>
    </row>
    <row r="597" spans="1:11" s="392" customFormat="1" ht="15.75">
      <c r="A597" s="80"/>
      <c r="B597" s="81"/>
      <c r="C597" s="81"/>
      <c r="D597" s="94"/>
      <c r="E597" s="82"/>
      <c r="F597" s="93"/>
      <c r="G597" s="132"/>
      <c r="H597" s="153"/>
      <c r="I597" s="391"/>
      <c r="J597" s="391"/>
      <c r="K597" s="391"/>
    </row>
    <row r="598" spans="1:11" s="66" customFormat="1" ht="18" customHeight="1">
      <c r="A598" s="95"/>
      <c r="B598" s="172"/>
      <c r="C598" s="172"/>
      <c r="D598" s="173" t="s">
        <v>207</v>
      </c>
      <c r="E598" s="97"/>
      <c r="F598" s="67"/>
      <c r="G598" s="128"/>
      <c r="H598" s="149"/>
      <c r="I598" s="68"/>
      <c r="J598" s="68"/>
      <c r="K598" s="68"/>
    </row>
    <row r="599" spans="1:11" s="284" customFormat="1" ht="45.75" customHeight="1">
      <c r="A599" s="223"/>
      <c r="B599" s="170"/>
      <c r="C599" s="170"/>
      <c r="D599" s="174" t="s">
        <v>363</v>
      </c>
      <c r="E599" s="224"/>
      <c r="F599" s="225"/>
      <c r="G599" s="216"/>
      <c r="H599" s="217"/>
      <c r="I599" s="386"/>
      <c r="J599" s="386"/>
      <c r="K599" s="386"/>
    </row>
    <row r="600" spans="1:11" s="311" customFormat="1">
      <c r="B600" s="5"/>
      <c r="C600" s="5"/>
      <c r="D600" s="301" t="s">
        <v>106</v>
      </c>
      <c r="E600" s="62"/>
      <c r="F600" s="57"/>
      <c r="G600" s="1"/>
      <c r="H600" s="390"/>
      <c r="I600" s="321"/>
      <c r="J600" s="321"/>
      <c r="K600" s="321"/>
    </row>
    <row r="601" spans="1:11" s="311" customFormat="1" ht="120.75" customHeight="1">
      <c r="B601" s="5"/>
      <c r="C601" s="5"/>
      <c r="D601" s="52" t="s">
        <v>358</v>
      </c>
      <c r="E601" s="82" t="s">
        <v>3</v>
      </c>
      <c r="F601" s="93">
        <v>1</v>
      </c>
      <c r="G601" s="1"/>
      <c r="H601" s="390"/>
      <c r="I601" s="321"/>
      <c r="J601" s="321"/>
      <c r="K601" s="321"/>
    </row>
    <row r="602" spans="1:11" s="311" customFormat="1" ht="32.25" customHeight="1">
      <c r="B602" s="5"/>
      <c r="C602" s="5"/>
      <c r="D602" s="404" t="s">
        <v>107</v>
      </c>
      <c r="E602" s="53" t="s">
        <v>5</v>
      </c>
      <c r="F602" s="54">
        <v>1</v>
      </c>
      <c r="G602" s="1"/>
      <c r="H602" s="390"/>
      <c r="I602" s="321"/>
      <c r="J602" s="321"/>
      <c r="K602" s="321"/>
    </row>
    <row r="603" spans="1:11" s="311" customFormat="1" ht="15.75" customHeight="1">
      <c r="B603" s="5"/>
      <c r="C603" s="5"/>
      <c r="D603" s="404" t="s">
        <v>108</v>
      </c>
      <c r="E603" s="53" t="s">
        <v>5</v>
      </c>
      <c r="F603" s="54">
        <v>1</v>
      </c>
      <c r="G603" s="1"/>
      <c r="H603" s="390"/>
      <c r="I603" s="321"/>
      <c r="J603" s="321"/>
      <c r="K603" s="321"/>
    </row>
    <row r="604" spans="1:11" s="311" customFormat="1" ht="16.5" customHeight="1">
      <c r="B604" s="5"/>
      <c r="C604" s="5"/>
      <c r="D604" s="404" t="s">
        <v>109</v>
      </c>
      <c r="E604" s="53" t="s">
        <v>3</v>
      </c>
      <c r="F604" s="54">
        <v>2</v>
      </c>
      <c r="G604" s="1"/>
      <c r="H604" s="390"/>
      <c r="I604" s="321"/>
      <c r="J604" s="321"/>
      <c r="K604" s="321"/>
    </row>
    <row r="605" spans="1:11" s="311" customFormat="1" ht="15.75" customHeight="1">
      <c r="B605" s="5"/>
      <c r="C605" s="5"/>
      <c r="D605" s="404" t="s">
        <v>110</v>
      </c>
      <c r="E605" s="53" t="s">
        <v>5</v>
      </c>
      <c r="F605" s="54">
        <v>1</v>
      </c>
      <c r="G605" s="1"/>
      <c r="H605" s="390"/>
      <c r="I605" s="321"/>
      <c r="J605" s="321"/>
      <c r="K605" s="321"/>
    </row>
    <row r="606" spans="1:11" s="311" customFormat="1" ht="30.75" customHeight="1">
      <c r="B606" s="5"/>
      <c r="C606" s="5"/>
      <c r="D606" s="404" t="s">
        <v>111</v>
      </c>
      <c r="E606" s="53" t="s">
        <v>5</v>
      </c>
      <c r="F606" s="54">
        <v>1</v>
      </c>
      <c r="G606" s="1"/>
      <c r="H606" s="390"/>
      <c r="I606" s="321"/>
      <c r="J606" s="321"/>
      <c r="K606" s="321"/>
    </row>
    <row r="607" spans="1:11" s="311" customFormat="1" ht="16.5" customHeight="1">
      <c r="B607" s="5"/>
      <c r="C607" s="5"/>
      <c r="D607" s="404" t="s">
        <v>112</v>
      </c>
      <c r="E607" s="53" t="s">
        <v>5</v>
      </c>
      <c r="F607" s="54">
        <v>1</v>
      </c>
      <c r="G607" s="1"/>
      <c r="H607" s="390"/>
      <c r="I607" s="321"/>
      <c r="J607" s="321"/>
      <c r="K607" s="321"/>
    </row>
    <row r="608" spans="1:11" s="311" customFormat="1" ht="15.75" customHeight="1">
      <c r="B608" s="5"/>
      <c r="C608" s="5"/>
      <c r="D608" s="404" t="s">
        <v>113</v>
      </c>
      <c r="E608" s="53"/>
      <c r="F608" s="54"/>
      <c r="G608" s="1"/>
      <c r="H608" s="390"/>
      <c r="I608" s="321"/>
      <c r="J608" s="321"/>
      <c r="K608" s="321"/>
    </row>
    <row r="609" spans="1:11" s="311" customFormat="1" ht="15.75" customHeight="1">
      <c r="B609" s="5"/>
      <c r="C609" s="5"/>
      <c r="D609" s="404" t="s">
        <v>114</v>
      </c>
      <c r="E609" s="53"/>
      <c r="F609" s="54"/>
      <c r="G609" s="1"/>
      <c r="H609" s="390"/>
      <c r="I609" s="321"/>
      <c r="J609" s="321"/>
      <c r="K609" s="321"/>
    </row>
    <row r="610" spans="1:11" s="311" customFormat="1" ht="14.25" customHeight="1">
      <c r="B610" s="5"/>
      <c r="C610" s="5"/>
      <c r="D610" s="404" t="s">
        <v>115</v>
      </c>
      <c r="E610" s="53"/>
      <c r="F610" s="54"/>
      <c r="G610" s="1"/>
      <c r="H610" s="390"/>
      <c r="I610" s="321"/>
      <c r="J610" s="321"/>
      <c r="K610" s="321"/>
    </row>
    <row r="611" spans="1:11" s="311" customFormat="1" ht="15.75" customHeight="1">
      <c r="B611" s="5"/>
      <c r="C611" s="5"/>
      <c r="D611" s="404" t="s">
        <v>116</v>
      </c>
      <c r="E611" s="53"/>
      <c r="F611" s="54"/>
      <c r="G611" s="1"/>
      <c r="H611" s="390"/>
      <c r="I611" s="321"/>
      <c r="J611" s="321"/>
      <c r="K611" s="321"/>
    </row>
    <row r="612" spans="1:11" s="311" customFormat="1" ht="16.5" customHeight="1">
      <c r="B612" s="5"/>
      <c r="C612" s="5"/>
      <c r="D612" s="404" t="s">
        <v>117</v>
      </c>
      <c r="E612" s="53"/>
      <c r="F612" s="54"/>
      <c r="G612" s="1"/>
      <c r="H612" s="390"/>
      <c r="I612" s="321"/>
      <c r="J612" s="321"/>
      <c r="K612" s="321"/>
    </row>
    <row r="613" spans="1:11" s="311" customFormat="1" ht="18" customHeight="1">
      <c r="B613" s="5"/>
      <c r="C613" s="5"/>
      <c r="D613" s="404" t="s">
        <v>118</v>
      </c>
      <c r="E613" s="53" t="s">
        <v>5</v>
      </c>
      <c r="F613" s="54">
        <v>1</v>
      </c>
      <c r="G613" s="1"/>
      <c r="H613" s="390"/>
      <c r="I613" s="321"/>
      <c r="J613" s="321"/>
      <c r="K613" s="321"/>
    </row>
    <row r="614" spans="1:11" s="311" customFormat="1" ht="16.5" customHeight="1">
      <c r="B614" s="5"/>
      <c r="C614" s="5"/>
      <c r="D614" s="404" t="s">
        <v>119</v>
      </c>
      <c r="E614" s="53" t="s">
        <v>5</v>
      </c>
      <c r="F614" s="54">
        <v>1</v>
      </c>
      <c r="G614" s="1"/>
      <c r="H614" s="390"/>
      <c r="I614" s="321"/>
      <c r="J614" s="321"/>
      <c r="K614" s="321"/>
    </row>
    <row r="615" spans="1:11" s="311" customFormat="1" ht="32.25" customHeight="1">
      <c r="B615" s="5"/>
      <c r="C615" s="5"/>
      <c r="D615" s="404" t="s">
        <v>420</v>
      </c>
      <c r="E615" s="53" t="s">
        <v>3</v>
      </c>
      <c r="F615" s="54">
        <v>1</v>
      </c>
      <c r="G615" s="132"/>
      <c r="H615" s="390"/>
      <c r="I615" s="321"/>
      <c r="J615" s="321"/>
      <c r="K615" s="321"/>
    </row>
    <row r="616" spans="1:11" s="311" customFormat="1" ht="46.5" customHeight="1">
      <c r="B616" s="5"/>
      <c r="C616" s="5"/>
      <c r="D616" s="404" t="s">
        <v>365</v>
      </c>
      <c r="E616" s="53" t="s">
        <v>3</v>
      </c>
      <c r="F616" s="54">
        <v>3</v>
      </c>
      <c r="G616" s="1"/>
      <c r="H616" s="390"/>
      <c r="I616" s="321"/>
      <c r="J616" s="321"/>
      <c r="K616" s="321"/>
    </row>
    <row r="617" spans="1:11" s="311" customFormat="1">
      <c r="B617" s="5"/>
      <c r="C617" s="5"/>
      <c r="D617" s="404" t="s">
        <v>120</v>
      </c>
      <c r="E617" s="53" t="s">
        <v>3</v>
      </c>
      <c r="F617" s="54">
        <v>12</v>
      </c>
      <c r="G617" s="1"/>
      <c r="H617" s="390"/>
      <c r="I617" s="321"/>
      <c r="J617" s="321"/>
      <c r="K617" s="321"/>
    </row>
    <row r="618" spans="1:11" s="311" customFormat="1" ht="30.75" customHeight="1">
      <c r="B618" s="5"/>
      <c r="C618" s="5"/>
      <c r="D618" s="404" t="s">
        <v>366</v>
      </c>
      <c r="E618" s="53" t="s">
        <v>3</v>
      </c>
      <c r="F618" s="54">
        <v>40</v>
      </c>
      <c r="G618" s="1"/>
      <c r="H618" s="390"/>
      <c r="I618" s="321"/>
      <c r="J618" s="321"/>
      <c r="K618" s="321"/>
    </row>
    <row r="619" spans="1:11" s="311" customFormat="1" ht="49.5">
      <c r="B619" s="5"/>
      <c r="C619" s="5"/>
      <c r="D619" s="404" t="s">
        <v>367</v>
      </c>
      <c r="E619" s="53" t="s">
        <v>3</v>
      </c>
      <c r="F619" s="54">
        <v>40</v>
      </c>
      <c r="G619" s="1"/>
      <c r="H619" s="390"/>
      <c r="I619" s="321"/>
      <c r="J619" s="321"/>
      <c r="K619" s="321"/>
    </row>
    <row r="620" spans="1:11" s="311" customFormat="1" ht="47.25" customHeight="1">
      <c r="B620" s="5"/>
      <c r="C620" s="5"/>
      <c r="D620" s="52" t="s">
        <v>121</v>
      </c>
      <c r="E620" s="53" t="s">
        <v>3</v>
      </c>
      <c r="F620" s="54">
        <v>1</v>
      </c>
      <c r="G620" s="1"/>
      <c r="H620" s="390"/>
      <c r="I620" s="321"/>
      <c r="J620" s="321"/>
      <c r="K620" s="321"/>
    </row>
    <row r="621" spans="1:11" s="311" customFormat="1" ht="31.5" customHeight="1">
      <c r="B621" s="5"/>
      <c r="C621" s="5"/>
      <c r="D621" s="52" t="s">
        <v>364</v>
      </c>
      <c r="E621" s="53" t="s">
        <v>3</v>
      </c>
      <c r="F621" s="54">
        <v>1</v>
      </c>
      <c r="G621" s="132"/>
      <c r="H621" s="390"/>
      <c r="I621" s="321"/>
      <c r="J621" s="321"/>
      <c r="K621" s="321"/>
    </row>
    <row r="622" spans="1:11" s="311" customFormat="1">
      <c r="B622" s="5"/>
      <c r="C622" s="5"/>
      <c r="D622" s="52" t="s">
        <v>44</v>
      </c>
      <c r="E622" s="53" t="s">
        <v>3</v>
      </c>
      <c r="F622" s="54">
        <v>1</v>
      </c>
      <c r="G622" s="1"/>
      <c r="H622" s="390"/>
      <c r="I622" s="321"/>
      <c r="J622" s="321"/>
      <c r="K622" s="321"/>
    </row>
    <row r="623" spans="1:11" s="311" customFormat="1">
      <c r="B623" s="5"/>
      <c r="C623" s="5"/>
      <c r="D623" s="52" t="s">
        <v>45</v>
      </c>
      <c r="E623" s="53" t="s">
        <v>5</v>
      </c>
      <c r="F623" s="54">
        <v>1</v>
      </c>
      <c r="G623" s="1"/>
      <c r="H623" s="390"/>
      <c r="I623" s="321"/>
      <c r="J623" s="321"/>
      <c r="K623" s="321"/>
    </row>
    <row r="624" spans="1:11" s="406" customFormat="1" ht="16.5" customHeight="1">
      <c r="A624" s="366"/>
      <c r="B624" s="367"/>
      <c r="C624" s="367"/>
      <c r="D624" s="362" t="s">
        <v>22</v>
      </c>
      <c r="E624" s="318" t="s">
        <v>5</v>
      </c>
      <c r="F624" s="323">
        <v>1</v>
      </c>
      <c r="G624" s="227"/>
      <c r="H624" s="294"/>
      <c r="I624" s="387"/>
      <c r="J624" s="387"/>
      <c r="K624" s="387"/>
    </row>
    <row r="625" spans="1:11" s="271" customFormat="1" ht="15.75">
      <c r="A625" s="218"/>
      <c r="B625" s="219"/>
      <c r="C625" s="219"/>
      <c r="D625" s="176" t="s">
        <v>12</v>
      </c>
      <c r="E625" s="211" t="s">
        <v>5</v>
      </c>
      <c r="F625" s="290">
        <v>1</v>
      </c>
      <c r="G625" s="440"/>
      <c r="H625" s="184">
        <f t="shared" ref="H625:H627" si="54">+G625*F625</f>
        <v>0</v>
      </c>
      <c r="I625" s="389"/>
      <c r="J625" s="389"/>
      <c r="K625" s="389"/>
    </row>
    <row r="626" spans="1:11" s="271" customFormat="1" ht="15.75">
      <c r="A626" s="218"/>
      <c r="B626" s="219"/>
      <c r="C626" s="219"/>
      <c r="D626" s="176"/>
      <c r="E626" s="211"/>
      <c r="F626" s="290"/>
      <c r="G626" s="221"/>
      <c r="H626" s="184"/>
      <c r="I626" s="389"/>
      <c r="J626" s="389"/>
      <c r="K626" s="389"/>
    </row>
    <row r="627" spans="1:11" s="271" customFormat="1" ht="31.5" customHeight="1">
      <c r="A627" s="218"/>
      <c r="B627" s="219"/>
      <c r="C627" s="219"/>
      <c r="D627" s="52" t="s">
        <v>360</v>
      </c>
      <c r="E627" s="53" t="s">
        <v>3</v>
      </c>
      <c r="F627" s="54">
        <v>2</v>
      </c>
      <c r="G627" s="440"/>
      <c r="H627" s="184">
        <f t="shared" si="54"/>
        <v>0</v>
      </c>
      <c r="I627" s="389"/>
      <c r="J627" s="389"/>
      <c r="K627" s="389"/>
    </row>
    <row r="628" spans="1:11" s="271" customFormat="1" ht="15.75">
      <c r="A628" s="218"/>
      <c r="B628" s="219"/>
      <c r="C628" s="219"/>
      <c r="D628" s="52"/>
      <c r="E628" s="53"/>
      <c r="F628" s="54"/>
      <c r="G628" s="322"/>
      <c r="H628" s="184"/>
      <c r="I628" s="389"/>
      <c r="J628" s="389"/>
      <c r="K628" s="389"/>
    </row>
    <row r="629" spans="1:11" s="284" customFormat="1">
      <c r="B629" s="170"/>
      <c r="C629" s="170"/>
      <c r="D629" s="52" t="s">
        <v>361</v>
      </c>
      <c r="E629" s="53" t="s">
        <v>3</v>
      </c>
      <c r="F629" s="54">
        <v>2</v>
      </c>
      <c r="G629" s="439"/>
      <c r="H629" s="184">
        <f t="shared" ref="H629" si="55">+G629*F629</f>
        <v>0</v>
      </c>
      <c r="I629" s="386"/>
      <c r="J629" s="386"/>
      <c r="K629" s="386"/>
    </row>
    <row r="630" spans="1:11" s="284" customFormat="1">
      <c r="B630" s="170"/>
      <c r="C630" s="170"/>
      <c r="D630" s="171"/>
      <c r="E630" s="224"/>
      <c r="F630" s="225"/>
      <c r="G630" s="216"/>
      <c r="H630" s="217"/>
      <c r="I630" s="386"/>
      <c r="J630" s="386"/>
      <c r="K630" s="386"/>
    </row>
    <row r="631" spans="1:11" s="284" customFormat="1" ht="45.75" customHeight="1">
      <c r="B631" s="170"/>
      <c r="C631" s="170"/>
      <c r="D631" s="285" t="s">
        <v>368</v>
      </c>
      <c r="E631" s="224"/>
      <c r="F631" s="225"/>
      <c r="G631" s="216"/>
      <c r="H631" s="217"/>
      <c r="I631" s="386"/>
      <c r="J631" s="386"/>
      <c r="K631" s="386"/>
    </row>
    <row r="632" spans="1:11" s="177" customFormat="1">
      <c r="B632" s="159"/>
      <c r="C632" s="159"/>
      <c r="D632" s="158" t="s">
        <v>362</v>
      </c>
      <c r="E632" s="186" t="s">
        <v>3</v>
      </c>
      <c r="F632" s="185">
        <v>43</v>
      </c>
      <c r="G632" s="441"/>
      <c r="H632" s="184">
        <f t="shared" ref="H632:H662" si="56">+G632*F632</f>
        <v>0</v>
      </c>
      <c r="I632" s="380"/>
      <c r="J632" s="380"/>
      <c r="K632" s="380"/>
    </row>
    <row r="633" spans="1:11" s="177" customFormat="1">
      <c r="B633" s="159"/>
      <c r="C633" s="159"/>
      <c r="D633" s="158" t="s">
        <v>124</v>
      </c>
      <c r="E633" s="186" t="s">
        <v>3</v>
      </c>
      <c r="F633" s="185">
        <v>13</v>
      </c>
      <c r="G633" s="441"/>
      <c r="H633" s="184">
        <f t="shared" si="56"/>
        <v>0</v>
      </c>
      <c r="I633" s="380"/>
      <c r="J633" s="380"/>
      <c r="K633" s="380"/>
    </row>
    <row r="634" spans="1:11" s="177" customFormat="1">
      <c r="B634" s="159"/>
      <c r="C634" s="159"/>
      <c r="D634" s="158" t="s">
        <v>125</v>
      </c>
      <c r="E634" s="186" t="s">
        <v>3</v>
      </c>
      <c r="F634" s="185">
        <v>4</v>
      </c>
      <c r="G634" s="441"/>
      <c r="H634" s="184">
        <f t="shared" si="56"/>
        <v>0</v>
      </c>
      <c r="I634" s="380"/>
      <c r="J634" s="380"/>
      <c r="K634" s="380"/>
    </row>
    <row r="635" spans="1:11" s="177" customFormat="1">
      <c r="B635" s="159"/>
      <c r="C635" s="159"/>
      <c r="D635" s="158" t="s">
        <v>208</v>
      </c>
      <c r="E635" s="186" t="s">
        <v>3</v>
      </c>
      <c r="F635" s="185">
        <v>19</v>
      </c>
      <c r="G635" s="441"/>
      <c r="H635" s="184">
        <f t="shared" ref="H635" si="57">+G635*F635</f>
        <v>0</v>
      </c>
      <c r="I635" s="380"/>
      <c r="J635" s="380"/>
      <c r="K635" s="380"/>
    </row>
    <row r="636" spans="1:11" s="284" customFormat="1">
      <c r="B636" s="170"/>
      <c r="C636" s="170"/>
      <c r="D636" s="171"/>
      <c r="E636" s="224"/>
      <c r="F636" s="225"/>
      <c r="G636" s="216"/>
      <c r="H636" s="184"/>
      <c r="I636" s="386"/>
      <c r="J636" s="386"/>
      <c r="K636" s="386"/>
    </row>
    <row r="637" spans="1:11" s="284" customFormat="1" ht="75" customHeight="1">
      <c r="B637" s="170"/>
      <c r="C637" s="170"/>
      <c r="D637" s="286" t="s">
        <v>504</v>
      </c>
      <c r="E637" s="224" t="s">
        <v>4</v>
      </c>
      <c r="F637" s="225">
        <v>3300</v>
      </c>
      <c r="G637" s="439"/>
      <c r="H637" s="184">
        <f t="shared" si="56"/>
        <v>0</v>
      </c>
      <c r="I637" s="386"/>
      <c r="J637" s="386"/>
      <c r="K637" s="386"/>
    </row>
    <row r="638" spans="1:11" s="407" customFormat="1">
      <c r="B638" s="408"/>
      <c r="C638" s="409"/>
      <c r="D638" s="410"/>
      <c r="E638" s="411"/>
      <c r="F638" s="412"/>
      <c r="G638" s="432"/>
      <c r="H638" s="184"/>
      <c r="I638" s="413"/>
      <c r="J638" s="413"/>
      <c r="K638" s="413"/>
    </row>
    <row r="639" spans="1:11" s="27" customFormat="1" ht="46.5" customHeight="1">
      <c r="B639" s="46"/>
      <c r="C639" s="46"/>
      <c r="D639" s="47" t="s">
        <v>505</v>
      </c>
      <c r="E639" s="31" t="s">
        <v>4</v>
      </c>
      <c r="F639" s="56">
        <v>110</v>
      </c>
      <c r="G639" s="441"/>
      <c r="H639" s="184">
        <f t="shared" si="56"/>
        <v>0</v>
      </c>
      <c r="I639" s="320"/>
      <c r="J639" s="320"/>
      <c r="K639" s="320"/>
    </row>
    <row r="640" spans="1:11" s="177" customFormat="1">
      <c r="B640" s="159"/>
      <c r="C640" s="159"/>
      <c r="D640" s="158"/>
      <c r="E640" s="186"/>
      <c r="F640" s="185"/>
      <c r="G640" s="183"/>
      <c r="H640" s="184"/>
      <c r="I640" s="380"/>
      <c r="J640" s="380"/>
      <c r="K640" s="380"/>
    </row>
    <row r="641" spans="2:11" s="177" customFormat="1" ht="30">
      <c r="B641" s="189"/>
      <c r="C641" s="189"/>
      <c r="D641" s="158" t="s">
        <v>29</v>
      </c>
      <c r="E641" s="179"/>
      <c r="F641" s="185"/>
      <c r="G641" s="183"/>
      <c r="H641" s="184"/>
      <c r="I641" s="380"/>
      <c r="J641" s="380"/>
      <c r="K641" s="380"/>
    </row>
    <row r="642" spans="2:11" s="177" customFormat="1">
      <c r="B642" s="159"/>
      <c r="C642" s="159"/>
      <c r="D642" s="158" t="s">
        <v>30</v>
      </c>
      <c r="E642" s="186" t="s">
        <v>4</v>
      </c>
      <c r="F642" s="185">
        <v>110</v>
      </c>
      <c r="G642" s="441"/>
      <c r="H642" s="184">
        <f t="shared" si="56"/>
        <v>0</v>
      </c>
      <c r="I642" s="380"/>
      <c r="J642" s="380"/>
      <c r="K642" s="380"/>
    </row>
    <row r="643" spans="2:11" s="177" customFormat="1">
      <c r="B643" s="159"/>
      <c r="C643" s="159"/>
      <c r="D643" s="158" t="s">
        <v>10</v>
      </c>
      <c r="E643" s="186" t="s">
        <v>4</v>
      </c>
      <c r="F643" s="185">
        <v>120</v>
      </c>
      <c r="G643" s="441"/>
      <c r="H643" s="184">
        <f t="shared" si="56"/>
        <v>0</v>
      </c>
      <c r="I643" s="380"/>
      <c r="J643" s="380"/>
      <c r="K643" s="380"/>
    </row>
    <row r="644" spans="2:11" s="177" customFormat="1">
      <c r="B644" s="159"/>
      <c r="C644" s="159"/>
      <c r="D644" s="158" t="s">
        <v>34</v>
      </c>
      <c r="E644" s="186" t="s">
        <v>4</v>
      </c>
      <c r="F644" s="185">
        <v>60</v>
      </c>
      <c r="G644" s="441"/>
      <c r="H644" s="184">
        <f t="shared" si="56"/>
        <v>0</v>
      </c>
      <c r="I644" s="380"/>
      <c r="J644" s="380"/>
      <c r="K644" s="380"/>
    </row>
    <row r="645" spans="2:11" s="177" customFormat="1">
      <c r="B645" s="189"/>
      <c r="C645" s="189"/>
      <c r="D645" s="191"/>
      <c r="E645" s="179"/>
      <c r="F645" s="185"/>
      <c r="G645" s="183"/>
      <c r="H645" s="184"/>
      <c r="I645" s="380"/>
      <c r="J645" s="380"/>
      <c r="K645" s="380"/>
    </row>
    <row r="646" spans="2:11" s="177" customFormat="1" ht="30">
      <c r="B646" s="189"/>
      <c r="C646" s="189"/>
      <c r="D646" s="158" t="s">
        <v>498</v>
      </c>
      <c r="E646" s="179"/>
      <c r="F646" s="185"/>
      <c r="G646" s="183"/>
      <c r="H646" s="184"/>
      <c r="I646" s="380"/>
      <c r="J646" s="380"/>
      <c r="K646" s="380"/>
    </row>
    <row r="647" spans="2:11" s="177" customFormat="1">
      <c r="B647" s="189"/>
      <c r="C647" s="189"/>
      <c r="D647" s="187" t="s">
        <v>42</v>
      </c>
      <c r="E647" s="179" t="s">
        <v>4</v>
      </c>
      <c r="F647" s="185">
        <v>100</v>
      </c>
      <c r="G647" s="441"/>
      <c r="H647" s="184">
        <f t="shared" si="56"/>
        <v>0</v>
      </c>
      <c r="I647" s="380"/>
      <c r="J647" s="380"/>
      <c r="K647" s="380"/>
    </row>
    <row r="648" spans="2:11" s="177" customFormat="1">
      <c r="B648" s="189"/>
      <c r="C648" s="189"/>
      <c r="D648" s="158" t="s">
        <v>11</v>
      </c>
      <c r="E648" s="179" t="s">
        <v>4</v>
      </c>
      <c r="F648" s="185">
        <v>150</v>
      </c>
      <c r="G648" s="441"/>
      <c r="H648" s="184">
        <f t="shared" si="56"/>
        <v>0</v>
      </c>
      <c r="I648" s="380"/>
      <c r="J648" s="380"/>
      <c r="K648" s="380"/>
    </row>
    <row r="649" spans="2:11" s="177" customFormat="1">
      <c r="B649" s="189"/>
      <c r="C649" s="189"/>
      <c r="D649" s="158" t="s">
        <v>17</v>
      </c>
      <c r="E649" s="179" t="s">
        <v>4</v>
      </c>
      <c r="F649" s="185">
        <v>160</v>
      </c>
      <c r="G649" s="441"/>
      <c r="H649" s="184">
        <f t="shared" si="56"/>
        <v>0</v>
      </c>
      <c r="I649" s="380"/>
      <c r="J649" s="380"/>
      <c r="K649" s="380"/>
    </row>
    <row r="650" spans="2:11" s="177" customFormat="1">
      <c r="B650" s="189"/>
      <c r="C650" s="189"/>
      <c r="D650" s="191"/>
      <c r="E650" s="179"/>
      <c r="F650" s="185"/>
      <c r="G650" s="183"/>
      <c r="H650" s="184"/>
      <c r="I650" s="380"/>
      <c r="J650" s="380"/>
      <c r="K650" s="380"/>
    </row>
    <row r="651" spans="2:11" s="177" customFormat="1" ht="15" customHeight="1">
      <c r="B651" s="189"/>
      <c r="C651" s="189"/>
      <c r="D651" s="160" t="s">
        <v>499</v>
      </c>
      <c r="E651" s="179"/>
      <c r="F651" s="185"/>
      <c r="G651" s="183"/>
      <c r="H651" s="184"/>
      <c r="I651" s="380"/>
      <c r="J651" s="380"/>
      <c r="K651" s="380"/>
    </row>
    <row r="652" spans="2:11" s="177" customFormat="1">
      <c r="B652" s="189"/>
      <c r="C652" s="189"/>
      <c r="D652" s="158" t="s">
        <v>11</v>
      </c>
      <c r="E652" s="179" t="s">
        <v>4</v>
      </c>
      <c r="F652" s="185">
        <v>700</v>
      </c>
      <c r="G652" s="441"/>
      <c r="H652" s="184">
        <f t="shared" si="56"/>
        <v>0</v>
      </c>
      <c r="I652" s="380"/>
      <c r="J652" s="380"/>
      <c r="K652" s="380"/>
    </row>
    <row r="653" spans="2:11" s="177" customFormat="1">
      <c r="B653" s="189"/>
      <c r="C653" s="189"/>
      <c r="D653" s="158" t="s">
        <v>17</v>
      </c>
      <c r="E653" s="179" t="s">
        <v>4</v>
      </c>
      <c r="F653" s="185">
        <v>400</v>
      </c>
      <c r="G653" s="441"/>
      <c r="H653" s="184">
        <f t="shared" si="56"/>
        <v>0</v>
      </c>
      <c r="I653" s="380"/>
      <c r="J653" s="380"/>
      <c r="K653" s="380"/>
    </row>
    <row r="654" spans="2:11" s="177" customFormat="1">
      <c r="B654" s="189"/>
      <c r="C654" s="189"/>
      <c r="D654" s="158" t="s">
        <v>18</v>
      </c>
      <c r="E654" s="179" t="s">
        <v>4</v>
      </c>
      <c r="F654" s="185">
        <v>100</v>
      </c>
      <c r="G654" s="441"/>
      <c r="H654" s="184">
        <f t="shared" si="56"/>
        <v>0</v>
      </c>
      <c r="I654" s="380"/>
      <c r="J654" s="380"/>
      <c r="K654" s="380"/>
    </row>
    <row r="655" spans="2:11" s="177" customFormat="1">
      <c r="B655" s="159"/>
      <c r="C655" s="159"/>
      <c r="D655" s="198"/>
      <c r="E655" s="186"/>
      <c r="F655" s="185"/>
      <c r="G655" s="183"/>
      <c r="H655" s="184"/>
      <c r="I655" s="380"/>
      <c r="J655" s="380"/>
      <c r="K655" s="380"/>
    </row>
    <row r="656" spans="2:11" s="177" customFormat="1" ht="61.5" customHeight="1">
      <c r="B656" s="159"/>
      <c r="C656" s="159"/>
      <c r="D656" s="158" t="s">
        <v>346</v>
      </c>
      <c r="E656" s="186" t="s">
        <v>347</v>
      </c>
      <c r="F656" s="349">
        <v>0.2</v>
      </c>
      <c r="G656" s="441"/>
      <c r="H656" s="184">
        <f t="shared" si="56"/>
        <v>0</v>
      </c>
      <c r="I656" s="380"/>
      <c r="J656" s="380"/>
      <c r="K656" s="380"/>
    </row>
    <row r="657" spans="1:11" s="192" customFormat="1" ht="16.5" customHeight="1">
      <c r="B657" s="193"/>
      <c r="C657" s="193"/>
      <c r="D657" s="194"/>
      <c r="E657" s="195"/>
      <c r="F657" s="196"/>
      <c r="G657" s="183"/>
      <c r="H657" s="184"/>
      <c r="I657" s="388"/>
      <c r="J657" s="388"/>
      <c r="K657" s="388"/>
    </row>
    <row r="658" spans="1:11" s="177" customFormat="1" ht="15.75" customHeight="1">
      <c r="B658" s="189"/>
      <c r="C658" s="189"/>
      <c r="D658" s="160" t="s">
        <v>46</v>
      </c>
      <c r="E658" s="179" t="s">
        <v>5</v>
      </c>
      <c r="F658" s="185">
        <v>1</v>
      </c>
      <c r="G658" s="441"/>
      <c r="H658" s="184">
        <f t="shared" si="56"/>
        <v>0</v>
      </c>
      <c r="I658" s="380"/>
      <c r="J658" s="380"/>
      <c r="K658" s="380"/>
    </row>
    <row r="659" spans="1:11" s="27" customFormat="1">
      <c r="B659" s="29"/>
      <c r="C659" s="29"/>
      <c r="D659" s="42"/>
      <c r="E659" s="49"/>
      <c r="F659" s="56"/>
      <c r="G659" s="127"/>
      <c r="H659" s="184"/>
      <c r="I659" s="320"/>
      <c r="J659" s="320"/>
      <c r="K659" s="320"/>
    </row>
    <row r="660" spans="1:11" s="311" customFormat="1" ht="15.75" customHeight="1">
      <c r="B660" s="5"/>
      <c r="C660" s="5"/>
      <c r="D660" s="6" t="s">
        <v>126</v>
      </c>
      <c r="E660" s="414" t="s">
        <v>5</v>
      </c>
      <c r="F660" s="57">
        <v>1</v>
      </c>
      <c r="G660" s="438"/>
      <c r="H660" s="184">
        <f t="shared" si="56"/>
        <v>0</v>
      </c>
      <c r="I660" s="321"/>
      <c r="J660" s="321"/>
      <c r="K660" s="321"/>
    </row>
    <row r="661" spans="1:11" s="284" customFormat="1">
      <c r="A661" s="226"/>
      <c r="B661" s="175"/>
      <c r="C661" s="175"/>
      <c r="D661" s="232"/>
      <c r="E661" s="233"/>
      <c r="F661" s="234"/>
      <c r="G661" s="216"/>
      <c r="H661" s="184"/>
      <c r="I661" s="386"/>
      <c r="J661" s="386"/>
      <c r="K661" s="386"/>
    </row>
    <row r="662" spans="1:11" s="284" customFormat="1">
      <c r="A662" s="223"/>
      <c r="B662" s="170"/>
      <c r="C662" s="170"/>
      <c r="D662" s="235" t="s">
        <v>369</v>
      </c>
      <c r="E662" s="224" t="s">
        <v>3</v>
      </c>
      <c r="F662" s="225">
        <v>95</v>
      </c>
      <c r="G662" s="439"/>
      <c r="H662" s="184">
        <f t="shared" si="56"/>
        <v>0</v>
      </c>
      <c r="I662" s="386"/>
      <c r="J662" s="386"/>
      <c r="K662" s="386"/>
    </row>
    <row r="663" spans="1:11" s="284" customFormat="1">
      <c r="A663" s="223"/>
      <c r="B663" s="170"/>
      <c r="C663" s="170"/>
      <c r="D663" s="235"/>
      <c r="E663" s="224"/>
      <c r="F663" s="225"/>
      <c r="G663" s="216"/>
      <c r="H663" s="308"/>
      <c r="I663" s="386"/>
      <c r="J663" s="386"/>
      <c r="K663" s="386"/>
    </row>
    <row r="664" spans="1:11" s="244" customFormat="1" ht="15.75">
      <c r="A664" s="236"/>
      <c r="B664" s="237"/>
      <c r="C664" s="237"/>
      <c r="D664" s="171" t="s">
        <v>19</v>
      </c>
      <c r="E664" s="179" t="s">
        <v>5</v>
      </c>
      <c r="F664" s="185">
        <v>1</v>
      </c>
      <c r="G664" s="238"/>
      <c r="H664" s="309">
        <f>SUM(H595:H662)*0.03</f>
        <v>0</v>
      </c>
      <c r="I664" s="383"/>
      <c r="J664" s="383"/>
      <c r="K664" s="383"/>
    </row>
    <row r="665" spans="1:11" s="416" customFormat="1" ht="15.75">
      <c r="A665" s="360"/>
      <c r="B665" s="361"/>
      <c r="C665" s="361"/>
      <c r="D665" s="362"/>
      <c r="E665" s="363"/>
      <c r="F665" s="364"/>
      <c r="G665" s="365"/>
      <c r="H665" s="294"/>
      <c r="I665" s="415"/>
      <c r="J665" s="415"/>
      <c r="K665" s="415"/>
    </row>
    <row r="666" spans="1:11" s="271" customFormat="1" ht="15.75">
      <c r="A666" s="218"/>
      <c r="B666" s="219"/>
      <c r="C666" s="219"/>
      <c r="D666" s="176" t="s">
        <v>211</v>
      </c>
      <c r="E666" s="211" t="s">
        <v>5</v>
      </c>
      <c r="F666" s="290">
        <v>1</v>
      </c>
      <c r="G666" s="221"/>
      <c r="H666" s="291">
        <f>SUM(H595:H665)</f>
        <v>0</v>
      </c>
      <c r="I666" s="389"/>
      <c r="J666" s="389"/>
      <c r="K666" s="389"/>
    </row>
    <row r="667" spans="1:11" s="244" customFormat="1" ht="15.75">
      <c r="A667" s="236"/>
      <c r="B667" s="237"/>
      <c r="C667" s="237"/>
      <c r="D667" s="240"/>
      <c r="E667" s="241"/>
      <c r="F667" s="242"/>
      <c r="G667" s="238"/>
      <c r="H667" s="243"/>
      <c r="I667" s="383"/>
      <c r="J667" s="383"/>
      <c r="K667" s="383"/>
    </row>
    <row r="668" spans="1:11" s="177" customFormat="1">
      <c r="A668" s="244"/>
      <c r="B668" s="159"/>
      <c r="C668" s="159"/>
      <c r="D668" s="158"/>
      <c r="E668" s="241"/>
      <c r="F668" s="185"/>
      <c r="G668" s="197"/>
      <c r="H668" s="243"/>
      <c r="I668" s="380"/>
      <c r="J668" s="380"/>
      <c r="K668" s="380"/>
    </row>
    <row r="669" spans="1:11" s="403" customFormat="1" ht="16.5">
      <c r="A669" s="89" t="s">
        <v>128</v>
      </c>
      <c r="B669" s="90"/>
      <c r="C669" s="90"/>
      <c r="D669" s="91" t="s">
        <v>13</v>
      </c>
      <c r="E669" s="38"/>
      <c r="F669" s="92"/>
      <c r="G669" s="131"/>
      <c r="H669" s="145"/>
      <c r="I669" s="402"/>
      <c r="J669" s="402"/>
      <c r="K669" s="402"/>
    </row>
    <row r="670" spans="1:11" s="244" customFormat="1" ht="15.75">
      <c r="A670" s="236"/>
      <c r="B670" s="237"/>
      <c r="C670" s="237"/>
      <c r="D670" s="240"/>
      <c r="E670" s="241"/>
      <c r="F670" s="242"/>
      <c r="G670" s="238"/>
      <c r="H670" s="243"/>
      <c r="I670" s="383"/>
      <c r="J670" s="383"/>
      <c r="K670" s="383"/>
    </row>
    <row r="671" spans="1:11" s="246" customFormat="1" ht="45.75" customHeight="1">
      <c r="B671" s="247"/>
      <c r="C671" s="247"/>
      <c r="D671" s="351" t="s">
        <v>370</v>
      </c>
      <c r="E671" s="249" t="s">
        <v>3</v>
      </c>
      <c r="F671" s="250">
        <v>2</v>
      </c>
      <c r="G671" s="437"/>
      <c r="H671" s="310">
        <f>F671*G671</f>
        <v>0</v>
      </c>
      <c r="I671" s="417"/>
      <c r="J671" s="417"/>
      <c r="K671" s="417"/>
    </row>
    <row r="672" spans="1:11" s="244" customFormat="1" ht="15.75">
      <c r="A672" s="236"/>
      <c r="B672" s="237"/>
      <c r="C672" s="237"/>
      <c r="D672" s="240"/>
      <c r="E672" s="241"/>
      <c r="F672" s="242"/>
      <c r="G672" s="238"/>
      <c r="H672" s="243"/>
      <c r="I672" s="383"/>
      <c r="J672" s="383"/>
      <c r="K672" s="383"/>
    </row>
    <row r="673" spans="1:11" s="246" customFormat="1" ht="16.5" customHeight="1">
      <c r="B673" s="247"/>
      <c r="C673" s="247"/>
      <c r="D673" s="351" t="s">
        <v>371</v>
      </c>
      <c r="E673" s="249" t="s">
        <v>3</v>
      </c>
      <c r="F673" s="250">
        <v>2</v>
      </c>
      <c r="G673" s="437"/>
      <c r="H673" s="310">
        <f>F673*G673</f>
        <v>0</v>
      </c>
      <c r="I673" s="417"/>
      <c r="J673" s="417"/>
      <c r="K673" s="417"/>
    </row>
    <row r="674" spans="1:11" s="244" customFormat="1" ht="15.75">
      <c r="A674" s="236"/>
      <c r="B674" s="237"/>
      <c r="C674" s="237"/>
      <c r="D674" s="240"/>
      <c r="E674" s="241"/>
      <c r="F674" s="242"/>
      <c r="G674" s="238"/>
      <c r="H674" s="243"/>
      <c r="I674" s="383"/>
      <c r="J674" s="383"/>
      <c r="K674" s="383"/>
    </row>
    <row r="675" spans="1:11" s="246" customFormat="1" ht="16.5" customHeight="1">
      <c r="B675" s="247"/>
      <c r="C675" s="247"/>
      <c r="D675" s="351" t="s">
        <v>372</v>
      </c>
      <c r="E675" s="249" t="s">
        <v>3</v>
      </c>
      <c r="F675" s="250">
        <v>4</v>
      </c>
      <c r="G675" s="437"/>
      <c r="H675" s="310">
        <f>F675*G675</f>
        <v>0</v>
      </c>
      <c r="I675" s="417"/>
      <c r="J675" s="417"/>
      <c r="K675" s="417"/>
    </row>
    <row r="676" spans="1:11" s="244" customFormat="1" ht="15.75">
      <c r="A676" s="236"/>
      <c r="B676" s="237"/>
      <c r="C676" s="237"/>
      <c r="D676" s="240"/>
      <c r="E676" s="241"/>
      <c r="F676" s="242"/>
      <c r="G676" s="238"/>
      <c r="H676" s="243"/>
      <c r="I676" s="383"/>
      <c r="J676" s="383"/>
      <c r="K676" s="383"/>
    </row>
    <row r="677" spans="1:11" s="246" customFormat="1" ht="17.25" customHeight="1">
      <c r="B677" s="247"/>
      <c r="C677" s="247"/>
      <c r="D677" s="351" t="s">
        <v>373</v>
      </c>
      <c r="E677" s="249" t="s">
        <v>3</v>
      </c>
      <c r="F677" s="250">
        <v>1</v>
      </c>
      <c r="G677" s="437"/>
      <c r="H677" s="310">
        <f>F677*G677</f>
        <v>0</v>
      </c>
      <c r="I677" s="417"/>
      <c r="J677" s="417"/>
      <c r="K677" s="417"/>
    </row>
    <row r="678" spans="1:11" s="244" customFormat="1" ht="15.75">
      <c r="A678" s="236"/>
      <c r="B678" s="237"/>
      <c r="C678" s="237"/>
      <c r="D678" s="240"/>
      <c r="E678" s="241"/>
      <c r="F678" s="242"/>
      <c r="G678" s="238"/>
      <c r="H678" s="310"/>
      <c r="I678" s="383"/>
      <c r="J678" s="383"/>
      <c r="K678" s="383"/>
    </row>
    <row r="679" spans="1:11" s="246" customFormat="1" ht="33" customHeight="1">
      <c r="B679" s="247"/>
      <c r="C679" s="247"/>
      <c r="D679" s="252" t="s">
        <v>374</v>
      </c>
      <c r="E679" s="249"/>
      <c r="F679" s="250"/>
      <c r="G679" s="251"/>
      <c r="H679" s="310"/>
      <c r="I679" s="417"/>
      <c r="J679" s="417"/>
      <c r="K679" s="417"/>
    </row>
    <row r="680" spans="1:11" s="246" customFormat="1" ht="30">
      <c r="B680" s="247"/>
      <c r="C680" s="247"/>
      <c r="D680" s="252" t="s">
        <v>209</v>
      </c>
      <c r="E680" s="249" t="s">
        <v>3</v>
      </c>
      <c r="F680" s="250">
        <v>28</v>
      </c>
      <c r="G680" s="437"/>
      <c r="H680" s="310">
        <f t="shared" ref="H680:H699" si="58">F680*G680</f>
        <v>0</v>
      </c>
      <c r="I680" s="417"/>
      <c r="J680" s="417"/>
      <c r="K680" s="417"/>
    </row>
    <row r="681" spans="1:11" s="246" customFormat="1">
      <c r="B681" s="247"/>
      <c r="C681" s="247"/>
      <c r="D681" s="252" t="s">
        <v>63</v>
      </c>
      <c r="E681" s="249" t="s">
        <v>3</v>
      </c>
      <c r="F681" s="250">
        <v>1</v>
      </c>
      <c r="G681" s="437"/>
      <c r="H681" s="310">
        <f t="shared" si="58"/>
        <v>0</v>
      </c>
      <c r="I681" s="417"/>
      <c r="J681" s="417"/>
      <c r="K681" s="417"/>
    </row>
    <row r="682" spans="1:11" s="246" customFormat="1">
      <c r="B682" s="247"/>
      <c r="C682" s="247"/>
      <c r="D682" s="253" t="s">
        <v>127</v>
      </c>
      <c r="E682" s="249" t="s">
        <v>3</v>
      </c>
      <c r="F682" s="250">
        <v>2</v>
      </c>
      <c r="G682" s="437"/>
      <c r="H682" s="310">
        <f t="shared" si="58"/>
        <v>0</v>
      </c>
      <c r="I682" s="417"/>
      <c r="J682" s="417"/>
      <c r="K682" s="417"/>
    </row>
    <row r="683" spans="1:11" s="246" customFormat="1">
      <c r="B683" s="247"/>
      <c r="C683" s="247"/>
      <c r="D683" s="248" t="s">
        <v>64</v>
      </c>
      <c r="E683" s="249" t="s">
        <v>3</v>
      </c>
      <c r="F683" s="250">
        <v>5</v>
      </c>
      <c r="G683" s="437"/>
      <c r="H683" s="310">
        <f t="shared" si="58"/>
        <v>0</v>
      </c>
      <c r="I683" s="417"/>
      <c r="J683" s="417"/>
      <c r="K683" s="417"/>
    </row>
    <row r="684" spans="1:11" s="246" customFormat="1" ht="19.5" customHeight="1">
      <c r="B684" s="247"/>
      <c r="C684" s="247"/>
      <c r="D684" s="248" t="s">
        <v>375</v>
      </c>
      <c r="E684" s="249" t="s">
        <v>3</v>
      </c>
      <c r="F684" s="250">
        <v>2</v>
      </c>
      <c r="G684" s="437"/>
      <c r="H684" s="310">
        <f t="shared" si="58"/>
        <v>0</v>
      </c>
      <c r="I684" s="417"/>
      <c r="J684" s="417"/>
      <c r="K684" s="417"/>
    </row>
    <row r="685" spans="1:11" s="177" customFormat="1" ht="14.25" customHeight="1">
      <c r="A685" s="254"/>
      <c r="B685" s="193"/>
      <c r="C685" s="193"/>
      <c r="D685" s="201" t="s">
        <v>65</v>
      </c>
      <c r="E685" s="200" t="s">
        <v>3</v>
      </c>
      <c r="F685" s="196">
        <v>5</v>
      </c>
      <c r="G685" s="438"/>
      <c r="H685" s="310">
        <f t="shared" si="58"/>
        <v>0</v>
      </c>
      <c r="I685" s="380"/>
      <c r="J685" s="380"/>
      <c r="K685" s="380"/>
    </row>
    <row r="686" spans="1:11" s="177" customFormat="1" ht="30">
      <c r="A686" s="254"/>
      <c r="B686" s="193"/>
      <c r="C686" s="193"/>
      <c r="D686" s="201" t="s">
        <v>376</v>
      </c>
      <c r="E686" s="200" t="s">
        <v>3</v>
      </c>
      <c r="F686" s="196">
        <v>1</v>
      </c>
      <c r="G686" s="438"/>
      <c r="H686" s="310">
        <f t="shared" ref="H686" si="59">F686*G686</f>
        <v>0</v>
      </c>
      <c r="I686" s="380"/>
      <c r="J686" s="380"/>
      <c r="K686" s="380"/>
    </row>
    <row r="687" spans="1:11" s="356" customFormat="1">
      <c r="A687" s="352"/>
      <c r="B687" s="353"/>
      <c r="C687" s="353"/>
      <c r="D687" s="354"/>
      <c r="E687" s="355"/>
      <c r="G687" s="357"/>
      <c r="H687" s="358"/>
    </row>
    <row r="688" spans="1:11" s="177" customFormat="1" ht="46.5" customHeight="1">
      <c r="A688" s="213"/>
      <c r="B688" s="159"/>
      <c r="C688" s="159"/>
      <c r="D688" s="160" t="s">
        <v>500</v>
      </c>
      <c r="E688" s="179"/>
      <c r="F688" s="185"/>
      <c r="G688" s="197"/>
      <c r="H688" s="310"/>
      <c r="I688" s="380"/>
      <c r="J688" s="380"/>
      <c r="K688" s="380"/>
    </row>
    <row r="689" spans="1:11" s="177" customFormat="1" ht="15.75" customHeight="1">
      <c r="A689" s="213"/>
      <c r="B689" s="159"/>
      <c r="C689" s="159"/>
      <c r="D689" s="171" t="s">
        <v>501</v>
      </c>
      <c r="E689" s="179" t="s">
        <v>4</v>
      </c>
      <c r="F689" s="185">
        <v>560</v>
      </c>
      <c r="G689" s="438"/>
      <c r="H689" s="310">
        <f t="shared" si="58"/>
        <v>0</v>
      </c>
      <c r="I689" s="380"/>
      <c r="J689" s="380"/>
      <c r="K689" s="380"/>
    </row>
    <row r="690" spans="1:11" s="177" customFormat="1" ht="15.75" customHeight="1">
      <c r="A690" s="213"/>
      <c r="B690" s="159"/>
      <c r="C690" s="159"/>
      <c r="D690" s="171" t="s">
        <v>475</v>
      </c>
      <c r="E690" s="179" t="s">
        <v>4</v>
      </c>
      <c r="F690" s="185">
        <v>60</v>
      </c>
      <c r="G690" s="438"/>
      <c r="H690" s="310">
        <f t="shared" si="58"/>
        <v>0</v>
      </c>
      <c r="I690" s="380"/>
      <c r="J690" s="380"/>
      <c r="K690" s="380"/>
    </row>
    <row r="691" spans="1:11" s="177" customFormat="1">
      <c r="A691" s="213"/>
      <c r="B691" s="159"/>
      <c r="C691" s="159"/>
      <c r="D691" s="160"/>
      <c r="E691" s="179"/>
      <c r="F691" s="185"/>
      <c r="G691" s="197"/>
      <c r="H691" s="310"/>
      <c r="I691" s="380"/>
      <c r="J691" s="380"/>
      <c r="K691" s="380"/>
    </row>
    <row r="692" spans="1:11" s="177" customFormat="1" ht="16.5" customHeight="1">
      <c r="A692" s="213"/>
      <c r="B692" s="159"/>
      <c r="C692" s="159"/>
      <c r="D692" s="160" t="s">
        <v>377</v>
      </c>
      <c r="E692" s="179" t="s">
        <v>4</v>
      </c>
      <c r="F692" s="185">
        <v>130</v>
      </c>
      <c r="G692" s="438"/>
      <c r="H692" s="310">
        <f t="shared" si="58"/>
        <v>0</v>
      </c>
      <c r="I692" s="380"/>
      <c r="J692" s="380"/>
      <c r="K692" s="380"/>
    </row>
    <row r="693" spans="1:11" s="177" customFormat="1">
      <c r="A693" s="213"/>
      <c r="B693" s="159"/>
      <c r="C693" s="159"/>
      <c r="D693" s="160"/>
      <c r="E693" s="179"/>
      <c r="F693" s="185"/>
      <c r="G693" s="197"/>
      <c r="H693" s="310"/>
      <c r="I693" s="380"/>
      <c r="J693" s="380"/>
      <c r="K693" s="380"/>
    </row>
    <row r="694" spans="1:11" s="177" customFormat="1" ht="16.5" customHeight="1">
      <c r="A694" s="213"/>
      <c r="B694" s="159"/>
      <c r="C694" s="159"/>
      <c r="D694" s="160" t="s">
        <v>47</v>
      </c>
      <c r="E694" s="179" t="s">
        <v>3</v>
      </c>
      <c r="F694" s="185">
        <v>250</v>
      </c>
      <c r="G694" s="438"/>
      <c r="H694" s="310">
        <f t="shared" si="58"/>
        <v>0</v>
      </c>
      <c r="I694" s="380"/>
      <c r="J694" s="380"/>
      <c r="K694" s="380"/>
    </row>
    <row r="695" spans="1:11" s="177" customFormat="1">
      <c r="A695" s="213"/>
      <c r="B695" s="159"/>
      <c r="C695" s="159"/>
      <c r="D695" s="160"/>
      <c r="E695" s="179"/>
      <c r="F695" s="185"/>
      <c r="G695" s="197"/>
      <c r="H695" s="310"/>
      <c r="I695" s="380"/>
      <c r="J695" s="380"/>
      <c r="K695" s="380"/>
    </row>
    <row r="696" spans="1:11" s="177" customFormat="1" ht="15" customHeight="1">
      <c r="A696" s="213"/>
      <c r="B696" s="159"/>
      <c r="C696" s="159"/>
      <c r="D696" s="160" t="s">
        <v>137</v>
      </c>
      <c r="E696" s="179"/>
      <c r="F696" s="185"/>
      <c r="G696" s="197"/>
      <c r="H696" s="310"/>
      <c r="I696" s="380"/>
      <c r="J696" s="380"/>
      <c r="K696" s="380"/>
    </row>
    <row r="697" spans="1:11" s="177" customFormat="1" ht="18.75" customHeight="1">
      <c r="A697" s="213"/>
      <c r="B697" s="159"/>
      <c r="C697" s="159"/>
      <c r="D697" s="160" t="s">
        <v>138</v>
      </c>
      <c r="E697" s="179"/>
      <c r="F697" s="185"/>
      <c r="G697" s="197"/>
      <c r="H697" s="310"/>
      <c r="I697" s="380"/>
      <c r="J697" s="380"/>
      <c r="K697" s="380"/>
    </row>
    <row r="698" spans="1:11" s="177" customFormat="1">
      <c r="A698" s="213"/>
      <c r="B698" s="159"/>
      <c r="C698" s="159"/>
      <c r="D698" s="160"/>
      <c r="E698" s="179"/>
      <c r="F698" s="185"/>
      <c r="G698" s="197"/>
      <c r="H698" s="310"/>
      <c r="I698" s="380"/>
      <c r="J698" s="380"/>
      <c r="K698" s="380"/>
    </row>
    <row r="699" spans="1:11" s="177" customFormat="1" ht="30" customHeight="1">
      <c r="A699" s="213"/>
      <c r="B699" s="159"/>
      <c r="C699" s="159"/>
      <c r="D699" s="160" t="s">
        <v>378</v>
      </c>
      <c r="E699" s="179" t="s">
        <v>5</v>
      </c>
      <c r="F699" s="255">
        <v>1</v>
      </c>
      <c r="G699" s="438"/>
      <c r="H699" s="310">
        <f t="shared" si="58"/>
        <v>0</v>
      </c>
      <c r="I699" s="380"/>
      <c r="J699" s="380"/>
      <c r="K699" s="380"/>
    </row>
    <row r="700" spans="1:11" s="177" customFormat="1">
      <c r="A700" s="213"/>
      <c r="B700" s="159"/>
      <c r="C700" s="159"/>
      <c r="D700" s="160"/>
      <c r="E700" s="179"/>
      <c r="F700" s="185"/>
      <c r="G700" s="197"/>
      <c r="H700" s="310"/>
      <c r="I700" s="380"/>
      <c r="J700" s="380"/>
      <c r="K700" s="380"/>
    </row>
    <row r="701" spans="1:11" s="177" customFormat="1">
      <c r="A701" s="213"/>
      <c r="B701" s="159"/>
      <c r="C701" s="159"/>
      <c r="D701" s="160" t="s">
        <v>14</v>
      </c>
      <c r="E701" s="179" t="s">
        <v>5</v>
      </c>
      <c r="F701" s="185">
        <v>1</v>
      </c>
      <c r="G701" s="197"/>
      <c r="H701" s="310">
        <f>SUM(H671:H699)*0.03</f>
        <v>0</v>
      </c>
      <c r="I701" s="380"/>
      <c r="J701" s="380"/>
      <c r="K701" s="380"/>
    </row>
    <row r="702" spans="1:11" s="177" customFormat="1">
      <c r="A702" s="192"/>
      <c r="B702" s="193"/>
      <c r="C702" s="193"/>
      <c r="D702" s="201"/>
      <c r="E702" s="200"/>
      <c r="F702" s="196"/>
      <c r="G702" s="197"/>
      <c r="H702" s="184"/>
      <c r="I702" s="380"/>
      <c r="J702" s="380"/>
      <c r="K702" s="380"/>
    </row>
    <row r="703" spans="1:11" s="419" customFormat="1">
      <c r="A703" s="256"/>
      <c r="B703" s="257"/>
      <c r="C703" s="257"/>
      <c r="D703" s="258" t="s">
        <v>210</v>
      </c>
      <c r="E703" s="229" t="s">
        <v>5</v>
      </c>
      <c r="F703" s="259">
        <v>1</v>
      </c>
      <c r="G703" s="260"/>
      <c r="H703" s="261">
        <f>SUM(H671:H702)</f>
        <v>0</v>
      </c>
      <c r="I703" s="418"/>
      <c r="J703" s="418"/>
      <c r="K703" s="418"/>
    </row>
    <row r="704" spans="1:11" s="192" customFormat="1">
      <c r="A704" s="254"/>
      <c r="B704" s="193"/>
      <c r="C704" s="193"/>
      <c r="D704" s="287"/>
      <c r="E704" s="211"/>
      <c r="F704" s="196"/>
      <c r="G704" s="197"/>
      <c r="H704" s="288"/>
      <c r="I704" s="388"/>
      <c r="J704" s="388"/>
      <c r="K704" s="388"/>
    </row>
    <row r="705" spans="1:11" s="192" customFormat="1">
      <c r="A705" s="254"/>
      <c r="B705" s="193"/>
      <c r="C705" s="193"/>
      <c r="D705" s="287"/>
      <c r="E705" s="324"/>
      <c r="F705" s="196"/>
      <c r="G705" s="197"/>
      <c r="H705" s="288"/>
      <c r="I705" s="388"/>
      <c r="J705" s="388"/>
      <c r="K705" s="388"/>
    </row>
    <row r="706" spans="1:11" s="192" customFormat="1" ht="30">
      <c r="A706" s="254"/>
      <c r="B706" s="193"/>
      <c r="C706" s="193"/>
      <c r="D706" s="287" t="s">
        <v>379</v>
      </c>
      <c r="E706" s="324"/>
      <c r="F706" s="196"/>
      <c r="G706" s="197"/>
      <c r="H706" s="288"/>
      <c r="I706" s="388"/>
      <c r="J706" s="388"/>
      <c r="K706" s="388"/>
    </row>
    <row r="707" spans="1:11" s="192" customFormat="1">
      <c r="A707" s="254"/>
      <c r="B707" s="193"/>
      <c r="C707" s="193"/>
      <c r="D707" s="287"/>
      <c r="E707" s="211"/>
      <c r="F707" s="196"/>
      <c r="G707" s="197"/>
      <c r="H707" s="288"/>
      <c r="I707" s="388"/>
      <c r="J707" s="388"/>
      <c r="K707" s="388"/>
    </row>
    <row r="708" spans="1:11" s="420" customFormat="1" ht="16.5">
      <c r="A708" s="268"/>
      <c r="B708" s="262"/>
      <c r="C708" s="262"/>
      <c r="D708" s="263"/>
      <c r="E708" s="264"/>
      <c r="F708" s="265"/>
      <c r="G708" s="266"/>
      <c r="H708" s="267"/>
    </row>
    <row r="709" spans="1:11" s="420" customFormat="1" ht="16.5" customHeight="1">
      <c r="A709" s="245" t="s">
        <v>129</v>
      </c>
      <c r="B709" s="262"/>
      <c r="C709" s="262"/>
      <c r="D709" s="263" t="s">
        <v>132</v>
      </c>
      <c r="E709" s="264"/>
      <c r="F709" s="265"/>
      <c r="G709" s="266"/>
      <c r="H709" s="267"/>
    </row>
    <row r="710" spans="1:11" s="27" customFormat="1" ht="45">
      <c r="A710" s="69"/>
      <c r="B710" s="29"/>
      <c r="C710" s="29"/>
      <c r="D710" s="42" t="s">
        <v>387</v>
      </c>
      <c r="E710" s="31"/>
      <c r="F710" s="56"/>
      <c r="G710" s="1"/>
      <c r="H710" s="384"/>
      <c r="I710" s="320"/>
      <c r="J710" s="320"/>
      <c r="K710" s="320"/>
    </row>
    <row r="711" spans="1:11" s="27" customFormat="1">
      <c r="B711" s="29"/>
      <c r="C711" s="29"/>
      <c r="D711" s="42"/>
      <c r="E711" s="31"/>
      <c r="F711" s="56"/>
      <c r="G711" s="1"/>
      <c r="H711" s="384"/>
      <c r="I711" s="320"/>
      <c r="J711" s="320"/>
      <c r="K711" s="320"/>
    </row>
    <row r="712" spans="1:11" s="27" customFormat="1" ht="45.75" customHeight="1">
      <c r="B712" s="29"/>
      <c r="C712" s="29"/>
      <c r="D712" s="289" t="s">
        <v>380</v>
      </c>
      <c r="E712" s="31" t="s">
        <v>3</v>
      </c>
      <c r="F712" s="56">
        <v>1</v>
      </c>
      <c r="G712" s="438"/>
      <c r="H712" s="384">
        <f>+G712*F712</f>
        <v>0</v>
      </c>
      <c r="I712" s="320"/>
      <c r="J712" s="320"/>
      <c r="K712" s="320"/>
    </row>
    <row r="713" spans="1:11" s="27" customFormat="1">
      <c r="B713" s="29"/>
      <c r="C713" s="29"/>
      <c r="D713" s="42"/>
      <c r="E713" s="31"/>
      <c r="F713" s="56"/>
      <c r="G713" s="1"/>
      <c r="H713" s="384"/>
      <c r="I713" s="320"/>
      <c r="J713" s="320"/>
      <c r="K713" s="320"/>
    </row>
    <row r="714" spans="1:11" s="27" customFormat="1" ht="16.5" customHeight="1">
      <c r="B714" s="29"/>
      <c r="C714" s="29"/>
      <c r="D714" s="289" t="s">
        <v>421</v>
      </c>
      <c r="E714" s="31" t="s">
        <v>3</v>
      </c>
      <c r="F714" s="56">
        <v>2</v>
      </c>
      <c r="G714" s="438"/>
      <c r="H714" s="384">
        <f>+G714*F714</f>
        <v>0</v>
      </c>
      <c r="I714" s="320"/>
      <c r="J714" s="320"/>
      <c r="K714" s="320"/>
    </row>
    <row r="715" spans="1:11" s="27" customFormat="1">
      <c r="B715" s="29"/>
      <c r="C715" s="29"/>
      <c r="D715" s="42"/>
      <c r="E715" s="31"/>
      <c r="F715" s="56"/>
      <c r="G715" s="1"/>
      <c r="H715" s="384"/>
      <c r="I715" s="320"/>
      <c r="J715" s="320"/>
      <c r="K715" s="320"/>
    </row>
    <row r="716" spans="1:11" s="27" customFormat="1" ht="29.25" customHeight="1">
      <c r="B716" s="29"/>
      <c r="C716" s="29"/>
      <c r="D716" s="289" t="s">
        <v>422</v>
      </c>
      <c r="E716" s="31" t="s">
        <v>3</v>
      </c>
      <c r="F716" s="56">
        <v>1</v>
      </c>
      <c r="G716" s="438"/>
      <c r="H716" s="384">
        <f>+G716*F716</f>
        <v>0</v>
      </c>
      <c r="I716" s="320"/>
      <c r="J716" s="320"/>
      <c r="K716" s="320"/>
    </row>
    <row r="717" spans="1:11" s="27" customFormat="1">
      <c r="B717" s="29"/>
      <c r="C717" s="29"/>
      <c r="D717" s="42"/>
      <c r="E717" s="31"/>
      <c r="F717" s="56"/>
      <c r="G717" s="1"/>
      <c r="H717" s="384"/>
      <c r="I717" s="320"/>
      <c r="J717" s="320"/>
      <c r="K717" s="320"/>
    </row>
    <row r="718" spans="1:11" s="27" customFormat="1" ht="29.25" customHeight="1">
      <c r="B718" s="29"/>
      <c r="C718" s="29"/>
      <c r="D718" s="289" t="s">
        <v>381</v>
      </c>
      <c r="E718" s="31" t="s">
        <v>3</v>
      </c>
      <c r="F718" s="56">
        <v>1</v>
      </c>
      <c r="G718" s="438"/>
      <c r="H718" s="384">
        <f>+G718*F718</f>
        <v>0</v>
      </c>
      <c r="I718" s="320"/>
      <c r="J718" s="320"/>
      <c r="K718" s="320"/>
    </row>
    <row r="719" spans="1:11" s="27" customFormat="1">
      <c r="B719" s="29"/>
      <c r="C719" s="29"/>
      <c r="D719" s="42"/>
      <c r="E719" s="31"/>
      <c r="F719" s="56"/>
      <c r="G719" s="1"/>
      <c r="H719" s="384"/>
      <c r="I719" s="320"/>
      <c r="J719" s="320"/>
      <c r="K719" s="320"/>
    </row>
    <row r="720" spans="1:11" s="27" customFormat="1" ht="44.25" customHeight="1">
      <c r="B720" s="29"/>
      <c r="C720" s="29"/>
      <c r="D720" s="289" t="s">
        <v>382</v>
      </c>
      <c r="E720" s="31" t="s">
        <v>3</v>
      </c>
      <c r="F720" s="56">
        <v>2</v>
      </c>
      <c r="G720" s="438"/>
      <c r="H720" s="384">
        <f>+G720*F720</f>
        <v>0</v>
      </c>
      <c r="I720" s="320"/>
      <c r="J720" s="320"/>
      <c r="K720" s="320"/>
    </row>
    <row r="721" spans="1:11" s="27" customFormat="1">
      <c r="B721" s="29"/>
      <c r="C721" s="29"/>
      <c r="D721" s="42"/>
      <c r="E721" s="31"/>
      <c r="F721" s="56"/>
      <c r="G721" s="1"/>
      <c r="H721" s="384"/>
      <c r="I721" s="320"/>
      <c r="J721" s="320"/>
      <c r="K721" s="320"/>
    </row>
    <row r="722" spans="1:11" s="27" customFormat="1" ht="16.5" customHeight="1">
      <c r="B722" s="29"/>
      <c r="C722" s="29"/>
      <c r="D722" s="289" t="s">
        <v>383</v>
      </c>
      <c r="E722" s="31" t="s">
        <v>3</v>
      </c>
      <c r="F722" s="56">
        <v>4</v>
      </c>
      <c r="G722" s="438"/>
      <c r="H722" s="384">
        <f>+G722*F722</f>
        <v>0</v>
      </c>
      <c r="I722" s="320"/>
      <c r="J722" s="320"/>
      <c r="K722" s="320"/>
    </row>
    <row r="723" spans="1:11" s="27" customFormat="1">
      <c r="B723" s="29"/>
      <c r="C723" s="29"/>
      <c r="D723" s="42"/>
      <c r="E723" s="31"/>
      <c r="F723" s="56"/>
      <c r="G723" s="1"/>
      <c r="H723" s="384"/>
      <c r="I723" s="320"/>
      <c r="J723" s="320"/>
      <c r="K723" s="320"/>
    </row>
    <row r="724" spans="1:11" s="27" customFormat="1" ht="30.75" customHeight="1">
      <c r="B724" s="29"/>
      <c r="C724" s="29"/>
      <c r="D724" s="289" t="s">
        <v>388</v>
      </c>
      <c r="E724" s="31" t="s">
        <v>3</v>
      </c>
      <c r="F724" s="56">
        <v>5</v>
      </c>
      <c r="G724" s="438"/>
      <c r="H724" s="384">
        <f>+G724*F724</f>
        <v>0</v>
      </c>
      <c r="I724" s="320"/>
      <c r="J724" s="320"/>
      <c r="K724" s="320"/>
    </row>
    <row r="725" spans="1:11" s="27" customFormat="1">
      <c r="B725" s="29"/>
      <c r="C725" s="29"/>
      <c r="D725" s="42"/>
      <c r="E725" s="31"/>
      <c r="F725" s="56"/>
      <c r="G725" s="1"/>
      <c r="H725" s="384"/>
      <c r="I725" s="320"/>
      <c r="J725" s="320"/>
      <c r="K725" s="320"/>
    </row>
    <row r="726" spans="1:11" s="27" customFormat="1" ht="30">
      <c r="B726" s="29"/>
      <c r="C726" s="29"/>
      <c r="D726" s="289" t="s">
        <v>384</v>
      </c>
      <c r="E726" s="31" t="s">
        <v>3</v>
      </c>
      <c r="F726" s="56">
        <v>5</v>
      </c>
      <c r="G726" s="438"/>
      <c r="H726" s="384">
        <f>+G726*F726</f>
        <v>0</v>
      </c>
      <c r="I726" s="320"/>
      <c r="J726" s="320"/>
      <c r="K726" s="320"/>
    </row>
    <row r="727" spans="1:11" s="27" customFormat="1">
      <c r="B727" s="29"/>
      <c r="C727" s="29"/>
      <c r="D727" s="42"/>
      <c r="E727" s="31"/>
      <c r="F727" s="56"/>
      <c r="G727" s="1"/>
      <c r="H727" s="384"/>
      <c r="I727" s="320"/>
      <c r="J727" s="320"/>
      <c r="K727" s="320"/>
    </row>
    <row r="728" spans="1:11" s="27" customFormat="1" ht="45">
      <c r="B728" s="29"/>
      <c r="C728" s="29"/>
      <c r="D728" s="289" t="s">
        <v>426</v>
      </c>
      <c r="E728" s="31" t="s">
        <v>5</v>
      </c>
      <c r="F728" s="56">
        <v>1</v>
      </c>
      <c r="G728" s="438"/>
      <c r="H728" s="384">
        <f>+G728*F728</f>
        <v>0</v>
      </c>
      <c r="I728" s="320"/>
      <c r="J728" s="320"/>
      <c r="K728" s="320"/>
    </row>
    <row r="729" spans="1:11" s="27" customFormat="1" ht="45">
      <c r="B729" s="29"/>
      <c r="C729" s="29"/>
      <c r="D729" s="52" t="s">
        <v>423</v>
      </c>
      <c r="E729" s="31"/>
      <c r="F729" s="56"/>
      <c r="G729" s="1"/>
      <c r="H729" s="384"/>
      <c r="I729" s="320"/>
      <c r="J729" s="320"/>
      <c r="K729" s="320"/>
    </row>
    <row r="730" spans="1:11" s="27" customFormat="1">
      <c r="B730" s="29"/>
      <c r="C730" s="29"/>
      <c r="D730" s="52"/>
      <c r="E730" s="31"/>
      <c r="F730" s="56"/>
      <c r="G730" s="1"/>
      <c r="H730" s="384"/>
      <c r="I730" s="320"/>
      <c r="J730" s="320"/>
      <c r="K730" s="320"/>
    </row>
    <row r="731" spans="1:11" s="27" customFormat="1" ht="30">
      <c r="B731" s="29"/>
      <c r="C731" s="29"/>
      <c r="D731" s="42" t="s">
        <v>133</v>
      </c>
      <c r="E731" s="31" t="s">
        <v>5</v>
      </c>
      <c r="F731" s="56">
        <v>1</v>
      </c>
      <c r="G731" s="438"/>
      <c r="H731" s="384">
        <f t="shared" ref="H731" si="60">+G731*F731</f>
        <v>0</v>
      </c>
      <c r="I731" s="320"/>
      <c r="J731" s="320"/>
      <c r="K731" s="320"/>
    </row>
    <row r="732" spans="1:11" s="27" customFormat="1">
      <c r="B732" s="29"/>
      <c r="C732" s="29"/>
      <c r="D732" s="42"/>
      <c r="E732" s="31"/>
      <c r="F732" s="56"/>
      <c r="G732" s="1"/>
      <c r="H732" s="384"/>
      <c r="I732" s="320"/>
      <c r="J732" s="320"/>
      <c r="K732" s="320"/>
    </row>
    <row r="733" spans="1:11" s="275" customFormat="1" ht="34.5" customHeight="1">
      <c r="A733" s="50"/>
      <c r="B733" s="51"/>
      <c r="C733" s="51"/>
      <c r="D733" s="421" t="s">
        <v>502</v>
      </c>
      <c r="E733" s="53"/>
      <c r="F733" s="54"/>
      <c r="G733" s="126"/>
      <c r="H733" s="384"/>
      <c r="I733" s="384"/>
      <c r="J733" s="384"/>
      <c r="K733" s="384"/>
    </row>
    <row r="734" spans="1:11" s="275" customFormat="1" ht="17.25" customHeight="1">
      <c r="B734" s="51"/>
      <c r="C734" s="51"/>
      <c r="D734" s="435" t="s">
        <v>503</v>
      </c>
      <c r="E734" s="53" t="s">
        <v>4</v>
      </c>
      <c r="F734" s="54">
        <v>420</v>
      </c>
      <c r="G734" s="439"/>
      <c r="H734" s="384">
        <f t="shared" ref="H734:H735" si="61">+G734*F734</f>
        <v>0</v>
      </c>
      <c r="I734" s="384"/>
      <c r="J734" s="384"/>
      <c r="K734" s="384"/>
    </row>
    <row r="735" spans="1:11" s="275" customFormat="1" ht="15.75" customHeight="1">
      <c r="B735" s="51"/>
      <c r="C735" s="51"/>
      <c r="D735" s="435" t="s">
        <v>385</v>
      </c>
      <c r="E735" s="53" t="s">
        <v>4</v>
      </c>
      <c r="F735" s="54">
        <v>45</v>
      </c>
      <c r="G735" s="439"/>
      <c r="H735" s="384">
        <f t="shared" si="61"/>
        <v>0</v>
      </c>
      <c r="I735" s="384"/>
      <c r="J735" s="384"/>
      <c r="K735" s="384"/>
    </row>
    <row r="736" spans="1:11" s="275" customFormat="1" ht="15.75" customHeight="1">
      <c r="B736" s="51"/>
      <c r="C736" s="51"/>
      <c r="D736" s="435" t="s">
        <v>386</v>
      </c>
      <c r="E736" s="53" t="s">
        <v>4</v>
      </c>
      <c r="F736" s="54">
        <v>90</v>
      </c>
      <c r="G736" s="439"/>
      <c r="H736" s="384">
        <f t="shared" ref="H736" si="62">+G736*F736</f>
        <v>0</v>
      </c>
      <c r="I736" s="384"/>
      <c r="J736" s="384"/>
      <c r="K736" s="384"/>
    </row>
    <row r="737" spans="1:11" s="27" customFormat="1">
      <c r="B737" s="29"/>
      <c r="C737" s="29"/>
      <c r="D737" s="42"/>
      <c r="E737" s="31"/>
      <c r="F737" s="56"/>
      <c r="G737" s="1"/>
      <c r="H737" s="384"/>
      <c r="I737" s="320"/>
      <c r="J737" s="320"/>
      <c r="K737" s="320"/>
    </row>
    <row r="738" spans="1:11" s="177" customFormat="1" ht="15" customHeight="1">
      <c r="A738" s="213"/>
      <c r="B738" s="159"/>
      <c r="C738" s="159"/>
      <c r="D738" s="160" t="s">
        <v>137</v>
      </c>
      <c r="E738" s="179"/>
      <c r="F738" s="185"/>
      <c r="G738" s="197"/>
      <c r="H738" s="217"/>
      <c r="I738" s="380"/>
      <c r="J738" s="380"/>
      <c r="K738" s="380"/>
    </row>
    <row r="739" spans="1:11" s="177" customFormat="1" ht="18.75" customHeight="1">
      <c r="A739" s="213"/>
      <c r="B739" s="159"/>
      <c r="C739" s="159"/>
      <c r="D739" s="160" t="s">
        <v>138</v>
      </c>
      <c r="E739" s="179"/>
      <c r="F739" s="185"/>
      <c r="G739" s="197"/>
      <c r="H739" s="217"/>
      <c r="I739" s="380"/>
      <c r="J739" s="380"/>
      <c r="K739" s="380"/>
    </row>
    <row r="740" spans="1:11" s="27" customFormat="1">
      <c r="B740" s="29"/>
      <c r="C740" s="29"/>
      <c r="D740" s="42"/>
      <c r="E740" s="31"/>
      <c r="F740" s="56"/>
      <c r="G740" s="1"/>
      <c r="H740" s="384"/>
      <c r="I740" s="320"/>
      <c r="J740" s="320"/>
      <c r="K740" s="320"/>
    </row>
    <row r="741" spans="1:11" s="27" customFormat="1">
      <c r="A741" s="69"/>
      <c r="B741" s="29"/>
      <c r="C741" s="29"/>
      <c r="D741" s="42" t="s">
        <v>14</v>
      </c>
      <c r="E741" s="31" t="s">
        <v>5</v>
      </c>
      <c r="F741" s="56">
        <v>1</v>
      </c>
      <c r="G741" s="1"/>
      <c r="H741" s="384">
        <f>SUM(H712:H736)*0.03</f>
        <v>0</v>
      </c>
      <c r="I741" s="320"/>
      <c r="J741" s="320"/>
      <c r="K741" s="320"/>
    </row>
    <row r="742" spans="1:11" s="311" customFormat="1">
      <c r="A742" s="334"/>
      <c r="B742" s="59"/>
      <c r="C742" s="59"/>
      <c r="D742" s="99"/>
      <c r="E742" s="100"/>
      <c r="F742" s="101"/>
      <c r="G742" s="433"/>
      <c r="H742" s="422"/>
      <c r="I742" s="321"/>
      <c r="J742" s="321"/>
      <c r="K742" s="321"/>
    </row>
    <row r="743" spans="1:11" s="271" customFormat="1" ht="15.75">
      <c r="A743" s="218"/>
      <c r="B743" s="219"/>
      <c r="C743" s="219"/>
      <c r="D743" s="176" t="s">
        <v>212</v>
      </c>
      <c r="E743" s="211" t="s">
        <v>5</v>
      </c>
      <c r="F743" s="290">
        <v>1</v>
      </c>
      <c r="G743" s="221"/>
      <c r="H743" s="291">
        <f>SUM(H712:H742)</f>
        <v>0</v>
      </c>
      <c r="I743" s="389"/>
      <c r="J743" s="389"/>
      <c r="K743" s="389"/>
    </row>
    <row r="744" spans="1:11" s="271" customFormat="1" ht="15.75">
      <c r="A744" s="218"/>
      <c r="B744" s="219"/>
      <c r="C744" s="219"/>
      <c r="D744" s="176"/>
      <c r="E744" s="211"/>
      <c r="F744" s="290"/>
      <c r="G744" s="221"/>
      <c r="H744" s="291"/>
      <c r="I744" s="389"/>
      <c r="J744" s="389"/>
      <c r="K744" s="389"/>
    </row>
    <row r="745" spans="1:11" s="420" customFormat="1" ht="16.5">
      <c r="A745" s="268"/>
      <c r="B745" s="262"/>
      <c r="C745" s="262"/>
      <c r="D745" s="263"/>
      <c r="E745" s="264"/>
      <c r="F745" s="265"/>
      <c r="G745" s="266"/>
      <c r="H745" s="267"/>
    </row>
    <row r="746" spans="1:11" s="420" customFormat="1" ht="16.5" customHeight="1">
      <c r="A746" s="245" t="s">
        <v>131</v>
      </c>
      <c r="B746" s="262"/>
      <c r="C746" s="262"/>
      <c r="D746" s="263" t="s">
        <v>134</v>
      </c>
      <c r="E746" s="264"/>
      <c r="F746" s="265"/>
      <c r="G746" s="266"/>
      <c r="H746" s="267"/>
    </row>
    <row r="747" spans="1:11" s="27" customFormat="1">
      <c r="B747" s="29"/>
      <c r="C747" s="29"/>
      <c r="D747" s="42"/>
      <c r="E747" s="31"/>
      <c r="F747" s="56"/>
      <c r="G747" s="1"/>
      <c r="H747" s="384"/>
      <c r="I747" s="320"/>
      <c r="J747" s="320"/>
      <c r="K747" s="320"/>
    </row>
    <row r="748" spans="1:11" s="275" customFormat="1" ht="105" customHeight="1">
      <c r="B748" s="170"/>
      <c r="C748" s="170"/>
      <c r="D748" s="285" t="s">
        <v>424</v>
      </c>
      <c r="E748" s="53" t="s">
        <v>3</v>
      </c>
      <c r="F748" s="54">
        <v>1</v>
      </c>
      <c r="G748" s="439"/>
      <c r="H748" s="146">
        <f>+G748*F748</f>
        <v>0</v>
      </c>
      <c r="I748" s="384"/>
      <c r="J748" s="384"/>
      <c r="K748" s="384"/>
    </row>
    <row r="749" spans="1:11" s="275" customFormat="1">
      <c r="B749" s="51"/>
      <c r="C749" s="51"/>
      <c r="D749" s="52"/>
      <c r="E749" s="53"/>
      <c r="F749" s="54"/>
      <c r="G749" s="126"/>
      <c r="H749" s="146"/>
      <c r="I749" s="384"/>
      <c r="J749" s="384"/>
      <c r="K749" s="384"/>
    </row>
    <row r="750" spans="1:11" s="275" customFormat="1" ht="31.5" customHeight="1">
      <c r="B750" s="170"/>
      <c r="C750" s="170"/>
      <c r="D750" s="286" t="s">
        <v>389</v>
      </c>
      <c r="E750" s="53" t="s">
        <v>3</v>
      </c>
      <c r="F750" s="54">
        <v>1</v>
      </c>
      <c r="G750" s="439"/>
      <c r="H750" s="146">
        <f t="shared" ref="H750:H774" si="63">+G750*F750</f>
        <v>0</v>
      </c>
      <c r="I750" s="384"/>
      <c r="J750" s="384"/>
      <c r="K750" s="384"/>
    </row>
    <row r="751" spans="1:11" s="275" customFormat="1">
      <c r="B751" s="51"/>
      <c r="C751" s="51"/>
      <c r="D751" s="52"/>
      <c r="E751" s="53"/>
      <c r="F751" s="54"/>
      <c r="G751" s="126"/>
      <c r="H751" s="146"/>
      <c r="I751" s="384"/>
      <c r="J751" s="384"/>
      <c r="K751" s="384"/>
    </row>
    <row r="752" spans="1:11" s="275" customFormat="1" ht="15.75" customHeight="1">
      <c r="B752" s="170"/>
      <c r="C752" s="170"/>
      <c r="D752" s="286" t="s">
        <v>390</v>
      </c>
      <c r="E752" s="53" t="s">
        <v>3</v>
      </c>
      <c r="F752" s="54">
        <v>1</v>
      </c>
      <c r="G752" s="439"/>
      <c r="H752" s="146">
        <f t="shared" si="63"/>
        <v>0</v>
      </c>
      <c r="I752" s="384"/>
      <c r="J752" s="384"/>
      <c r="K752" s="384"/>
    </row>
    <row r="753" spans="2:11" s="275" customFormat="1">
      <c r="B753" s="51"/>
      <c r="C753" s="51"/>
      <c r="D753" s="52"/>
      <c r="E753" s="53"/>
      <c r="F753" s="54"/>
      <c r="G753" s="126"/>
      <c r="H753" s="146"/>
      <c r="I753" s="384"/>
      <c r="J753" s="384"/>
      <c r="K753" s="384"/>
    </row>
    <row r="754" spans="2:11" s="275" customFormat="1" ht="16.5" customHeight="1">
      <c r="B754" s="170"/>
      <c r="C754" s="170"/>
      <c r="D754" s="286" t="s">
        <v>391</v>
      </c>
      <c r="E754" s="53" t="s">
        <v>3</v>
      </c>
      <c r="F754" s="54">
        <v>1</v>
      </c>
      <c r="G754" s="439"/>
      <c r="H754" s="146">
        <f t="shared" ref="H754:H756" si="64">+G754*F754</f>
        <v>0</v>
      </c>
      <c r="I754" s="384"/>
      <c r="J754" s="384"/>
      <c r="K754" s="384"/>
    </row>
    <row r="755" spans="2:11" s="275" customFormat="1">
      <c r="B755" s="51"/>
      <c r="C755" s="51"/>
      <c r="D755" s="52"/>
      <c r="E755" s="53"/>
      <c r="F755" s="54"/>
      <c r="G755" s="126"/>
      <c r="H755" s="146"/>
      <c r="I755" s="384"/>
      <c r="J755" s="384"/>
      <c r="K755" s="384"/>
    </row>
    <row r="756" spans="2:11" s="275" customFormat="1" ht="30" customHeight="1">
      <c r="B756" s="170"/>
      <c r="C756" s="170"/>
      <c r="D756" s="286" t="s">
        <v>445</v>
      </c>
      <c r="E756" s="53" t="s">
        <v>3</v>
      </c>
      <c r="F756" s="54">
        <v>1</v>
      </c>
      <c r="G756" s="439"/>
      <c r="H756" s="146">
        <f t="shared" si="64"/>
        <v>0</v>
      </c>
      <c r="I756" s="384"/>
      <c r="J756" s="384"/>
      <c r="K756" s="384"/>
    </row>
    <row r="757" spans="2:11" s="275" customFormat="1">
      <c r="B757" s="51"/>
      <c r="C757" s="51"/>
      <c r="D757" s="52"/>
      <c r="E757" s="53"/>
      <c r="F757" s="54"/>
      <c r="G757" s="126"/>
      <c r="H757" s="146"/>
      <c r="I757" s="384"/>
      <c r="J757" s="384"/>
      <c r="K757" s="384"/>
    </row>
    <row r="758" spans="2:11" s="275" customFormat="1" ht="31.5" customHeight="1">
      <c r="B758" s="170"/>
      <c r="C758" s="170"/>
      <c r="D758" s="286" t="s">
        <v>392</v>
      </c>
      <c r="E758" s="53" t="s">
        <v>3</v>
      </c>
      <c r="F758" s="54">
        <v>1</v>
      </c>
      <c r="G758" s="439"/>
      <c r="H758" s="146">
        <f t="shared" ref="H758:H760" si="65">+G758*F758</f>
        <v>0</v>
      </c>
      <c r="I758" s="384"/>
      <c r="J758" s="384"/>
      <c r="K758" s="384"/>
    </row>
    <row r="759" spans="2:11" s="275" customFormat="1">
      <c r="B759" s="51"/>
      <c r="C759" s="51"/>
      <c r="D759" s="52"/>
      <c r="E759" s="53"/>
      <c r="F759" s="54"/>
      <c r="G759" s="126"/>
      <c r="H759" s="146"/>
      <c r="I759" s="384"/>
      <c r="J759" s="384"/>
      <c r="K759" s="384"/>
    </row>
    <row r="760" spans="2:11" s="275" customFormat="1" ht="30" customHeight="1">
      <c r="B760" s="170"/>
      <c r="C760" s="170"/>
      <c r="D760" s="286" t="s">
        <v>393</v>
      </c>
      <c r="E760" s="53" t="s">
        <v>3</v>
      </c>
      <c r="F760" s="54">
        <v>16</v>
      </c>
      <c r="G760" s="439"/>
      <c r="H760" s="146">
        <f t="shared" si="65"/>
        <v>0</v>
      </c>
      <c r="I760" s="384"/>
      <c r="J760" s="384"/>
      <c r="K760" s="384"/>
    </row>
    <row r="761" spans="2:11" s="275" customFormat="1">
      <c r="B761" s="51"/>
      <c r="C761" s="51"/>
      <c r="D761" s="52"/>
      <c r="E761" s="53"/>
      <c r="F761" s="54"/>
      <c r="G761" s="126"/>
      <c r="H761" s="146"/>
      <c r="I761" s="384"/>
      <c r="J761" s="384"/>
      <c r="K761" s="384"/>
    </row>
    <row r="762" spans="2:11" s="275" customFormat="1" ht="16.5" customHeight="1">
      <c r="B762" s="170"/>
      <c r="C762" s="170"/>
      <c r="D762" s="286" t="s">
        <v>394</v>
      </c>
      <c r="E762" s="53" t="s">
        <v>3</v>
      </c>
      <c r="F762" s="54">
        <v>2</v>
      </c>
      <c r="G762" s="439"/>
      <c r="H762" s="146">
        <f t="shared" ref="H762" si="66">+G762*F762</f>
        <v>0</v>
      </c>
      <c r="I762" s="384"/>
      <c r="J762" s="384"/>
      <c r="K762" s="384"/>
    </row>
    <row r="763" spans="2:11" s="275" customFormat="1">
      <c r="B763" s="51"/>
      <c r="C763" s="51"/>
      <c r="D763" s="52"/>
      <c r="E763" s="53"/>
      <c r="F763" s="54"/>
      <c r="G763" s="126"/>
      <c r="H763" s="146"/>
      <c r="I763" s="384"/>
      <c r="J763" s="384"/>
      <c r="K763" s="384"/>
    </row>
    <row r="764" spans="2:11" s="275" customFormat="1" ht="16.5" customHeight="1">
      <c r="B764" s="170"/>
      <c r="C764" s="170"/>
      <c r="D764" s="286" t="s">
        <v>395</v>
      </c>
      <c r="E764" s="53" t="s">
        <v>3</v>
      </c>
      <c r="F764" s="54">
        <v>2</v>
      </c>
      <c r="G764" s="439"/>
      <c r="H764" s="146">
        <f t="shared" ref="H764" si="67">+G764*F764</f>
        <v>0</v>
      </c>
      <c r="I764" s="384"/>
      <c r="J764" s="384"/>
      <c r="K764" s="384"/>
    </row>
    <row r="765" spans="2:11" s="275" customFormat="1">
      <c r="B765" s="51"/>
      <c r="C765" s="51"/>
      <c r="D765" s="52"/>
      <c r="E765" s="53"/>
      <c r="F765" s="54"/>
      <c r="G765" s="126"/>
      <c r="H765" s="146"/>
      <c r="I765" s="384"/>
      <c r="J765" s="384"/>
      <c r="K765" s="384"/>
    </row>
    <row r="766" spans="2:11" s="275" customFormat="1" ht="16.5" customHeight="1">
      <c r="B766" s="170"/>
      <c r="C766" s="170"/>
      <c r="D766" s="286" t="s">
        <v>396</v>
      </c>
      <c r="E766" s="53" t="s">
        <v>3</v>
      </c>
      <c r="F766" s="54">
        <v>3</v>
      </c>
      <c r="G766" s="439"/>
      <c r="H766" s="146">
        <f t="shared" si="63"/>
        <v>0</v>
      </c>
      <c r="I766" s="384"/>
      <c r="J766" s="384"/>
      <c r="K766" s="384"/>
    </row>
    <row r="767" spans="2:11" s="27" customFormat="1">
      <c r="B767" s="29"/>
      <c r="C767" s="29"/>
      <c r="D767" s="42"/>
      <c r="E767" s="31"/>
      <c r="F767" s="56"/>
      <c r="G767" s="1"/>
      <c r="H767" s="146"/>
      <c r="I767" s="320"/>
      <c r="J767" s="320"/>
      <c r="K767" s="320"/>
    </row>
    <row r="768" spans="2:11" s="27" customFormat="1" ht="30">
      <c r="B768" s="29"/>
      <c r="C768" s="29"/>
      <c r="D768" s="42" t="s">
        <v>133</v>
      </c>
      <c r="E768" s="31" t="s">
        <v>5</v>
      </c>
      <c r="F768" s="56">
        <v>1</v>
      </c>
      <c r="G768" s="438"/>
      <c r="H768" s="146">
        <f t="shared" si="63"/>
        <v>0</v>
      </c>
      <c r="I768" s="320"/>
      <c r="J768" s="320"/>
      <c r="K768" s="320"/>
    </row>
    <row r="769" spans="1:11" s="27" customFormat="1">
      <c r="B769" s="29"/>
      <c r="C769" s="29"/>
      <c r="D769" s="42"/>
      <c r="E769" s="31"/>
      <c r="F769" s="56"/>
      <c r="G769" s="1"/>
      <c r="H769" s="146"/>
      <c r="I769" s="320"/>
      <c r="J769" s="320"/>
      <c r="K769" s="320"/>
    </row>
    <row r="770" spans="1:11" s="275" customFormat="1" ht="16.5" customHeight="1">
      <c r="A770" s="50"/>
      <c r="B770" s="51"/>
      <c r="C770" s="51"/>
      <c r="D770" s="421" t="s">
        <v>506</v>
      </c>
      <c r="E770" s="53"/>
      <c r="F770" s="54"/>
      <c r="G770" s="126"/>
      <c r="H770" s="146"/>
      <c r="I770" s="384"/>
      <c r="J770" s="384"/>
      <c r="K770" s="384"/>
    </row>
    <row r="771" spans="1:11" s="275" customFormat="1" ht="17.25" customHeight="1">
      <c r="B771" s="51"/>
      <c r="C771" s="51"/>
      <c r="D771" s="289" t="s">
        <v>130</v>
      </c>
      <c r="E771" s="53" t="s">
        <v>4</v>
      </c>
      <c r="F771" s="54">
        <v>590</v>
      </c>
      <c r="G771" s="439"/>
      <c r="H771" s="146">
        <f t="shared" si="63"/>
        <v>0</v>
      </c>
      <c r="I771" s="384"/>
      <c r="J771" s="384"/>
      <c r="K771" s="384"/>
    </row>
    <row r="772" spans="1:11" s="275" customFormat="1" ht="15.75" customHeight="1">
      <c r="B772" s="51"/>
      <c r="C772" s="51"/>
      <c r="D772" s="289" t="s">
        <v>397</v>
      </c>
      <c r="E772" s="53" t="s">
        <v>4</v>
      </c>
      <c r="F772" s="54">
        <v>60</v>
      </c>
      <c r="G772" s="439"/>
      <c r="H772" s="146">
        <f t="shared" si="63"/>
        <v>0</v>
      </c>
      <c r="I772" s="384"/>
      <c r="J772" s="384"/>
      <c r="K772" s="384"/>
    </row>
    <row r="773" spans="1:11" s="27" customFormat="1">
      <c r="B773" s="29"/>
      <c r="C773" s="29"/>
      <c r="D773" s="42"/>
      <c r="E773" s="31"/>
      <c r="F773" s="56"/>
      <c r="G773" s="1"/>
      <c r="H773" s="146"/>
      <c r="I773" s="320"/>
      <c r="J773" s="320"/>
      <c r="K773" s="320"/>
    </row>
    <row r="774" spans="1:11" s="27" customFormat="1" ht="45">
      <c r="B774" s="29"/>
      <c r="C774" s="29"/>
      <c r="D774" s="52" t="s">
        <v>425</v>
      </c>
      <c r="E774" s="31" t="s">
        <v>5</v>
      </c>
      <c r="F774" s="56">
        <v>1</v>
      </c>
      <c r="G774" s="438"/>
      <c r="H774" s="146">
        <f t="shared" si="63"/>
        <v>0</v>
      </c>
      <c r="I774" s="320"/>
      <c r="J774" s="320"/>
      <c r="K774" s="320"/>
    </row>
    <row r="775" spans="1:11" s="27" customFormat="1">
      <c r="A775" s="69"/>
      <c r="B775" s="29"/>
      <c r="C775" s="29"/>
      <c r="D775" s="42"/>
      <c r="E775" s="31"/>
      <c r="F775" s="56"/>
      <c r="G775" s="1"/>
      <c r="H775" s="146"/>
      <c r="I775" s="320"/>
      <c r="J775" s="320"/>
      <c r="K775" s="320"/>
    </row>
    <row r="776" spans="1:11" s="177" customFormat="1" ht="15" customHeight="1">
      <c r="A776" s="213"/>
      <c r="B776" s="159"/>
      <c r="C776" s="159"/>
      <c r="D776" s="160" t="s">
        <v>137</v>
      </c>
      <c r="E776" s="179"/>
      <c r="F776" s="185"/>
      <c r="G776" s="197"/>
      <c r="H776" s="146"/>
      <c r="I776" s="380"/>
      <c r="J776" s="380"/>
      <c r="K776" s="380"/>
    </row>
    <row r="777" spans="1:11" s="177" customFormat="1" ht="18.75" customHeight="1">
      <c r="A777" s="213"/>
      <c r="B777" s="159"/>
      <c r="C777" s="159"/>
      <c r="D777" s="160" t="s">
        <v>138</v>
      </c>
      <c r="E777" s="179"/>
      <c r="F777" s="185"/>
      <c r="G777" s="197"/>
      <c r="H777" s="146"/>
      <c r="I777" s="380"/>
      <c r="J777" s="380"/>
      <c r="K777" s="380"/>
    </row>
    <row r="778" spans="1:11" s="27" customFormat="1">
      <c r="A778" s="69"/>
      <c r="B778" s="29"/>
      <c r="C778" s="29"/>
      <c r="D778" s="42"/>
      <c r="E778" s="31"/>
      <c r="F778" s="56"/>
      <c r="G778" s="1"/>
      <c r="H778" s="146"/>
      <c r="I778" s="320"/>
      <c r="J778" s="320"/>
      <c r="K778" s="320"/>
    </row>
    <row r="779" spans="1:11" s="27" customFormat="1">
      <c r="A779" s="69"/>
      <c r="B779" s="29"/>
      <c r="C779" s="29"/>
      <c r="D779" s="42" t="s">
        <v>14</v>
      </c>
      <c r="E779" s="31" t="s">
        <v>5</v>
      </c>
      <c r="F779" s="56">
        <v>1</v>
      </c>
      <c r="G779" s="1"/>
      <c r="H779" s="146">
        <f>SUM(H748:H774)*0.03</f>
        <v>0</v>
      </c>
      <c r="I779" s="320"/>
      <c r="J779" s="320"/>
      <c r="K779" s="320"/>
    </row>
    <row r="780" spans="1:11" s="244" customFormat="1" ht="15.75">
      <c r="A780" s="236"/>
      <c r="B780" s="237"/>
      <c r="C780" s="237"/>
      <c r="D780" s="171"/>
      <c r="E780" s="179"/>
      <c r="F780" s="185"/>
      <c r="G780" s="238"/>
      <c r="H780" s="217"/>
      <c r="I780" s="383"/>
      <c r="J780" s="383"/>
      <c r="K780" s="383"/>
    </row>
    <row r="781" spans="1:11" s="424" customFormat="1" ht="15.75">
      <c r="A781" s="239"/>
      <c r="B781" s="214"/>
      <c r="C781" s="214"/>
      <c r="D781" s="228" t="s">
        <v>213</v>
      </c>
      <c r="E781" s="229"/>
      <c r="F781" s="230"/>
      <c r="G781" s="215"/>
      <c r="H781" s="231">
        <f>SUM(H748:H780)</f>
        <v>0</v>
      </c>
      <c r="I781" s="423"/>
      <c r="J781" s="423"/>
      <c r="K781" s="423"/>
    </row>
    <row r="782" spans="1:11" s="192" customFormat="1">
      <c r="B782" s="193"/>
      <c r="C782" s="193"/>
      <c r="D782" s="201"/>
      <c r="E782" s="200"/>
      <c r="F782" s="196"/>
      <c r="G782" s="197"/>
      <c r="H782" s="184"/>
      <c r="I782" s="388"/>
      <c r="J782" s="388"/>
      <c r="K782" s="388"/>
    </row>
    <row r="783" spans="1:11" s="271" customFormat="1" ht="15.75">
      <c r="A783" s="218"/>
      <c r="B783" s="219"/>
      <c r="C783" s="219"/>
      <c r="D783" s="176"/>
      <c r="E783" s="211"/>
      <c r="F783" s="290"/>
      <c r="G783" s="221"/>
      <c r="H783" s="291"/>
      <c r="I783" s="389"/>
      <c r="J783" s="389"/>
      <c r="K783" s="389"/>
    </row>
    <row r="784" spans="1:11" s="271" customFormat="1" ht="15.75">
      <c r="A784" s="218"/>
      <c r="B784" s="219"/>
      <c r="C784" s="219"/>
      <c r="D784" s="176"/>
      <c r="E784" s="211"/>
      <c r="F784" s="290"/>
      <c r="G784" s="221"/>
      <c r="H784" s="291"/>
      <c r="I784" s="389"/>
      <c r="J784" s="389"/>
      <c r="K784" s="389"/>
    </row>
    <row r="785" spans="1:11" s="426" customFormat="1" ht="18" customHeight="1">
      <c r="A785" s="295" t="s">
        <v>140</v>
      </c>
      <c r="B785" s="296"/>
      <c r="C785" s="296"/>
      <c r="D785" s="297" t="s">
        <v>141</v>
      </c>
      <c r="E785" s="87"/>
      <c r="F785" s="298"/>
      <c r="G785" s="299"/>
      <c r="H785" s="300"/>
      <c r="I785" s="425"/>
      <c r="J785" s="425"/>
      <c r="K785" s="425"/>
    </row>
    <row r="786" spans="1:11" s="275" customFormat="1" ht="30" customHeight="1">
      <c r="A786" s="50"/>
      <c r="B786" s="51"/>
      <c r="C786" s="51"/>
      <c r="D786" s="301" t="s">
        <v>442</v>
      </c>
      <c r="E786" s="53"/>
      <c r="F786" s="54"/>
      <c r="G786" s="126"/>
      <c r="H786" s="146"/>
      <c r="I786" s="384"/>
      <c r="J786" s="384"/>
      <c r="K786" s="384"/>
    </row>
    <row r="787" spans="1:11" s="275" customFormat="1" ht="107.25" customHeight="1">
      <c r="A787" s="50"/>
      <c r="B787" s="277" t="s">
        <v>142</v>
      </c>
      <c r="C787" s="51"/>
      <c r="D787" s="52" t="s">
        <v>443</v>
      </c>
      <c r="E787" s="53"/>
      <c r="F787" s="54"/>
      <c r="G787" s="126"/>
      <c r="H787" s="146"/>
      <c r="I787" s="384"/>
      <c r="J787" s="384"/>
      <c r="K787" s="384"/>
    </row>
    <row r="788" spans="1:11" s="275" customFormat="1" ht="75" customHeight="1">
      <c r="A788" s="50"/>
      <c r="B788" s="277" t="s">
        <v>142</v>
      </c>
      <c r="C788" s="51"/>
      <c r="D788" s="301" t="s">
        <v>440</v>
      </c>
      <c r="E788" s="53"/>
      <c r="F788" s="54"/>
      <c r="G788" s="126"/>
      <c r="H788" s="146"/>
      <c r="I788" s="384"/>
      <c r="J788" s="384"/>
      <c r="K788" s="384"/>
    </row>
    <row r="789" spans="1:11" s="275" customFormat="1" ht="45.75" customHeight="1">
      <c r="A789" s="50"/>
      <c r="B789" s="277" t="s">
        <v>142</v>
      </c>
      <c r="C789" s="51"/>
      <c r="D789" s="301" t="s">
        <v>441</v>
      </c>
      <c r="E789" s="53"/>
      <c r="F789" s="54"/>
      <c r="G789" s="126"/>
      <c r="H789" s="146"/>
      <c r="I789" s="384"/>
      <c r="J789" s="384"/>
      <c r="K789" s="384"/>
    </row>
    <row r="790" spans="1:11" s="275" customFormat="1" ht="77.25" customHeight="1">
      <c r="A790" s="50"/>
      <c r="B790" s="277" t="s">
        <v>142</v>
      </c>
      <c r="C790" s="51"/>
      <c r="D790" s="301" t="s">
        <v>432</v>
      </c>
      <c r="E790" s="53"/>
      <c r="F790" s="54"/>
      <c r="G790" s="126"/>
      <c r="H790" s="146"/>
      <c r="I790" s="384"/>
      <c r="J790" s="384"/>
      <c r="K790" s="384"/>
    </row>
    <row r="791" spans="1:11" s="275" customFormat="1" ht="45.75" customHeight="1">
      <c r="A791" s="50"/>
      <c r="B791" s="277" t="s">
        <v>142</v>
      </c>
      <c r="C791" s="51"/>
      <c r="D791" s="301" t="s">
        <v>429</v>
      </c>
      <c r="E791" s="53"/>
      <c r="F791" s="54"/>
      <c r="G791" s="126"/>
      <c r="H791" s="146"/>
      <c r="I791" s="384"/>
      <c r="J791" s="384"/>
      <c r="K791" s="384"/>
    </row>
    <row r="792" spans="1:11" s="275" customFormat="1" ht="30.75" customHeight="1">
      <c r="A792" s="50"/>
      <c r="B792" s="277" t="s">
        <v>142</v>
      </c>
      <c r="C792" s="51"/>
      <c r="D792" s="301" t="s">
        <v>430</v>
      </c>
      <c r="E792" s="53"/>
      <c r="F792" s="54"/>
      <c r="G792" s="126"/>
      <c r="H792" s="146"/>
      <c r="I792" s="384"/>
      <c r="J792" s="384"/>
      <c r="K792" s="384"/>
    </row>
    <row r="793" spans="1:11" s="275" customFormat="1" ht="31.5" customHeight="1">
      <c r="A793" s="50"/>
      <c r="B793" s="277" t="s">
        <v>142</v>
      </c>
      <c r="C793" s="51"/>
      <c r="D793" s="301" t="s">
        <v>431</v>
      </c>
      <c r="E793" s="53"/>
      <c r="F793" s="54"/>
      <c r="G793" s="126"/>
      <c r="H793" s="146"/>
      <c r="I793" s="384"/>
      <c r="J793" s="384"/>
      <c r="K793" s="384"/>
    </row>
    <row r="794" spans="1:11" s="275" customFormat="1" ht="78.75" customHeight="1">
      <c r="A794" s="50"/>
      <c r="B794" s="277" t="s">
        <v>142</v>
      </c>
      <c r="C794" s="51"/>
      <c r="D794" s="301" t="s">
        <v>427</v>
      </c>
      <c r="E794" s="53"/>
      <c r="F794" s="54"/>
      <c r="G794" s="126"/>
      <c r="H794" s="146"/>
      <c r="I794" s="384"/>
      <c r="J794" s="384"/>
      <c r="K794" s="384"/>
    </row>
    <row r="795" spans="1:11" s="275" customFormat="1" ht="78" customHeight="1">
      <c r="A795" s="50"/>
      <c r="B795" s="277" t="s">
        <v>142</v>
      </c>
      <c r="C795" s="51"/>
      <c r="D795" s="301" t="s">
        <v>444</v>
      </c>
      <c r="E795" s="53"/>
      <c r="F795" s="54"/>
      <c r="G795" s="126"/>
      <c r="H795" s="146"/>
      <c r="I795" s="384"/>
      <c r="J795" s="384"/>
      <c r="K795" s="384"/>
    </row>
    <row r="796" spans="1:11" s="275" customFormat="1" ht="46.5" customHeight="1">
      <c r="A796" s="50"/>
      <c r="B796" s="277" t="s">
        <v>142</v>
      </c>
      <c r="C796" s="51"/>
      <c r="D796" s="301" t="s">
        <v>165</v>
      </c>
      <c r="E796" s="53"/>
      <c r="F796" s="54"/>
      <c r="G796" s="126"/>
      <c r="H796" s="146"/>
      <c r="I796" s="384"/>
      <c r="J796" s="384"/>
      <c r="K796" s="384"/>
    </row>
    <row r="797" spans="1:11" s="271" customFormat="1" ht="15.75">
      <c r="A797" s="218"/>
      <c r="B797" s="219"/>
      <c r="C797" s="219"/>
      <c r="D797" s="176"/>
      <c r="E797" s="211"/>
      <c r="F797" s="290"/>
      <c r="G797" s="221"/>
      <c r="H797" s="291"/>
      <c r="I797" s="389"/>
      <c r="J797" s="389"/>
      <c r="K797" s="389"/>
    </row>
    <row r="798" spans="1:11" s="66" customFormat="1" ht="15.75">
      <c r="A798" s="95"/>
      <c r="B798" s="43"/>
      <c r="C798" s="43"/>
      <c r="D798" s="45" t="s">
        <v>153</v>
      </c>
      <c r="E798" s="97"/>
      <c r="F798" s="67"/>
      <c r="G798" s="128"/>
      <c r="H798" s="149"/>
      <c r="I798" s="68"/>
      <c r="J798" s="68"/>
      <c r="K798" s="68"/>
    </row>
    <row r="799" spans="1:11" s="66" customFormat="1" ht="210.75" customHeight="1">
      <c r="B799" s="277" t="s">
        <v>142</v>
      </c>
      <c r="C799" s="43"/>
      <c r="D799" s="427" t="s">
        <v>168</v>
      </c>
      <c r="E799" s="53"/>
      <c r="F799" s="54"/>
      <c r="G799" s="128"/>
      <c r="H799" s="149"/>
      <c r="I799" s="68"/>
      <c r="J799" s="68"/>
      <c r="K799" s="68"/>
    </row>
    <row r="800" spans="1:11" s="275" customFormat="1">
      <c r="A800" s="50"/>
      <c r="B800" s="51"/>
      <c r="C800" s="51"/>
      <c r="D800" s="52" t="s">
        <v>214</v>
      </c>
      <c r="E800" s="53"/>
      <c r="F800" s="54"/>
      <c r="G800" s="126"/>
      <c r="H800" s="146"/>
      <c r="I800" s="384"/>
      <c r="J800" s="384"/>
      <c r="K800" s="384"/>
    </row>
    <row r="801" spans="1:11" s="275" customFormat="1">
      <c r="A801" s="50"/>
      <c r="B801" s="51"/>
      <c r="C801" s="51"/>
      <c r="D801" s="52" t="s">
        <v>433</v>
      </c>
      <c r="E801" s="53" t="s">
        <v>3</v>
      </c>
      <c r="F801" s="54">
        <v>4</v>
      </c>
      <c r="G801" s="439"/>
      <c r="H801" s="146">
        <f t="shared" ref="H801:H844" si="68">+G801*F801</f>
        <v>0</v>
      </c>
      <c r="I801" s="384"/>
      <c r="J801" s="384"/>
      <c r="K801" s="384"/>
    </row>
    <row r="802" spans="1:11" s="66" customFormat="1" ht="15.75">
      <c r="A802" s="95"/>
      <c r="B802" s="43"/>
      <c r="C802" s="43"/>
      <c r="D802" s="45"/>
      <c r="E802" s="97"/>
      <c r="F802" s="67"/>
      <c r="G802" s="128"/>
      <c r="H802" s="146"/>
      <c r="I802" s="68"/>
      <c r="J802" s="68"/>
      <c r="K802" s="68"/>
    </row>
    <row r="803" spans="1:11" s="275" customFormat="1" ht="45">
      <c r="A803" s="50"/>
      <c r="B803" s="277" t="s">
        <v>142</v>
      </c>
      <c r="C803" s="51"/>
      <c r="D803" s="52" t="s">
        <v>155</v>
      </c>
      <c r="E803" s="53" t="s">
        <v>3</v>
      </c>
      <c r="F803" s="54">
        <v>4</v>
      </c>
      <c r="G803" s="439"/>
      <c r="H803" s="146">
        <f t="shared" si="68"/>
        <v>0</v>
      </c>
      <c r="I803" s="384"/>
      <c r="J803" s="384"/>
      <c r="K803" s="384"/>
    </row>
    <row r="804" spans="1:11" s="66" customFormat="1" ht="15.75">
      <c r="A804" s="95"/>
      <c r="B804" s="43"/>
      <c r="C804" s="43"/>
      <c r="D804" s="45"/>
      <c r="E804" s="97"/>
      <c r="F804" s="67"/>
      <c r="G804" s="128"/>
      <c r="H804" s="146"/>
      <c r="I804" s="68"/>
      <c r="J804" s="68"/>
      <c r="K804" s="68"/>
    </row>
    <row r="805" spans="1:11" s="275" customFormat="1" ht="30">
      <c r="A805" s="50"/>
      <c r="B805" s="277" t="s">
        <v>142</v>
      </c>
      <c r="C805" s="51"/>
      <c r="D805" s="52" t="s">
        <v>154</v>
      </c>
      <c r="E805" s="53" t="s">
        <v>3</v>
      </c>
      <c r="F805" s="54">
        <v>6</v>
      </c>
      <c r="G805" s="439"/>
      <c r="H805" s="146">
        <f t="shared" si="68"/>
        <v>0</v>
      </c>
      <c r="I805" s="384"/>
      <c r="J805" s="384"/>
      <c r="K805" s="384"/>
    </row>
    <row r="806" spans="1:11" s="66" customFormat="1" ht="15.75">
      <c r="A806" s="95"/>
      <c r="B806" s="43"/>
      <c r="C806" s="43"/>
      <c r="D806" s="45"/>
      <c r="E806" s="97"/>
      <c r="F806" s="67"/>
      <c r="G806" s="128"/>
      <c r="H806" s="146"/>
      <c r="I806" s="68"/>
      <c r="J806" s="68"/>
      <c r="K806" s="68"/>
    </row>
    <row r="807" spans="1:11" s="275" customFormat="1">
      <c r="A807" s="50"/>
      <c r="B807" s="277" t="s">
        <v>142</v>
      </c>
      <c r="C807" s="51"/>
      <c r="D807" s="52" t="s">
        <v>156</v>
      </c>
      <c r="E807" s="53"/>
      <c r="F807" s="54"/>
      <c r="G807" s="126"/>
      <c r="H807" s="146"/>
      <c r="I807" s="384"/>
      <c r="J807" s="384"/>
      <c r="K807" s="384"/>
    </row>
    <row r="808" spans="1:11" s="275" customFormat="1" ht="30">
      <c r="A808" s="50"/>
      <c r="B808" s="51"/>
      <c r="C808" s="51"/>
      <c r="D808" s="52" t="s">
        <v>435</v>
      </c>
      <c r="E808" s="53" t="s">
        <v>5</v>
      </c>
      <c r="F808" s="54">
        <v>2</v>
      </c>
      <c r="G808" s="439"/>
      <c r="H808" s="146">
        <f t="shared" si="68"/>
        <v>0</v>
      </c>
      <c r="I808" s="384"/>
      <c r="J808" s="384"/>
      <c r="K808" s="384"/>
    </row>
    <row r="809" spans="1:11" s="275" customFormat="1" ht="30">
      <c r="A809" s="50"/>
      <c r="B809" s="51"/>
      <c r="C809" s="51"/>
      <c r="D809" s="52" t="s">
        <v>436</v>
      </c>
      <c r="E809" s="53" t="s">
        <v>5</v>
      </c>
      <c r="F809" s="54">
        <v>2</v>
      </c>
      <c r="G809" s="439"/>
      <c r="H809" s="146">
        <f t="shared" si="68"/>
        <v>0</v>
      </c>
      <c r="I809" s="384"/>
      <c r="J809" s="384"/>
      <c r="K809" s="384"/>
    </row>
    <row r="810" spans="1:11" s="275" customFormat="1" ht="30">
      <c r="A810" s="50"/>
      <c r="B810" s="51"/>
      <c r="C810" s="51"/>
      <c r="D810" s="52" t="s">
        <v>437</v>
      </c>
      <c r="E810" s="53" t="s">
        <v>5</v>
      </c>
      <c r="F810" s="54">
        <v>1</v>
      </c>
      <c r="G810" s="439"/>
      <c r="H810" s="146">
        <f t="shared" si="68"/>
        <v>0</v>
      </c>
      <c r="I810" s="384"/>
      <c r="J810" s="384"/>
      <c r="K810" s="384"/>
    </row>
    <row r="811" spans="1:11" s="66" customFormat="1" ht="15.75">
      <c r="A811" s="95"/>
      <c r="B811" s="43"/>
      <c r="C811" s="43"/>
      <c r="D811" s="45"/>
      <c r="E811" s="97"/>
      <c r="F811" s="67"/>
      <c r="G811" s="128"/>
      <c r="H811" s="146"/>
      <c r="I811" s="68"/>
      <c r="J811" s="68"/>
      <c r="K811" s="68"/>
    </row>
    <row r="812" spans="1:11" s="275" customFormat="1" ht="45">
      <c r="A812" s="50"/>
      <c r="B812" s="277" t="s">
        <v>142</v>
      </c>
      <c r="C812" s="51"/>
      <c r="D812" s="52" t="s">
        <v>439</v>
      </c>
      <c r="E812" s="53"/>
      <c r="F812" s="54"/>
      <c r="G812" s="126"/>
      <c r="H812" s="146"/>
      <c r="I812" s="384"/>
      <c r="J812" s="384"/>
      <c r="K812" s="384"/>
    </row>
    <row r="813" spans="1:11" s="275" customFormat="1">
      <c r="A813" s="50"/>
      <c r="B813" s="51"/>
      <c r="C813" s="51"/>
      <c r="D813" s="52" t="s">
        <v>215</v>
      </c>
      <c r="E813" s="53"/>
      <c r="F813" s="54"/>
      <c r="G813" s="126"/>
      <c r="H813" s="146"/>
      <c r="I813" s="384"/>
      <c r="J813" s="384"/>
      <c r="K813" s="384"/>
    </row>
    <row r="814" spans="1:11" s="275" customFormat="1">
      <c r="A814" s="50"/>
      <c r="B814" s="51"/>
      <c r="C814" s="51"/>
      <c r="D814" s="52" t="s">
        <v>216</v>
      </c>
      <c r="E814" s="53"/>
      <c r="F814" s="54"/>
      <c r="G814" s="126"/>
      <c r="H814" s="146"/>
      <c r="I814" s="384"/>
      <c r="J814" s="384"/>
      <c r="K814" s="384"/>
    </row>
    <row r="815" spans="1:11" s="275" customFormat="1">
      <c r="A815" s="50"/>
      <c r="B815" s="51"/>
      <c r="C815" s="51"/>
      <c r="D815" s="52" t="s">
        <v>217</v>
      </c>
      <c r="E815" s="53"/>
      <c r="F815" s="54"/>
      <c r="G815" s="126"/>
      <c r="H815" s="146"/>
      <c r="I815" s="384"/>
      <c r="J815" s="384"/>
      <c r="K815" s="384"/>
    </row>
    <row r="816" spans="1:11" s="275" customFormat="1" ht="30">
      <c r="A816" s="50"/>
      <c r="B816" s="51"/>
      <c r="C816" s="51"/>
      <c r="D816" s="52" t="s">
        <v>438</v>
      </c>
      <c r="E816" s="53" t="s">
        <v>5</v>
      </c>
      <c r="F816" s="54">
        <v>1</v>
      </c>
      <c r="G816" s="439"/>
      <c r="H816" s="146">
        <f t="shared" si="68"/>
        <v>0</v>
      </c>
      <c r="I816" s="384"/>
      <c r="J816" s="384"/>
      <c r="K816" s="384"/>
    </row>
    <row r="817" spans="2:11" s="275" customFormat="1">
      <c r="B817" s="51"/>
      <c r="C817" s="51"/>
      <c r="D817" s="52"/>
      <c r="E817" s="53"/>
      <c r="F817" s="54"/>
      <c r="G817" s="126"/>
      <c r="H817" s="146"/>
      <c r="I817" s="384"/>
      <c r="J817" s="384"/>
      <c r="K817" s="384"/>
    </row>
    <row r="818" spans="2:11" s="275" customFormat="1" ht="61.5" customHeight="1">
      <c r="B818" s="277" t="s">
        <v>142</v>
      </c>
      <c r="C818" s="51"/>
      <c r="D818" s="427" t="s">
        <v>434</v>
      </c>
      <c r="E818" s="428" t="s">
        <v>3</v>
      </c>
      <c r="F818" s="429">
        <v>8</v>
      </c>
      <c r="G818" s="439"/>
      <c r="H818" s="146">
        <f t="shared" si="68"/>
        <v>0</v>
      </c>
      <c r="I818" s="384"/>
      <c r="J818" s="384"/>
      <c r="K818" s="384"/>
    </row>
    <row r="819" spans="2:11" s="275" customFormat="1">
      <c r="B819" s="51"/>
      <c r="C819" s="51"/>
      <c r="D819" s="52"/>
      <c r="E819" s="53"/>
      <c r="F819" s="54"/>
      <c r="G819" s="126"/>
      <c r="H819" s="146"/>
      <c r="I819" s="384"/>
      <c r="J819" s="384"/>
      <c r="K819" s="384"/>
    </row>
    <row r="820" spans="2:11" s="275" customFormat="1" ht="29.25" customHeight="1">
      <c r="B820" s="277" t="s">
        <v>142</v>
      </c>
      <c r="C820" s="51"/>
      <c r="D820" s="427" t="s">
        <v>448</v>
      </c>
      <c r="E820" s="428" t="s">
        <v>3</v>
      </c>
      <c r="F820" s="429">
        <v>2</v>
      </c>
      <c r="G820" s="439"/>
      <c r="H820" s="146">
        <f t="shared" ref="H820" si="69">+G820*F820</f>
        <v>0</v>
      </c>
      <c r="I820" s="384"/>
      <c r="J820" s="384"/>
      <c r="K820" s="384"/>
    </row>
    <row r="821" spans="2:11" s="275" customFormat="1">
      <c r="B821" s="51"/>
      <c r="C821" s="51"/>
      <c r="D821" s="52"/>
      <c r="E821" s="53"/>
      <c r="F821" s="54"/>
      <c r="G821" s="126"/>
      <c r="H821" s="146"/>
      <c r="I821" s="384"/>
      <c r="J821" s="384"/>
      <c r="K821" s="384"/>
    </row>
    <row r="822" spans="2:11" s="275" customFormat="1" ht="30" customHeight="1">
      <c r="B822" s="277" t="s">
        <v>142</v>
      </c>
      <c r="C822" s="51"/>
      <c r="D822" s="427" t="s">
        <v>446</v>
      </c>
      <c r="E822" s="428" t="s">
        <v>3</v>
      </c>
      <c r="F822" s="429">
        <v>1</v>
      </c>
      <c r="G822" s="439"/>
      <c r="H822" s="146">
        <f t="shared" ref="H822" si="70">+G822*F822</f>
        <v>0</v>
      </c>
      <c r="I822" s="384"/>
      <c r="J822" s="384"/>
      <c r="K822" s="384"/>
    </row>
    <row r="823" spans="2:11" s="275" customFormat="1">
      <c r="B823" s="51"/>
      <c r="C823" s="51"/>
      <c r="D823" s="52"/>
      <c r="E823" s="53"/>
      <c r="F823" s="54"/>
      <c r="G823" s="126"/>
      <c r="H823" s="146"/>
      <c r="I823" s="384"/>
      <c r="J823" s="384"/>
      <c r="K823" s="384"/>
    </row>
    <row r="824" spans="2:11" s="275" customFormat="1" ht="46.5" customHeight="1">
      <c r="B824" s="277" t="s">
        <v>142</v>
      </c>
      <c r="C824" s="51"/>
      <c r="D824" s="427" t="s">
        <v>157</v>
      </c>
      <c r="E824" s="428" t="s">
        <v>5</v>
      </c>
      <c r="F824" s="429">
        <v>1</v>
      </c>
      <c r="G824" s="439"/>
      <c r="H824" s="146">
        <f t="shared" si="68"/>
        <v>0</v>
      </c>
      <c r="I824" s="384"/>
      <c r="J824" s="384"/>
      <c r="K824" s="384"/>
    </row>
    <row r="825" spans="2:11" s="275" customFormat="1">
      <c r="B825" s="51"/>
      <c r="C825" s="51"/>
      <c r="D825" s="52"/>
      <c r="E825" s="53"/>
      <c r="F825" s="54"/>
      <c r="G825" s="126"/>
      <c r="H825" s="146"/>
      <c r="I825" s="384"/>
      <c r="J825" s="384"/>
      <c r="K825" s="384"/>
    </row>
    <row r="826" spans="2:11" s="275" customFormat="1" ht="123.75" customHeight="1">
      <c r="B826" s="277" t="s">
        <v>142</v>
      </c>
      <c r="C826" s="51"/>
      <c r="D826" s="427" t="s">
        <v>447</v>
      </c>
      <c r="E826" s="53"/>
      <c r="F826" s="54"/>
      <c r="G826" s="126"/>
      <c r="H826" s="146"/>
      <c r="I826" s="384"/>
      <c r="J826" s="384"/>
      <c r="K826" s="384"/>
    </row>
    <row r="827" spans="2:11" s="275" customFormat="1" ht="30" customHeight="1">
      <c r="B827" s="277"/>
      <c r="C827" s="51"/>
      <c r="D827" s="427" t="s">
        <v>158</v>
      </c>
      <c r="E827" s="53" t="s">
        <v>5</v>
      </c>
      <c r="F827" s="54">
        <v>1</v>
      </c>
      <c r="G827" s="439"/>
      <c r="H827" s="146">
        <f t="shared" si="68"/>
        <v>0</v>
      </c>
      <c r="I827" s="384"/>
      <c r="J827" s="384"/>
      <c r="K827" s="384"/>
    </row>
    <row r="828" spans="2:11" s="275" customFormat="1">
      <c r="B828" s="51"/>
      <c r="C828" s="51"/>
      <c r="D828" s="52"/>
      <c r="E828" s="53"/>
      <c r="F828" s="54"/>
      <c r="G828" s="126"/>
      <c r="H828" s="146"/>
      <c r="I828" s="384"/>
      <c r="J828" s="384"/>
      <c r="K828" s="384"/>
    </row>
    <row r="829" spans="2:11" s="275" customFormat="1" ht="29.25" customHeight="1">
      <c r="B829" s="277" t="s">
        <v>142</v>
      </c>
      <c r="C829" s="51"/>
      <c r="D829" s="427" t="s">
        <v>449</v>
      </c>
      <c r="E829" s="428" t="s">
        <v>5</v>
      </c>
      <c r="F829" s="429">
        <v>1</v>
      </c>
      <c r="G829" s="439"/>
      <c r="H829" s="146">
        <f t="shared" ref="H829" si="71">+G829*F829</f>
        <v>0</v>
      </c>
      <c r="I829" s="384"/>
      <c r="J829" s="384"/>
      <c r="K829" s="384"/>
    </row>
    <row r="830" spans="2:11" s="275" customFormat="1">
      <c r="B830" s="51"/>
      <c r="C830" s="51"/>
      <c r="D830" s="52"/>
      <c r="E830" s="53"/>
      <c r="F830" s="54"/>
      <c r="G830" s="126"/>
      <c r="H830" s="146"/>
      <c r="I830" s="384"/>
      <c r="J830" s="384"/>
      <c r="K830" s="384"/>
    </row>
    <row r="831" spans="2:11" s="275" customFormat="1" ht="105" customHeight="1">
      <c r="B831" s="277" t="s">
        <v>142</v>
      </c>
      <c r="C831" s="51"/>
      <c r="D831" s="427" t="s">
        <v>166</v>
      </c>
      <c r="E831" s="53"/>
      <c r="F831" s="54"/>
      <c r="G831" s="126"/>
      <c r="H831" s="146"/>
      <c r="I831" s="384"/>
      <c r="J831" s="384"/>
      <c r="K831" s="384"/>
    </row>
    <row r="832" spans="2:11" s="275" customFormat="1" ht="30" customHeight="1">
      <c r="B832" s="277"/>
      <c r="C832" s="51"/>
      <c r="D832" s="427" t="s">
        <v>158</v>
      </c>
      <c r="E832" s="53" t="s">
        <v>5</v>
      </c>
      <c r="F832" s="54">
        <v>1</v>
      </c>
      <c r="G832" s="439"/>
      <c r="H832" s="146">
        <f t="shared" si="68"/>
        <v>0</v>
      </c>
      <c r="I832" s="384"/>
      <c r="J832" s="384"/>
      <c r="K832" s="384"/>
    </row>
    <row r="833" spans="1:11" s="275" customFormat="1">
      <c r="A833" s="50"/>
      <c r="B833" s="51"/>
      <c r="C833" s="51"/>
      <c r="D833" s="52"/>
      <c r="E833" s="53"/>
      <c r="F833" s="54"/>
      <c r="G833" s="126"/>
      <c r="H833" s="146"/>
      <c r="I833" s="384"/>
      <c r="J833" s="384"/>
      <c r="K833" s="384"/>
    </row>
    <row r="834" spans="1:11" s="275" customFormat="1" ht="18" customHeight="1">
      <c r="A834" s="50"/>
      <c r="B834" s="51"/>
      <c r="C834" s="51"/>
      <c r="D834" s="52" t="s">
        <v>143</v>
      </c>
      <c r="E834" s="53"/>
      <c r="F834" s="54"/>
      <c r="G834" s="126"/>
      <c r="H834" s="146"/>
      <c r="I834" s="384"/>
      <c r="J834" s="384"/>
      <c r="K834" s="384"/>
    </row>
    <row r="835" spans="1:11" s="275" customFormat="1">
      <c r="A835" s="50"/>
      <c r="B835" s="51"/>
      <c r="C835" s="51"/>
      <c r="D835" s="52" t="s">
        <v>144</v>
      </c>
      <c r="E835" s="53" t="s">
        <v>5</v>
      </c>
      <c r="F835" s="54">
        <v>1</v>
      </c>
      <c r="G835" s="439"/>
      <c r="H835" s="146">
        <f t="shared" si="68"/>
        <v>0</v>
      </c>
      <c r="I835" s="384"/>
      <c r="J835" s="384"/>
      <c r="K835" s="384"/>
    </row>
    <row r="836" spans="1:11" s="275" customFormat="1" ht="30">
      <c r="A836" s="50"/>
      <c r="B836" s="51"/>
      <c r="C836" s="51"/>
      <c r="D836" s="52" t="s">
        <v>167</v>
      </c>
      <c r="E836" s="53" t="s">
        <v>5</v>
      </c>
      <c r="F836" s="54">
        <v>1</v>
      </c>
      <c r="G836" s="439"/>
      <c r="H836" s="146">
        <f t="shared" si="68"/>
        <v>0</v>
      </c>
      <c r="I836" s="384"/>
      <c r="J836" s="384"/>
      <c r="K836" s="384"/>
    </row>
    <row r="837" spans="1:11" s="275" customFormat="1">
      <c r="A837" s="50"/>
      <c r="B837" s="51"/>
      <c r="C837" s="51"/>
      <c r="D837" s="52" t="s">
        <v>145</v>
      </c>
      <c r="E837" s="53" t="s">
        <v>5</v>
      </c>
      <c r="F837" s="54">
        <v>1</v>
      </c>
      <c r="G837" s="439"/>
      <c r="H837" s="146">
        <f t="shared" si="68"/>
        <v>0</v>
      </c>
      <c r="I837" s="384"/>
      <c r="J837" s="384"/>
      <c r="K837" s="384"/>
    </row>
    <row r="838" spans="1:11" s="275" customFormat="1" ht="17.25" customHeight="1">
      <c r="A838" s="50"/>
      <c r="B838" s="51"/>
      <c r="C838" s="51"/>
      <c r="D838" s="52" t="s">
        <v>146</v>
      </c>
      <c r="E838" s="53" t="s">
        <v>5</v>
      </c>
      <c r="F838" s="54">
        <v>1</v>
      </c>
      <c r="G838" s="439"/>
      <c r="H838" s="146">
        <f t="shared" si="68"/>
        <v>0</v>
      </c>
      <c r="I838" s="384"/>
      <c r="J838" s="384"/>
      <c r="K838" s="384"/>
    </row>
    <row r="839" spans="1:11" s="275" customFormat="1">
      <c r="A839" s="50"/>
      <c r="B839" s="51"/>
      <c r="C839" s="51"/>
      <c r="D839" s="52" t="s">
        <v>147</v>
      </c>
      <c r="E839" s="53" t="s">
        <v>5</v>
      </c>
      <c r="F839" s="54">
        <v>1</v>
      </c>
      <c r="G839" s="439"/>
      <c r="H839" s="146">
        <f t="shared" si="68"/>
        <v>0</v>
      </c>
      <c r="I839" s="384"/>
      <c r="J839" s="384"/>
      <c r="K839" s="384"/>
    </row>
    <row r="840" spans="1:11" s="275" customFormat="1" ht="16.5" customHeight="1">
      <c r="A840" s="80"/>
      <c r="B840" s="81"/>
      <c r="C840" s="51"/>
      <c r="D840" s="52" t="s">
        <v>148</v>
      </c>
      <c r="E840" s="53" t="s">
        <v>5</v>
      </c>
      <c r="F840" s="54">
        <v>1</v>
      </c>
      <c r="G840" s="440"/>
      <c r="H840" s="146">
        <f t="shared" si="68"/>
        <v>0</v>
      </c>
      <c r="I840" s="384"/>
      <c r="J840" s="384"/>
      <c r="K840" s="384"/>
    </row>
    <row r="841" spans="1:11" s="275" customFormat="1">
      <c r="A841" s="50"/>
      <c r="B841" s="51"/>
      <c r="C841" s="51"/>
      <c r="D841" s="52" t="s">
        <v>149</v>
      </c>
      <c r="E841" s="53" t="s">
        <v>5</v>
      </c>
      <c r="F841" s="54">
        <v>1</v>
      </c>
      <c r="G841" s="439"/>
      <c r="H841" s="146">
        <f t="shared" si="68"/>
        <v>0</v>
      </c>
      <c r="I841" s="384"/>
      <c r="J841" s="384"/>
      <c r="K841" s="384"/>
    </row>
    <row r="842" spans="1:11" s="275" customFormat="1" ht="16.5" customHeight="1">
      <c r="A842" s="80"/>
      <c r="B842" s="81"/>
      <c r="C842" s="51"/>
      <c r="D842" s="52" t="s">
        <v>150</v>
      </c>
      <c r="E842" s="53" t="s">
        <v>5</v>
      </c>
      <c r="F842" s="54">
        <v>1</v>
      </c>
      <c r="G842" s="440"/>
      <c r="H842" s="146">
        <f t="shared" si="68"/>
        <v>0</v>
      </c>
      <c r="I842" s="384"/>
      <c r="J842" s="384"/>
      <c r="K842" s="384"/>
    </row>
    <row r="843" spans="1:11" s="420" customFormat="1" ht="16.5">
      <c r="A843" s="268"/>
      <c r="B843" s="262"/>
      <c r="C843" s="262"/>
      <c r="D843" s="263"/>
      <c r="E843" s="264"/>
      <c r="F843" s="265"/>
      <c r="G843" s="266"/>
      <c r="H843" s="146"/>
    </row>
    <row r="844" spans="1:11" s="177" customFormat="1">
      <c r="A844" s="213"/>
      <c r="B844" s="159"/>
      <c r="C844" s="159"/>
      <c r="D844" s="160" t="s">
        <v>151</v>
      </c>
      <c r="E844" s="179" t="s">
        <v>5</v>
      </c>
      <c r="F844" s="185">
        <v>1</v>
      </c>
      <c r="G844" s="438"/>
      <c r="H844" s="146">
        <f t="shared" si="68"/>
        <v>0</v>
      </c>
      <c r="I844" s="380"/>
      <c r="J844" s="380"/>
      <c r="K844" s="380"/>
    </row>
    <row r="845" spans="1:11" s="416" customFormat="1" ht="15.75">
      <c r="A845" s="360"/>
      <c r="B845" s="361"/>
      <c r="C845" s="361"/>
      <c r="D845" s="362"/>
      <c r="E845" s="363"/>
      <c r="F845" s="364"/>
      <c r="G845" s="365"/>
      <c r="H845" s="294"/>
      <c r="I845" s="415"/>
      <c r="J845" s="415"/>
      <c r="K845" s="415"/>
    </row>
    <row r="846" spans="1:11" s="271" customFormat="1" ht="15.75">
      <c r="A846" s="218"/>
      <c r="B846" s="219"/>
      <c r="C846" s="219"/>
      <c r="D846" s="176" t="s">
        <v>7</v>
      </c>
      <c r="E846" s="211"/>
      <c r="F846" s="290"/>
      <c r="G846" s="221"/>
      <c r="H846" s="291">
        <f>SUM(H797:H845)</f>
        <v>0</v>
      </c>
      <c r="I846" s="389"/>
      <c r="J846" s="389"/>
      <c r="K846" s="389"/>
    </row>
    <row r="847" spans="1:11" s="271" customFormat="1" ht="15.75">
      <c r="A847" s="218"/>
      <c r="B847" s="219"/>
      <c r="C847" s="219"/>
      <c r="D847" s="176"/>
      <c r="E847" s="211"/>
      <c r="F847" s="290"/>
      <c r="G847" s="221"/>
      <c r="H847" s="291"/>
      <c r="I847" s="389"/>
      <c r="J847" s="389"/>
      <c r="K847" s="389"/>
    </row>
    <row r="848" spans="1:11" s="275" customFormat="1" ht="18" customHeight="1">
      <c r="A848" s="50"/>
      <c r="B848" s="51"/>
      <c r="C848" s="51"/>
      <c r="D848" s="52"/>
      <c r="E848" s="53"/>
      <c r="F848" s="54"/>
      <c r="G848" s="126"/>
      <c r="H848" s="144"/>
      <c r="I848" s="384"/>
      <c r="J848" s="384"/>
      <c r="K848" s="384"/>
    </row>
    <row r="849" spans="1:11" s="50" customFormat="1">
      <c r="A849" s="4"/>
      <c r="B849" s="5"/>
      <c r="C849" s="5"/>
      <c r="D849" s="6"/>
      <c r="E849" s="7"/>
      <c r="F849" s="57"/>
      <c r="G849" s="1"/>
      <c r="H849" s="152"/>
    </row>
    <row r="850" spans="1:11" s="50" customFormat="1">
      <c r="A850" s="4"/>
      <c r="B850" s="5"/>
      <c r="C850" s="5"/>
      <c r="D850" s="6"/>
      <c r="E850" s="7"/>
      <c r="F850" s="57"/>
      <c r="G850" s="1"/>
      <c r="H850" s="152"/>
    </row>
    <row r="851" spans="1:11" s="430" customFormat="1" ht="18.75">
      <c r="A851" s="104"/>
      <c r="B851" s="105"/>
      <c r="C851" s="105"/>
      <c r="D851" s="106" t="s">
        <v>0</v>
      </c>
      <c r="E851" s="107"/>
      <c r="F851" s="108"/>
      <c r="G851" s="133"/>
      <c r="H851" s="155"/>
    </row>
    <row r="852" spans="1:11" s="50" customFormat="1">
      <c r="A852" s="4"/>
      <c r="B852" s="5"/>
      <c r="C852" s="5"/>
      <c r="D852" s="96"/>
      <c r="E852" s="7"/>
      <c r="F852" s="57"/>
      <c r="G852" s="1"/>
      <c r="H852" s="147"/>
    </row>
    <row r="853" spans="1:11" s="376" customFormat="1" ht="14.25">
      <c r="A853" s="109"/>
      <c r="B853" s="18"/>
      <c r="C853" s="18"/>
      <c r="D853" s="19"/>
      <c r="E853" s="20"/>
      <c r="F853" s="21"/>
      <c r="G853" s="121"/>
      <c r="H853" s="142"/>
    </row>
    <row r="854" spans="1:11" s="66" customFormat="1">
      <c r="A854" s="110" t="s">
        <v>27</v>
      </c>
      <c r="C854" s="43"/>
      <c r="D854" s="103" t="s">
        <v>35</v>
      </c>
      <c r="E854" s="97"/>
      <c r="F854" s="68"/>
      <c r="G854" s="128"/>
      <c r="H854" s="149"/>
      <c r="I854" s="68"/>
      <c r="J854" s="68"/>
      <c r="K854" s="68"/>
    </row>
    <row r="855" spans="1:11" s="50" customFormat="1">
      <c r="A855" s="111"/>
      <c r="C855" s="5"/>
      <c r="D855" s="6"/>
      <c r="E855" s="7"/>
      <c r="F855" s="57"/>
      <c r="G855" s="134"/>
      <c r="H855" s="147"/>
    </row>
    <row r="856" spans="1:11" s="50" customFormat="1">
      <c r="A856" s="111" t="s">
        <v>82</v>
      </c>
      <c r="C856" s="5"/>
      <c r="D856" s="58" t="s">
        <v>68</v>
      </c>
      <c r="E856" s="7" t="s">
        <v>23</v>
      </c>
      <c r="F856" s="57"/>
      <c r="G856" s="1"/>
      <c r="H856" s="147">
        <f>H275</f>
        <v>0</v>
      </c>
    </row>
    <row r="857" spans="1:11" s="50" customFormat="1" ht="13.5" customHeight="1">
      <c r="A857" s="111"/>
      <c r="C857" s="5"/>
      <c r="D857" s="6"/>
      <c r="E857" s="7"/>
      <c r="F857" s="57"/>
      <c r="G857" s="134"/>
      <c r="H857" s="147"/>
    </row>
    <row r="858" spans="1:11" s="50" customFormat="1">
      <c r="A858" s="111" t="s">
        <v>83</v>
      </c>
      <c r="C858" s="5"/>
      <c r="D858" s="58" t="s">
        <v>20</v>
      </c>
      <c r="E858" s="7" t="s">
        <v>23</v>
      </c>
      <c r="F858" s="57"/>
      <c r="G858" s="1"/>
      <c r="H858" s="147">
        <f>H440</f>
        <v>0</v>
      </c>
    </row>
    <row r="859" spans="1:11" s="50" customFormat="1" ht="13.5" customHeight="1">
      <c r="A859" s="111"/>
      <c r="C859" s="5"/>
      <c r="D859" s="6"/>
      <c r="E859" s="7"/>
      <c r="F859" s="57"/>
      <c r="G859" s="134"/>
      <c r="H859" s="147"/>
    </row>
    <row r="860" spans="1:11" s="50" customFormat="1">
      <c r="A860" s="111" t="s">
        <v>94</v>
      </c>
      <c r="C860" s="5"/>
      <c r="D860" s="58" t="s">
        <v>66</v>
      </c>
      <c r="E860" s="7" t="s">
        <v>23</v>
      </c>
      <c r="F860" s="57"/>
      <c r="G860" s="1"/>
      <c r="H860" s="147">
        <f>H470</f>
        <v>0</v>
      </c>
    </row>
    <row r="861" spans="1:11" s="50" customFormat="1" ht="13.5" customHeight="1">
      <c r="A861" s="111"/>
      <c r="C861" s="5"/>
      <c r="D861" s="6"/>
      <c r="E861" s="7"/>
      <c r="F861" s="57"/>
      <c r="G861" s="134"/>
      <c r="H861" s="147"/>
    </row>
    <row r="862" spans="1:11" s="50" customFormat="1">
      <c r="A862" s="111" t="s">
        <v>95</v>
      </c>
      <c r="C862" s="5"/>
      <c r="D862" s="58" t="s">
        <v>192</v>
      </c>
      <c r="E862" s="7" t="s">
        <v>23</v>
      </c>
      <c r="F862" s="57"/>
      <c r="G862" s="1"/>
      <c r="H862" s="147">
        <f>H555</f>
        <v>0</v>
      </c>
    </row>
    <row r="863" spans="1:11" s="376" customFormat="1" ht="14.25">
      <c r="A863" s="109"/>
      <c r="B863" s="18"/>
      <c r="C863" s="18"/>
      <c r="D863" s="19"/>
      <c r="E863" s="20"/>
      <c r="F863" s="21"/>
      <c r="G863" s="121"/>
      <c r="H863" s="142"/>
    </row>
    <row r="864" spans="1:11" s="66" customFormat="1">
      <c r="A864" s="110" t="s">
        <v>32</v>
      </c>
      <c r="C864" s="43"/>
      <c r="D864" s="103" t="s">
        <v>36</v>
      </c>
      <c r="E864" s="97"/>
      <c r="F864" s="68"/>
      <c r="G864" s="128"/>
      <c r="H864" s="149"/>
      <c r="I864" s="68"/>
      <c r="J864" s="68"/>
      <c r="K864" s="68"/>
    </row>
    <row r="865" spans="1:11" s="50" customFormat="1">
      <c r="A865" s="111"/>
      <c r="C865" s="5"/>
      <c r="D865" s="6"/>
      <c r="E865" s="7"/>
      <c r="F865" s="57"/>
      <c r="G865" s="134"/>
      <c r="H865" s="147"/>
    </row>
    <row r="866" spans="1:11" s="50" customFormat="1">
      <c r="A866" s="111" t="s">
        <v>105</v>
      </c>
      <c r="C866" s="5"/>
      <c r="D866" s="6" t="s">
        <v>21</v>
      </c>
      <c r="E866" s="7" t="s">
        <v>23</v>
      </c>
      <c r="F866" s="57"/>
      <c r="G866" s="134"/>
      <c r="H866" s="147">
        <f>H666</f>
        <v>0</v>
      </c>
    </row>
    <row r="867" spans="1:11" s="50" customFormat="1">
      <c r="A867" s="111"/>
      <c r="C867" s="5"/>
      <c r="D867" s="6" t="s">
        <v>37</v>
      </c>
      <c r="E867" s="7"/>
      <c r="F867" s="57"/>
      <c r="G867" s="134"/>
      <c r="H867" s="147"/>
    </row>
    <row r="868" spans="1:11" s="50" customFormat="1">
      <c r="A868" s="111" t="s">
        <v>128</v>
      </c>
      <c r="C868" s="5"/>
      <c r="D868" s="6" t="s">
        <v>13</v>
      </c>
      <c r="E868" s="7" t="s">
        <v>23</v>
      </c>
      <c r="F868" s="57"/>
      <c r="G868" s="134"/>
      <c r="H868" s="147">
        <f>H703</f>
        <v>0</v>
      </c>
    </row>
    <row r="869" spans="1:11" s="50" customFormat="1">
      <c r="A869" s="111"/>
      <c r="C869" s="5"/>
      <c r="D869" s="6" t="s">
        <v>37</v>
      </c>
      <c r="E869" s="7"/>
      <c r="F869" s="57"/>
      <c r="G869" s="134"/>
      <c r="H869" s="147"/>
    </row>
    <row r="870" spans="1:11" s="50" customFormat="1">
      <c r="A870" s="111" t="s">
        <v>129</v>
      </c>
      <c r="C870" s="5"/>
      <c r="D870" s="6" t="s">
        <v>132</v>
      </c>
      <c r="E870" s="7" t="s">
        <v>23</v>
      </c>
      <c r="F870" s="57"/>
      <c r="G870" s="134"/>
      <c r="H870" s="147">
        <f>H743</f>
        <v>0</v>
      </c>
    </row>
    <row r="871" spans="1:11" s="50" customFormat="1">
      <c r="A871" s="111"/>
      <c r="C871" s="5"/>
      <c r="D871" s="6"/>
      <c r="E871" s="7"/>
      <c r="F871" s="57"/>
      <c r="G871" s="134"/>
      <c r="H871" s="147"/>
    </row>
    <row r="872" spans="1:11" s="50" customFormat="1">
      <c r="A872" s="111" t="s">
        <v>131</v>
      </c>
      <c r="C872" s="5"/>
      <c r="D872" s="58" t="s">
        <v>134</v>
      </c>
      <c r="E872" s="7" t="s">
        <v>23</v>
      </c>
      <c r="F872" s="57"/>
      <c r="G872" s="134"/>
      <c r="H872" s="147">
        <f>H781</f>
        <v>0</v>
      </c>
    </row>
    <row r="873" spans="1:11" s="376" customFormat="1" ht="14.25">
      <c r="A873" s="109"/>
      <c r="B873" s="18"/>
      <c r="C873" s="18"/>
      <c r="D873" s="19"/>
      <c r="E873" s="20"/>
      <c r="F873" s="21"/>
      <c r="G873" s="121"/>
      <c r="H873" s="142"/>
    </row>
    <row r="874" spans="1:11" s="66" customFormat="1">
      <c r="A874" s="110" t="s">
        <v>140</v>
      </c>
      <c r="C874" s="43"/>
      <c r="D874" s="103" t="s">
        <v>141</v>
      </c>
      <c r="E874" s="97"/>
      <c r="F874" s="68"/>
      <c r="G874" s="128"/>
      <c r="H874" s="149"/>
      <c r="I874" s="68"/>
      <c r="J874" s="68"/>
      <c r="K874" s="68"/>
    </row>
    <row r="875" spans="1:11" s="50" customFormat="1">
      <c r="A875" s="111"/>
      <c r="C875" s="5"/>
      <c r="D875" s="6"/>
      <c r="E875" s="7"/>
      <c r="F875" s="57"/>
      <c r="G875" s="134"/>
      <c r="H875" s="147"/>
    </row>
    <row r="876" spans="1:11" s="50" customFormat="1">
      <c r="A876" s="111" t="s">
        <v>140</v>
      </c>
      <c r="C876" s="5"/>
      <c r="D876" s="6" t="s">
        <v>141</v>
      </c>
      <c r="E876" s="7" t="s">
        <v>23</v>
      </c>
      <c r="F876" s="57"/>
      <c r="G876" s="134"/>
      <c r="H876" s="147">
        <f>H846</f>
        <v>0</v>
      </c>
    </row>
    <row r="877" spans="1:11" s="80" customFormat="1">
      <c r="A877" s="98"/>
      <c r="B877" s="112"/>
      <c r="C877" s="59"/>
      <c r="D877" s="60"/>
      <c r="E877" s="100"/>
      <c r="F877" s="101"/>
      <c r="G877" s="135"/>
      <c r="H877" s="156"/>
    </row>
    <row r="878" spans="1:11" s="50" customFormat="1" ht="15.75">
      <c r="A878" s="76"/>
      <c r="B878" s="113"/>
      <c r="C878" s="71"/>
      <c r="D878" s="61" t="s">
        <v>7</v>
      </c>
      <c r="E878" s="62" t="s">
        <v>23</v>
      </c>
      <c r="F878" s="102"/>
      <c r="G878" s="136"/>
      <c r="H878" s="154">
        <f>SUM(H856:H876)</f>
        <v>0</v>
      </c>
    </row>
    <row r="879" spans="1:11" s="431" customFormat="1" ht="16.5">
      <c r="A879" s="77"/>
      <c r="B879" s="78"/>
      <c r="C879" s="78"/>
      <c r="D879" s="114"/>
      <c r="E879" s="79"/>
      <c r="F879" s="115"/>
      <c r="G879" s="137"/>
      <c r="H879" s="151"/>
    </row>
    <row r="880" spans="1:11" s="431" customFormat="1" ht="16.5">
      <c r="A880" s="77"/>
      <c r="B880" s="78"/>
      <c r="C880" s="78"/>
      <c r="D880" s="114"/>
      <c r="E880" s="79"/>
      <c r="F880" s="115"/>
      <c r="G880" s="137"/>
      <c r="H880" s="151"/>
    </row>
    <row r="881" spans="1:8" s="431" customFormat="1" ht="16.5">
      <c r="A881" s="77"/>
      <c r="B881" s="78"/>
      <c r="C881" s="78"/>
      <c r="D881" s="114" t="s">
        <v>218</v>
      </c>
      <c r="E881" s="79"/>
      <c r="F881" s="115"/>
      <c r="G881" s="137"/>
      <c r="H881" s="151"/>
    </row>
    <row r="882" spans="1:8" s="431" customFormat="1" ht="49.5">
      <c r="A882" s="77"/>
      <c r="B882" s="78"/>
      <c r="C882" s="78"/>
      <c r="D882" s="114" t="s">
        <v>219</v>
      </c>
      <c r="E882" s="79"/>
      <c r="F882" s="115"/>
      <c r="G882" s="137"/>
      <c r="H882" s="151"/>
    </row>
    <row r="883" spans="1:8" s="431" customFormat="1" ht="16.5">
      <c r="A883" s="77"/>
      <c r="B883" s="78"/>
      <c r="C883" s="78"/>
      <c r="D883" s="114"/>
      <c r="E883" s="79"/>
      <c r="F883" s="115"/>
      <c r="G883" s="137"/>
      <c r="H883" s="151"/>
    </row>
    <row r="884" spans="1:8" s="50" customFormat="1">
      <c r="A884" s="116"/>
      <c r="B884" s="29"/>
      <c r="C884" s="29"/>
      <c r="D884" s="117"/>
      <c r="E884" s="31"/>
      <c r="F884" s="118"/>
      <c r="G884" s="138"/>
      <c r="H884" s="147"/>
    </row>
  </sheetData>
  <sheetProtection algorithmName="SHA-512" hashValue="/VRFW4paaGX8YvXAajxgKt4EF3zllxrpE+jQcKo8/azZQ+C3LYed8ytbrjF8aEt7HELQS59iJKAJC3pdmKYPIA==" saltValue="ABKH+8ZfM8fAEIZ57JXtVw==" spinCount="100000" sheet="1"/>
  <protectedRanges>
    <protectedRange sqref="G801:G844" name="Obseg14"/>
    <protectedRange sqref="G712:G736" name="Obseg12"/>
    <protectedRange sqref="G625:G662" name="Obseg10"/>
    <protectedRange sqref="G595" name="Obseg9"/>
    <protectedRange sqref="G438" name="Obseg7"/>
    <protectedRange sqref="G392" name="Obseg5"/>
    <protectedRange sqref="G227:G273" name="Obseg3"/>
    <protectedRange sqref="G15:G179" name="Obseg1"/>
    <protectedRange sqref="G196:G211" name="Obseg2"/>
    <protectedRange sqref="G352" name="Obseg4"/>
    <protectedRange sqref="G411" name="Obseg6"/>
    <protectedRange sqref="G446:G551" name="Obseg8"/>
    <protectedRange sqref="G671:G699" name="Obseg11"/>
    <protectedRange sqref="G748:G774" name="Obseg13"/>
  </protectedRanges>
  <phoneticPr fontId="0" type="noConversion"/>
  <printOptions gridLines="1"/>
  <pageMargins left="1.1417322834645669" right="0" top="0.74803149606299213" bottom="0.47244094488188981" header="0.31496062992125984" footer="0.31496062992125984"/>
  <pageSetup paperSize="9" scale="69" orientation="portrait" r:id="rId1"/>
  <headerFooter alignWithMargins="0">
    <oddHeader xml:space="preserve">&amp;L&amp;"Arial CE,Krepko"             MBbiro
             Bojan Mikolič s.p.
&amp;CNekdanja Auerspergova železarna 
Dvor pri Žužemberku&amp;R&amp;"Arial CE,Krepko ležeče"    MB-27/8-17  </oddHeader>
    <oddFooter>&amp;C&amp;P</oddFooter>
  </headerFooter>
  <rowBreaks count="10" manualBreakCount="10">
    <brk id="412" max="16383" man="1"/>
    <brk id="441" max="16383" man="1"/>
    <brk id="471" max="16383" man="1"/>
    <brk id="559" max="16383" man="1"/>
    <brk id="596" max="16383" man="1"/>
    <brk id="667" max="16383" man="1"/>
    <brk id="707" max="16383" man="1"/>
    <brk id="744" max="16383" man="1"/>
    <brk id="783" max="16383" man="1"/>
    <brk id="80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vt:i4>
      </vt:variant>
      <vt:variant>
        <vt:lpstr>Imenovani obsegi</vt:lpstr>
      </vt:variant>
      <vt:variant>
        <vt:i4>2</vt:i4>
      </vt:variant>
    </vt:vector>
  </HeadingPairs>
  <TitlesOfParts>
    <vt:vector size="3" baseType="lpstr">
      <vt:lpstr>elektrika</vt:lpstr>
      <vt:lpstr>elektrika!Področje_tiskanja</vt:lpstr>
      <vt:lpstr>elektrika!Tiskanje_naslovov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EE ENGINEERING d.o.o.</dc:creator>
  <cp:lastModifiedBy>Andrej Goljar</cp:lastModifiedBy>
  <cp:lastPrinted>2020-09-20T07:25:34Z</cp:lastPrinted>
  <dcterms:created xsi:type="dcterms:W3CDTF">2001-08-03T11:49:31Z</dcterms:created>
  <dcterms:modified xsi:type="dcterms:W3CDTF">2021-01-29T21:18:22Z</dcterms:modified>
</cp:coreProperties>
</file>