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usr\T-Z\VerbicT69\Documents\DOKUMENTI-AKTUALNI\SPLET MJU-GOV.SI\POROCILA 2019\VSEBINSKO POROCILO-2019\"/>
    </mc:Choice>
  </mc:AlternateContent>
  <xr:revisionPtr revIDLastSave="0" documentId="13_ncr:1_{75C573D3-30A1-4ECC-AB00-4EB2A5B9D2C2}" xr6:coauthVersionLast="44" xr6:coauthVersionMax="44" xr10:uidLastSave="{00000000-0000-0000-0000-000000000000}"/>
  <bookViews>
    <workbookView xWindow="-120" yWindow="-120" windowWidth="25440" windowHeight="15390" xr2:uid="{00000000-000D-0000-FFFF-FFFF00000000}"/>
  </bookViews>
  <sheets>
    <sheet name="ZBIR -A- UE skupaj" sheetId="10" r:id="rId1"/>
    <sheet name="ZBIR -A- UE skupaj_narašč." sheetId="13" r:id="rId2"/>
    <sheet name="% reš. NZS-S ,NZS-P" sheetId="16" r:id="rId3"/>
    <sheet name="% reš. NZS-S , narašč." sheetId="15" r:id="rId4"/>
    <sheet name="% reš.  NZS-P, narašč." sheetId="14" r:id="rId5"/>
  </sheets>
  <definedNames>
    <definedName name="_xlnm._FilterDatabase" localSheetId="3" hidden="1">'% reš. NZS-S , narašč.'!$A$9:$K$66</definedName>
    <definedName name="_xlnm._FilterDatabase" localSheetId="0" hidden="1">'ZBIR -A- UE skupaj'!#REF!</definedName>
    <definedName name="_xlnm.Print_Titles" localSheetId="0">'ZBIR -A- UE skupaj'!$A:$A,'ZBIR -A- UE skupaj'!$1:$4</definedName>
    <definedName name="_xlnm.Print_Titles" localSheetId="1">'ZBIR -A- UE skupaj_narašč.'!$A:$A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8" i="14" l="1"/>
  <c r="E68" i="14"/>
  <c r="C68" i="14"/>
  <c r="G67" i="14"/>
  <c r="E67" i="14"/>
  <c r="C67" i="14"/>
  <c r="B31" i="14"/>
  <c r="F31" i="14" s="1"/>
  <c r="B9" i="14"/>
  <c r="F9" i="14" s="1"/>
  <c r="B24" i="14"/>
  <c r="F24" i="14" s="1"/>
  <c r="B61" i="14"/>
  <c r="F61" i="14" s="1"/>
  <c r="B18" i="14"/>
  <c r="F18" i="14" s="1"/>
  <c r="B65" i="14"/>
  <c r="F65" i="14" s="1"/>
  <c r="B14" i="14"/>
  <c r="F14" i="14" s="1"/>
  <c r="B59" i="14"/>
  <c r="F59" i="14" s="1"/>
  <c r="B37" i="14"/>
  <c r="F37" i="14" s="1"/>
  <c r="B21" i="14"/>
  <c r="F21" i="14" s="1"/>
  <c r="B15" i="14"/>
  <c r="F15" i="14" s="1"/>
  <c r="B48" i="14"/>
  <c r="F48" i="14" s="1"/>
  <c r="B36" i="14"/>
  <c r="F36" i="14" s="1"/>
  <c r="B29" i="14"/>
  <c r="F29" i="14" s="1"/>
  <c r="B66" i="14"/>
  <c r="F66" i="14" s="1"/>
  <c r="B52" i="14"/>
  <c r="F52" i="14" s="1"/>
  <c r="B10" i="14"/>
  <c r="F10" i="14" s="1"/>
  <c r="B41" i="14"/>
  <c r="F41" i="14" s="1"/>
  <c r="B42" i="14"/>
  <c r="F42" i="14" s="1"/>
  <c r="B33" i="14"/>
  <c r="F33" i="14" s="1"/>
  <c r="B19" i="14"/>
  <c r="F19" i="14" s="1"/>
  <c r="B64" i="14"/>
  <c r="F64" i="14" s="1"/>
  <c r="B57" i="14"/>
  <c r="F57" i="14" s="1"/>
  <c r="B39" i="14"/>
  <c r="F39" i="14" s="1"/>
  <c r="B22" i="14"/>
  <c r="F22" i="14" s="1"/>
  <c r="B45" i="14"/>
  <c r="F45" i="14" s="1"/>
  <c r="B62" i="14"/>
  <c r="B53" i="14"/>
  <c r="F53" i="14" s="1"/>
  <c r="B51" i="14"/>
  <c r="F51" i="14" s="1"/>
  <c r="B16" i="14"/>
  <c r="F16" i="14" s="1"/>
  <c r="B11" i="14"/>
  <c r="F11" i="14" s="1"/>
  <c r="B60" i="14"/>
  <c r="F60" i="14" s="1"/>
  <c r="B32" i="14"/>
  <c r="F32" i="14" s="1"/>
  <c r="B23" i="14"/>
  <c r="F23" i="14" s="1"/>
  <c r="B47" i="14"/>
  <c r="F47" i="14" s="1"/>
  <c r="B17" i="14"/>
  <c r="F17" i="14" s="1"/>
  <c r="B46" i="14"/>
  <c r="F46" i="14" s="1"/>
  <c r="B27" i="14"/>
  <c r="F27" i="14" s="1"/>
  <c r="B12" i="14"/>
  <c r="F12" i="14" s="1"/>
  <c r="B55" i="14"/>
  <c r="F55" i="14" s="1"/>
  <c r="B58" i="14"/>
  <c r="F58" i="14" s="1"/>
  <c r="B44" i="14"/>
  <c r="F44" i="14" s="1"/>
  <c r="B26" i="14"/>
  <c r="F26" i="14" s="1"/>
  <c r="B28" i="14"/>
  <c r="F28" i="14" s="1"/>
  <c r="B49" i="14"/>
  <c r="F49" i="14" s="1"/>
  <c r="B54" i="14"/>
  <c r="F54" i="14" s="1"/>
  <c r="B30" i="14"/>
  <c r="F30" i="14" s="1"/>
  <c r="B38" i="14"/>
  <c r="F38" i="14" s="1"/>
  <c r="B13" i="14"/>
  <c r="F13" i="14" s="1"/>
  <c r="B43" i="14"/>
  <c r="F43" i="14" s="1"/>
  <c r="B25" i="14"/>
  <c r="F25" i="14" s="1"/>
  <c r="B34" i="14"/>
  <c r="F34" i="14" s="1"/>
  <c r="B20" i="14"/>
  <c r="F20" i="14" s="1"/>
  <c r="B35" i="14"/>
  <c r="F35" i="14" s="1"/>
  <c r="B40" i="14"/>
  <c r="F40" i="14" s="1"/>
  <c r="B56" i="14"/>
  <c r="F56" i="14" s="1"/>
  <c r="B50" i="14"/>
  <c r="F50" i="14" s="1"/>
  <c r="B63" i="14"/>
  <c r="H63" i="14" s="1"/>
  <c r="G68" i="15"/>
  <c r="E68" i="15"/>
  <c r="C68" i="15"/>
  <c r="G67" i="15"/>
  <c r="E67" i="15"/>
  <c r="C67" i="15"/>
  <c r="B40" i="15"/>
  <c r="F40" i="15" s="1"/>
  <c r="B66" i="15"/>
  <c r="F66" i="15" s="1"/>
  <c r="B54" i="15"/>
  <c r="F54" i="15" s="1"/>
  <c r="B19" i="15"/>
  <c r="F19" i="15" s="1"/>
  <c r="B56" i="15"/>
  <c r="F56" i="15" s="1"/>
  <c r="B15" i="15"/>
  <c r="F15" i="15" s="1"/>
  <c r="B60" i="15"/>
  <c r="F60" i="15" s="1"/>
  <c r="B22" i="15"/>
  <c r="F22" i="15" s="1"/>
  <c r="B33" i="15"/>
  <c r="F33" i="15" s="1"/>
  <c r="B52" i="15"/>
  <c r="F52" i="15" s="1"/>
  <c r="B61" i="15"/>
  <c r="F61" i="15" s="1"/>
  <c r="B28" i="15"/>
  <c r="F28" i="15" s="1"/>
  <c r="B34" i="15"/>
  <c r="F34" i="15" s="1"/>
  <c r="B49" i="15"/>
  <c r="F49" i="15" s="1"/>
  <c r="B9" i="15"/>
  <c r="F9" i="15" s="1"/>
  <c r="B20" i="15"/>
  <c r="F20" i="15" s="1"/>
  <c r="B65" i="15"/>
  <c r="F65" i="15" s="1"/>
  <c r="B24" i="15"/>
  <c r="F24" i="15" s="1"/>
  <c r="B38" i="15"/>
  <c r="F38" i="15" s="1"/>
  <c r="B47" i="15"/>
  <c r="F47" i="15" s="1"/>
  <c r="B55" i="15"/>
  <c r="F55" i="15" s="1"/>
  <c r="B12" i="15"/>
  <c r="F12" i="15" s="1"/>
  <c r="B25" i="15"/>
  <c r="F25" i="15" s="1"/>
  <c r="B30" i="15"/>
  <c r="F30" i="15" s="1"/>
  <c r="B43" i="15"/>
  <c r="F43" i="15" s="1"/>
  <c r="B36" i="15"/>
  <c r="F36" i="15" s="1"/>
  <c r="B13" i="15"/>
  <c r="F13" i="15" s="1"/>
  <c r="B10" i="15"/>
  <c r="F10" i="15" s="1"/>
  <c r="B27" i="15"/>
  <c r="F27" i="15" s="1"/>
  <c r="B57" i="15"/>
  <c r="F57" i="15" s="1"/>
  <c r="B62" i="15"/>
  <c r="F62" i="15" s="1"/>
  <c r="B16" i="15"/>
  <c r="B46" i="15"/>
  <c r="B48" i="15"/>
  <c r="B35" i="15"/>
  <c r="B58" i="15"/>
  <c r="B37" i="15"/>
  <c r="B53" i="15"/>
  <c r="B64" i="15"/>
  <c r="B18" i="15"/>
  <c r="B14" i="15"/>
  <c r="B32" i="15"/>
  <c r="H32" i="15" s="1"/>
  <c r="B45" i="15"/>
  <c r="H45" i="15" s="1"/>
  <c r="B51" i="15"/>
  <c r="H51" i="15" s="1"/>
  <c r="B26" i="15"/>
  <c r="H26" i="15" s="1"/>
  <c r="B21" i="15"/>
  <c r="H21" i="15" s="1"/>
  <c r="B44" i="15"/>
  <c r="H44" i="15" s="1"/>
  <c r="B31" i="15"/>
  <c r="H31" i="15" s="1"/>
  <c r="B63" i="15"/>
  <c r="H63" i="15" s="1"/>
  <c r="B39" i="15"/>
  <c r="H39" i="15" s="1"/>
  <c r="B50" i="15"/>
  <c r="H50" i="15" s="1"/>
  <c r="B41" i="15"/>
  <c r="H41" i="15" s="1"/>
  <c r="B59" i="15"/>
  <c r="H59" i="15" s="1"/>
  <c r="B29" i="15"/>
  <c r="H29" i="15" s="1"/>
  <c r="B42" i="15"/>
  <c r="H42" i="15" s="1"/>
  <c r="B23" i="15"/>
  <c r="H23" i="15" s="1"/>
  <c r="B17" i="15"/>
  <c r="H17" i="15" s="1"/>
  <c r="B11" i="15"/>
  <c r="D63" i="14" l="1"/>
  <c r="D50" i="14"/>
  <c r="H50" i="14"/>
  <c r="D56" i="14"/>
  <c r="H56" i="14"/>
  <c r="D40" i="14"/>
  <c r="H40" i="14"/>
  <c r="D35" i="14"/>
  <c r="H35" i="14"/>
  <c r="D20" i="14"/>
  <c r="H20" i="14"/>
  <c r="D34" i="14"/>
  <c r="H34" i="14"/>
  <c r="D25" i="14"/>
  <c r="H25" i="14"/>
  <c r="D43" i="14"/>
  <c r="H43" i="14"/>
  <c r="D13" i="14"/>
  <c r="H13" i="14"/>
  <c r="D38" i="14"/>
  <c r="H38" i="14"/>
  <c r="D30" i="14"/>
  <c r="H30" i="14"/>
  <c r="D54" i="14"/>
  <c r="H54" i="14"/>
  <c r="D49" i="14"/>
  <c r="H49" i="14"/>
  <c r="D28" i="14"/>
  <c r="H28" i="14"/>
  <c r="D26" i="14"/>
  <c r="H26" i="14"/>
  <c r="D44" i="14"/>
  <c r="H44" i="14"/>
  <c r="B67" i="14"/>
  <c r="D68" i="14" s="1"/>
  <c r="B68" i="14"/>
  <c r="F63" i="14"/>
  <c r="H58" i="14"/>
  <c r="D58" i="14"/>
  <c r="H55" i="14"/>
  <c r="D55" i="14"/>
  <c r="H12" i="14"/>
  <c r="D12" i="14"/>
  <c r="H27" i="14"/>
  <c r="D27" i="14"/>
  <c r="H46" i="14"/>
  <c r="D46" i="14"/>
  <c r="H17" i="14"/>
  <c r="D17" i="14"/>
  <c r="H47" i="14"/>
  <c r="D47" i="14"/>
  <c r="H23" i="14"/>
  <c r="D23" i="14"/>
  <c r="H32" i="14"/>
  <c r="D32" i="14"/>
  <c r="H60" i="14"/>
  <c r="D60" i="14"/>
  <c r="H11" i="14"/>
  <c r="D11" i="14"/>
  <c r="H16" i="14"/>
  <c r="D16" i="14"/>
  <c r="H51" i="14"/>
  <c r="D51" i="14"/>
  <c r="H53" i="14"/>
  <c r="D53" i="14"/>
  <c r="F62" i="14"/>
  <c r="H62" i="14"/>
  <c r="D62" i="14"/>
  <c r="H67" i="14"/>
  <c r="D45" i="14"/>
  <c r="H45" i="14"/>
  <c r="D22" i="14"/>
  <c r="H22" i="14"/>
  <c r="D39" i="14"/>
  <c r="H39" i="14"/>
  <c r="D57" i="14"/>
  <c r="H57" i="14"/>
  <c r="D64" i="14"/>
  <c r="H64" i="14"/>
  <c r="D19" i="14"/>
  <c r="H19" i="14"/>
  <c r="D33" i="14"/>
  <c r="H33" i="14"/>
  <c r="D42" i="14"/>
  <c r="H42" i="14"/>
  <c r="D41" i="14"/>
  <c r="H41" i="14"/>
  <c r="D10" i="14"/>
  <c r="H10" i="14"/>
  <c r="D52" i="14"/>
  <c r="H52" i="14"/>
  <c r="D66" i="14"/>
  <c r="H66" i="14"/>
  <c r="D29" i="14"/>
  <c r="H29" i="14"/>
  <c r="D36" i="14"/>
  <c r="H36" i="14"/>
  <c r="D48" i="14"/>
  <c r="H48" i="14"/>
  <c r="D15" i="14"/>
  <c r="H15" i="14"/>
  <c r="D21" i="14"/>
  <c r="H21" i="14"/>
  <c r="D37" i="14"/>
  <c r="H37" i="14"/>
  <c r="D59" i="14"/>
  <c r="H59" i="14"/>
  <c r="D14" i="14"/>
  <c r="H14" i="14"/>
  <c r="D65" i="14"/>
  <c r="H65" i="14"/>
  <c r="D18" i="14"/>
  <c r="H18" i="14"/>
  <c r="D61" i="14"/>
  <c r="H61" i="14"/>
  <c r="D24" i="14"/>
  <c r="H24" i="14"/>
  <c r="D9" i="14"/>
  <c r="H9" i="14"/>
  <c r="D31" i="14"/>
  <c r="H31" i="14"/>
  <c r="F42" i="15"/>
  <c r="F29" i="15"/>
  <c r="F59" i="15"/>
  <c r="F41" i="15"/>
  <c r="F50" i="15"/>
  <c r="F39" i="15"/>
  <c r="F63" i="15"/>
  <c r="F31" i="15"/>
  <c r="F44" i="15"/>
  <c r="F21" i="15"/>
  <c r="F26" i="15"/>
  <c r="F51" i="15"/>
  <c r="F45" i="15"/>
  <c r="F32" i="15"/>
  <c r="H14" i="15"/>
  <c r="D14" i="15"/>
  <c r="H18" i="15"/>
  <c r="D18" i="15"/>
  <c r="H64" i="15"/>
  <c r="D64" i="15"/>
  <c r="H53" i="15"/>
  <c r="D53" i="15"/>
  <c r="H37" i="15"/>
  <c r="D37" i="15"/>
  <c r="H58" i="15"/>
  <c r="D58" i="15"/>
  <c r="H35" i="15"/>
  <c r="D35" i="15"/>
  <c r="H48" i="15"/>
  <c r="D48" i="15"/>
  <c r="H46" i="15"/>
  <c r="D46" i="15"/>
  <c r="F16" i="15"/>
  <c r="H16" i="15"/>
  <c r="D16" i="15"/>
  <c r="B67" i="15"/>
  <c r="D68" i="15" s="1"/>
  <c r="B68" i="15"/>
  <c r="F11" i="15"/>
  <c r="F17" i="15"/>
  <c r="F23" i="15"/>
  <c r="D11" i="15"/>
  <c r="H11" i="15"/>
  <c r="D17" i="15"/>
  <c r="D23" i="15"/>
  <c r="D42" i="15"/>
  <c r="D29" i="15"/>
  <c r="D59" i="15"/>
  <c r="D41" i="15"/>
  <c r="D50" i="15"/>
  <c r="D39" i="15"/>
  <c r="D63" i="15"/>
  <c r="D31" i="15"/>
  <c r="D44" i="15"/>
  <c r="D21" i="15"/>
  <c r="D26" i="15"/>
  <c r="D51" i="15"/>
  <c r="D45" i="15"/>
  <c r="D32" i="15"/>
  <c r="F14" i="15"/>
  <c r="F18" i="15"/>
  <c r="F64" i="15"/>
  <c r="F53" i="15"/>
  <c r="F37" i="15"/>
  <c r="F58" i="15"/>
  <c r="F35" i="15"/>
  <c r="F48" i="15"/>
  <c r="F46" i="15"/>
  <c r="H67" i="15"/>
  <c r="D62" i="15"/>
  <c r="H62" i="15"/>
  <c r="D57" i="15"/>
  <c r="H57" i="15"/>
  <c r="D27" i="15"/>
  <c r="H27" i="15"/>
  <c r="D10" i="15"/>
  <c r="H10" i="15"/>
  <c r="D13" i="15"/>
  <c r="H13" i="15"/>
  <c r="D36" i="15"/>
  <c r="H36" i="15"/>
  <c r="D43" i="15"/>
  <c r="H43" i="15"/>
  <c r="D30" i="15"/>
  <c r="H30" i="15"/>
  <c r="D25" i="15"/>
  <c r="H25" i="15"/>
  <c r="D12" i="15"/>
  <c r="H12" i="15"/>
  <c r="D55" i="15"/>
  <c r="H55" i="15"/>
  <c r="D47" i="15"/>
  <c r="H47" i="15"/>
  <c r="D38" i="15"/>
  <c r="H38" i="15"/>
  <c r="D24" i="15"/>
  <c r="H24" i="15"/>
  <c r="D65" i="15"/>
  <c r="H65" i="15"/>
  <c r="D20" i="15"/>
  <c r="H20" i="15"/>
  <c r="D9" i="15"/>
  <c r="H9" i="15"/>
  <c r="D49" i="15"/>
  <c r="H49" i="15"/>
  <c r="D34" i="15"/>
  <c r="H34" i="15"/>
  <c r="D28" i="15"/>
  <c r="H28" i="15"/>
  <c r="D61" i="15"/>
  <c r="H61" i="15"/>
  <c r="D52" i="15"/>
  <c r="H52" i="15"/>
  <c r="D33" i="15"/>
  <c r="H33" i="15"/>
  <c r="D22" i="15"/>
  <c r="H22" i="15"/>
  <c r="D60" i="15"/>
  <c r="H60" i="15"/>
  <c r="D15" i="15"/>
  <c r="H15" i="15"/>
  <c r="D56" i="15"/>
  <c r="H56" i="15"/>
  <c r="D19" i="15"/>
  <c r="H19" i="15"/>
  <c r="D54" i="15"/>
  <c r="H54" i="15"/>
  <c r="D66" i="15"/>
  <c r="H66" i="15"/>
  <c r="D40" i="15"/>
  <c r="H40" i="15"/>
  <c r="F68" i="15"/>
  <c r="N32" i="13"/>
  <c r="N30" i="13"/>
  <c r="N29" i="13"/>
  <c r="N28" i="13"/>
  <c r="N60" i="13"/>
  <c r="N58" i="13"/>
  <c r="N27" i="13"/>
  <c r="N26" i="13"/>
  <c r="N25" i="13"/>
  <c r="N24" i="13"/>
  <c r="N23" i="13"/>
  <c r="N44" i="13"/>
  <c r="N48" i="13"/>
  <c r="N38" i="13"/>
  <c r="N59" i="13"/>
  <c r="N22" i="13"/>
  <c r="N21" i="13"/>
  <c r="N49" i="13"/>
  <c r="N34" i="13"/>
  <c r="N20" i="13"/>
  <c r="N54" i="13"/>
  <c r="N51" i="13"/>
  <c r="N19" i="13"/>
  <c r="N46" i="13"/>
  <c r="N18" i="13"/>
  <c r="N17" i="13"/>
  <c r="N56" i="13"/>
  <c r="N45" i="13"/>
  <c r="N57" i="13"/>
  <c r="N36" i="13"/>
  <c r="N16" i="13"/>
  <c r="N52" i="13"/>
  <c r="N39" i="13"/>
  <c r="N15" i="13"/>
  <c r="N61" i="13"/>
  <c r="N43" i="13"/>
  <c r="N14" i="13"/>
  <c r="N13" i="13"/>
  <c r="N12" i="13"/>
  <c r="N11" i="13"/>
  <c r="N41" i="13"/>
  <c r="N40" i="13"/>
  <c r="N42" i="13"/>
  <c r="N47" i="13"/>
  <c r="N55" i="13"/>
  <c r="N35" i="13"/>
  <c r="N37" i="13"/>
  <c r="N50" i="13"/>
  <c r="N10" i="13"/>
  <c r="N9" i="13"/>
  <c r="N33" i="13"/>
  <c r="N8" i="13"/>
  <c r="N31" i="13"/>
  <c r="N53" i="13"/>
  <c r="N7" i="13"/>
  <c r="N6" i="13"/>
  <c r="N5" i="13"/>
  <c r="N62" i="13"/>
  <c r="B9" i="16"/>
  <c r="B10" i="16"/>
  <c r="D10" i="16" s="1"/>
  <c r="B11" i="16"/>
  <c r="H11" i="16" s="1"/>
  <c r="B12" i="16"/>
  <c r="D12" i="16" s="1"/>
  <c r="B13" i="16"/>
  <c r="H13" i="16" s="1"/>
  <c r="B14" i="16"/>
  <c r="D14" i="16" s="1"/>
  <c r="B15" i="16"/>
  <c r="F15" i="16" s="1"/>
  <c r="B16" i="16"/>
  <c r="H16" i="16" s="1"/>
  <c r="B17" i="16"/>
  <c r="D17" i="16" s="1"/>
  <c r="B18" i="16"/>
  <c r="D18" i="16"/>
  <c r="B19" i="16"/>
  <c r="H19" i="16"/>
  <c r="B20" i="16"/>
  <c r="F20" i="16"/>
  <c r="B21" i="16"/>
  <c r="D21" i="16"/>
  <c r="B22" i="16"/>
  <c r="H22" i="16"/>
  <c r="B23" i="16"/>
  <c r="H23" i="16"/>
  <c r="B24" i="16"/>
  <c r="H24" i="16"/>
  <c r="B25" i="16"/>
  <c r="H25" i="16"/>
  <c r="B26" i="16"/>
  <c r="H26" i="16"/>
  <c r="B27" i="16"/>
  <c r="D27" i="16"/>
  <c r="B28" i="16"/>
  <c r="H28" i="16"/>
  <c r="B29" i="16"/>
  <c r="D29" i="16"/>
  <c r="B30" i="16"/>
  <c r="D30" i="16"/>
  <c r="B31" i="16"/>
  <c r="H31" i="16"/>
  <c r="B32" i="16"/>
  <c r="H32" i="16"/>
  <c r="B33" i="16"/>
  <c r="F33" i="16"/>
  <c r="B34" i="16"/>
  <c r="H34" i="16"/>
  <c r="B35" i="16"/>
  <c r="H35" i="16"/>
  <c r="B36" i="16"/>
  <c r="H36" i="16"/>
  <c r="B37" i="16"/>
  <c r="D37" i="16"/>
  <c r="B38" i="16"/>
  <c r="H38" i="16"/>
  <c r="B39" i="16"/>
  <c r="H39" i="16"/>
  <c r="B40" i="16"/>
  <c r="H40" i="16"/>
  <c r="B41" i="16"/>
  <c r="H41" i="16"/>
  <c r="B42" i="16"/>
  <c r="D42" i="16"/>
  <c r="B43" i="16"/>
  <c r="H43" i="16"/>
  <c r="B44" i="16"/>
  <c r="D44" i="16"/>
  <c r="B45" i="16"/>
  <c r="D45" i="16"/>
  <c r="B46" i="16"/>
  <c r="D46" i="16"/>
  <c r="B47" i="16"/>
  <c r="H47" i="16"/>
  <c r="B48" i="16"/>
  <c r="H48" i="16"/>
  <c r="B49" i="16"/>
  <c r="F49" i="16"/>
  <c r="B50" i="16"/>
  <c r="F50" i="16"/>
  <c r="B51" i="16"/>
  <c r="H51" i="16"/>
  <c r="B52" i="16"/>
  <c r="H52" i="16"/>
  <c r="B53" i="16"/>
  <c r="H53" i="16"/>
  <c r="B54" i="16"/>
  <c r="H54" i="16"/>
  <c r="B55" i="16"/>
  <c r="D55" i="16"/>
  <c r="B56" i="16"/>
  <c r="H56" i="16"/>
  <c r="B57" i="16"/>
  <c r="F57" i="16"/>
  <c r="B58" i="16"/>
  <c r="H58" i="16"/>
  <c r="B59" i="16"/>
  <c r="H59" i="16"/>
  <c r="B60" i="16"/>
  <c r="H60" i="16"/>
  <c r="B61" i="16"/>
  <c r="D61" i="16"/>
  <c r="B62" i="16"/>
  <c r="D62" i="16"/>
  <c r="B63" i="16"/>
  <c r="D63" i="16"/>
  <c r="B64" i="16"/>
  <c r="F64" i="16"/>
  <c r="B65" i="16"/>
  <c r="D65" i="16"/>
  <c r="B66" i="16"/>
  <c r="F66" i="16"/>
  <c r="AI64" i="13"/>
  <c r="AH64" i="13"/>
  <c r="AG64" i="13"/>
  <c r="AF64" i="13"/>
  <c r="AE64" i="13"/>
  <c r="AD64" i="13"/>
  <c r="AC64" i="13"/>
  <c r="AB64" i="13"/>
  <c r="AA64" i="13"/>
  <c r="Z64" i="13"/>
  <c r="Y64" i="13"/>
  <c r="X64" i="13"/>
  <c r="W64" i="13"/>
  <c r="V64" i="13"/>
  <c r="U64" i="13"/>
  <c r="T64" i="13"/>
  <c r="S64" i="13"/>
  <c r="R64" i="13"/>
  <c r="Q64" i="13"/>
  <c r="P64" i="13"/>
  <c r="O64" i="13"/>
  <c r="M63" i="13"/>
  <c r="N64" i="13" s="1"/>
  <c r="O63" i="13"/>
  <c r="M64" i="13"/>
  <c r="L64" i="13"/>
  <c r="K64" i="13"/>
  <c r="J64" i="13"/>
  <c r="I64" i="13"/>
  <c r="H64" i="13"/>
  <c r="G64" i="13"/>
  <c r="F64" i="13"/>
  <c r="E64" i="13"/>
  <c r="D64" i="13"/>
  <c r="C64" i="13"/>
  <c r="AI63" i="13"/>
  <c r="AH63" i="13"/>
  <c r="AG63" i="13"/>
  <c r="AF63" i="13"/>
  <c r="AE63" i="13"/>
  <c r="AD63" i="13"/>
  <c r="AC63" i="13"/>
  <c r="AB63" i="13"/>
  <c r="AA63" i="13"/>
  <c r="Z63" i="13"/>
  <c r="Y63" i="13"/>
  <c r="X63" i="13"/>
  <c r="W63" i="13"/>
  <c r="V63" i="13"/>
  <c r="U63" i="13"/>
  <c r="T63" i="13"/>
  <c r="S63" i="13"/>
  <c r="R63" i="13"/>
  <c r="Q63" i="13"/>
  <c r="P63" i="13"/>
  <c r="L63" i="13"/>
  <c r="K63" i="13"/>
  <c r="J63" i="13"/>
  <c r="I63" i="13"/>
  <c r="H63" i="13"/>
  <c r="G63" i="13"/>
  <c r="F63" i="13"/>
  <c r="E63" i="13"/>
  <c r="D63" i="13"/>
  <c r="C63" i="13"/>
  <c r="H15" i="16"/>
  <c r="H42" i="16"/>
  <c r="H55" i="16"/>
  <c r="M63" i="10"/>
  <c r="O63" i="10"/>
  <c r="N64" i="10" s="1"/>
  <c r="N62" i="10"/>
  <c r="N61" i="10"/>
  <c r="N60" i="10"/>
  <c r="N59" i="10"/>
  <c r="N58" i="10"/>
  <c r="N57" i="10"/>
  <c r="N56" i="10"/>
  <c r="N55" i="10"/>
  <c r="N54" i="10"/>
  <c r="N53" i="10"/>
  <c r="N52" i="10"/>
  <c r="N51" i="10"/>
  <c r="N50" i="10"/>
  <c r="N49" i="10"/>
  <c r="N48" i="10"/>
  <c r="N47" i="10"/>
  <c r="N46" i="10"/>
  <c r="N45" i="10"/>
  <c r="N44" i="10"/>
  <c r="N43" i="10"/>
  <c r="N42" i="10"/>
  <c r="N41" i="10"/>
  <c r="N40" i="10"/>
  <c r="N39" i="10"/>
  <c r="N38" i="10"/>
  <c r="N37" i="10"/>
  <c r="N36" i="10"/>
  <c r="N35" i="10"/>
  <c r="N34" i="10"/>
  <c r="N33" i="10"/>
  <c r="N32" i="10"/>
  <c r="N31" i="10"/>
  <c r="N30" i="10"/>
  <c r="N29" i="10"/>
  <c r="N28" i="10"/>
  <c r="N27" i="10"/>
  <c r="N26" i="10"/>
  <c r="N25" i="10"/>
  <c r="N24" i="10"/>
  <c r="N23" i="10"/>
  <c r="N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N8" i="10"/>
  <c r="N7" i="10"/>
  <c r="N6" i="10"/>
  <c r="N5" i="10"/>
  <c r="E68" i="16"/>
  <c r="E67" i="16"/>
  <c r="C68" i="16"/>
  <c r="C67" i="16"/>
  <c r="AI64" i="10"/>
  <c r="AH64" i="10"/>
  <c r="AG64" i="10"/>
  <c r="AF64" i="10"/>
  <c r="AE64" i="10"/>
  <c r="AD64" i="10"/>
  <c r="AC64" i="10"/>
  <c r="AB64" i="10"/>
  <c r="AA64" i="10"/>
  <c r="Z64" i="10"/>
  <c r="Y64" i="10"/>
  <c r="X64" i="10"/>
  <c r="W64" i="10"/>
  <c r="V64" i="10"/>
  <c r="U64" i="10"/>
  <c r="T64" i="10"/>
  <c r="S64" i="10"/>
  <c r="R64" i="10"/>
  <c r="Q64" i="10"/>
  <c r="P64" i="10"/>
  <c r="O64" i="10"/>
  <c r="M64" i="10"/>
  <c r="L64" i="10"/>
  <c r="K64" i="10"/>
  <c r="J64" i="10"/>
  <c r="I64" i="10"/>
  <c r="H64" i="10"/>
  <c r="G64" i="10"/>
  <c r="F64" i="10"/>
  <c r="E64" i="10"/>
  <c r="D64" i="10"/>
  <c r="C64" i="10"/>
  <c r="AI63" i="10"/>
  <c r="AH63" i="10"/>
  <c r="AG63" i="10"/>
  <c r="AF63" i="10"/>
  <c r="AE63" i="10"/>
  <c r="AD63" i="10"/>
  <c r="AC63" i="10"/>
  <c r="AB63" i="10"/>
  <c r="AA63" i="10"/>
  <c r="Z63" i="10"/>
  <c r="Y63" i="10"/>
  <c r="X63" i="10"/>
  <c r="W63" i="10"/>
  <c r="V63" i="10"/>
  <c r="U63" i="10"/>
  <c r="T63" i="10"/>
  <c r="S63" i="10"/>
  <c r="R63" i="10"/>
  <c r="Q63" i="10"/>
  <c r="P63" i="10"/>
  <c r="L63" i="10"/>
  <c r="K63" i="10"/>
  <c r="J63" i="10"/>
  <c r="I63" i="10"/>
  <c r="H63" i="10"/>
  <c r="G63" i="10"/>
  <c r="F63" i="10"/>
  <c r="E63" i="10"/>
  <c r="D63" i="10"/>
  <c r="C63" i="10"/>
  <c r="G68" i="16"/>
  <c r="D9" i="16"/>
  <c r="D15" i="16"/>
  <c r="D22" i="16"/>
  <c r="D25" i="16"/>
  <c r="F28" i="16"/>
  <c r="D32" i="16"/>
  <c r="D38" i="16"/>
  <c r="D40" i="16"/>
  <c r="D41" i="16"/>
  <c r="F42" i="16"/>
  <c r="D48" i="16"/>
  <c r="D51" i="16"/>
  <c r="F54" i="16"/>
  <c r="F55" i="16"/>
  <c r="G67" i="16"/>
  <c r="F41" i="16"/>
  <c r="F29" i="16"/>
  <c r="F17" i="16"/>
  <c r="F9" i="16"/>
  <c r="H9" i="16"/>
  <c r="H21" i="16"/>
  <c r="H30" i="16"/>
  <c r="F14" i="16"/>
  <c r="H14" i="16"/>
  <c r="D39" i="16"/>
  <c r="D13" i="16"/>
  <c r="D60" i="16"/>
  <c r="F10" i="16"/>
  <c r="H65" i="16"/>
  <c r="F30" i="16"/>
  <c r="F45" i="16"/>
  <c r="D31" i="16"/>
  <c r="D11" i="16"/>
  <c r="D26" i="16"/>
  <c r="F26" i="16"/>
  <c r="F60" i="16"/>
  <c r="H33" i="16"/>
  <c r="F34" i="16"/>
  <c r="H29" i="16"/>
  <c r="H57" i="16"/>
  <c r="F58" i="16"/>
  <c r="D52" i="16"/>
  <c r="D34" i="16"/>
  <c r="F16" i="16"/>
  <c r="H27" i="16"/>
  <c r="H46" i="16"/>
  <c r="F27" i="16"/>
  <c r="F48" i="16"/>
  <c r="H37" i="16"/>
  <c r="D28" i="16"/>
  <c r="F32" i="16"/>
  <c r="D36" i="16"/>
  <c r="H10" i="16"/>
  <c r="F52" i="16"/>
  <c r="D16" i="16"/>
  <c r="F39" i="16"/>
  <c r="D54" i="16"/>
  <c r="D53" i="16"/>
  <c r="D33" i="16"/>
  <c r="F36" i="16"/>
  <c r="F63" i="16"/>
  <c r="F61" i="16"/>
  <c r="D24" i="16"/>
  <c r="D35" i="16"/>
  <c r="F37" i="16"/>
  <c r="F53" i="16"/>
  <c r="F59" i="16"/>
  <c r="F44" i="16"/>
  <c r="F40" i="16"/>
  <c r="F38" i="16"/>
  <c r="F35" i="16"/>
  <c r="F31" i="16"/>
  <c r="H44" i="16"/>
  <c r="H20" i="16"/>
  <c r="D19" i="16"/>
  <c r="D47" i="16"/>
  <c r="F12" i="16"/>
  <c r="F43" i="16"/>
  <c r="D43" i="16"/>
  <c r="F25" i="16"/>
  <c r="H45" i="16"/>
  <c r="D23" i="16"/>
  <c r="H12" i="16"/>
  <c r="H62" i="16"/>
  <c r="F47" i="16"/>
  <c r="F62" i="16"/>
  <c r="H61" i="16"/>
  <c r="F19" i="16"/>
  <c r="D58" i="16"/>
  <c r="D64" i="16"/>
  <c r="H18" i="16"/>
  <c r="F56" i="16"/>
  <c r="D59" i="16"/>
  <c r="H17" i="16"/>
  <c r="H66" i="16"/>
  <c r="D50" i="16"/>
  <c r="H50" i="16"/>
  <c r="H63" i="16"/>
  <c r="D56" i="16"/>
  <c r="F21" i="16"/>
  <c r="F24" i="16"/>
  <c r="F65" i="16"/>
  <c r="H49" i="16"/>
  <c r="F18" i="16"/>
  <c r="D66" i="16"/>
  <c r="D57" i="16"/>
  <c r="F51" i="16"/>
  <c r="D49" i="16"/>
  <c r="F46" i="16"/>
  <c r="F23" i="16"/>
  <c r="F22" i="16"/>
  <c r="D20" i="16"/>
  <c r="H64" i="16"/>
  <c r="F68" i="14" l="1"/>
  <c r="B67" i="16"/>
  <c r="F11" i="16"/>
  <c r="F13" i="16"/>
  <c r="B68" i="16"/>
  <c r="H67" i="16" l="1"/>
  <c r="F68" i="16"/>
  <c r="D68" i="16"/>
</calcChain>
</file>

<file path=xl/sharedStrings.xml><?xml version="1.0" encoding="utf-8"?>
<sst xmlns="http://schemas.openxmlformats.org/spreadsheetml/2006/main" count="549" uniqueCount="176">
  <si>
    <t>Ajdovščina</t>
  </si>
  <si>
    <t>Brežice</t>
  </si>
  <si>
    <t>Celje</t>
  </si>
  <si>
    <t>Cerknica</t>
  </si>
  <si>
    <t>Črnomelj</t>
  </si>
  <si>
    <t>Domžale</t>
  </si>
  <si>
    <t>Dravograd</t>
  </si>
  <si>
    <t>Gornja Radgona</t>
  </si>
  <si>
    <t>Grosuplje</t>
  </si>
  <si>
    <t>Hrastnik</t>
  </si>
  <si>
    <t>Idrija</t>
  </si>
  <si>
    <t>Ilirska Bistrica</t>
  </si>
  <si>
    <t>Izola</t>
  </si>
  <si>
    <t>Jesenice</t>
  </si>
  <si>
    <t>Kamnik</t>
  </si>
  <si>
    <t>Kočevje</t>
  </si>
  <si>
    <t>Koper</t>
  </si>
  <si>
    <t>Kranj</t>
  </si>
  <si>
    <t>Krško</t>
  </si>
  <si>
    <t>Laško</t>
  </si>
  <si>
    <t>Lenart</t>
  </si>
  <si>
    <t>Lendava</t>
  </si>
  <si>
    <t>Litija</t>
  </si>
  <si>
    <t>Ljubljana</t>
  </si>
  <si>
    <t>Ljutomer</t>
  </si>
  <si>
    <t>Logatec</t>
  </si>
  <si>
    <t>Mozirje</t>
  </si>
  <si>
    <t>Murska Sobota</t>
  </si>
  <si>
    <t>Nova Gorica</t>
  </si>
  <si>
    <t>Novo mesto</t>
  </si>
  <si>
    <t>Ormož</t>
  </si>
  <si>
    <t>Pesnica</t>
  </si>
  <si>
    <t>Piran</t>
  </si>
  <si>
    <t xml:space="preserve">Postojna </t>
  </si>
  <si>
    <t>Ptuj</t>
  </si>
  <si>
    <t>Radlje ob Dravi</t>
  </si>
  <si>
    <t>Radovljica</t>
  </si>
  <si>
    <t>Ravne na Koroškem</t>
  </si>
  <si>
    <t>Ribnica</t>
  </si>
  <si>
    <t>Metlika</t>
  </si>
  <si>
    <t>Maribor</t>
  </si>
  <si>
    <t xml:space="preserve">Ruše </t>
  </si>
  <si>
    <t>Sevnica</t>
  </si>
  <si>
    <t>Sežana</t>
  </si>
  <si>
    <t>Slovenj Gradec</t>
  </si>
  <si>
    <t>Slovenska Bistrica</t>
  </si>
  <si>
    <t>Slovenske Konjice</t>
  </si>
  <si>
    <t>Šentjur pri Celju</t>
  </si>
  <si>
    <t>Škofja Loka</t>
  </si>
  <si>
    <t>Šmarje pri Jelšah</t>
  </si>
  <si>
    <t>Tolmin</t>
  </si>
  <si>
    <t>Trbovlje</t>
  </si>
  <si>
    <t>Trebnje</t>
  </si>
  <si>
    <t>Tržič</t>
  </si>
  <si>
    <t>Velenje</t>
  </si>
  <si>
    <t>Vrhnika</t>
  </si>
  <si>
    <t>Zagorje</t>
  </si>
  <si>
    <t>Žalec</t>
  </si>
  <si>
    <t>UPRAVNA ENOTA</t>
  </si>
  <si>
    <t>VSE UE</t>
  </si>
  <si>
    <t>Povprečje</t>
  </si>
  <si>
    <t>SKUPAJ</t>
  </si>
  <si>
    <t>POVPREČJE</t>
  </si>
  <si>
    <t>Zbirnik rešenih zadev glede na postopek</t>
  </si>
  <si>
    <t>Ajdovščina - skupaj</t>
  </si>
  <si>
    <t>Brežice - skupaj</t>
  </si>
  <si>
    <t>Celje - skupaj</t>
  </si>
  <si>
    <t>Cerknica - skupaj</t>
  </si>
  <si>
    <t>Črnomelj - skupaj</t>
  </si>
  <si>
    <t>Domžale - skupaj</t>
  </si>
  <si>
    <t>Dravograd - skupaj</t>
  </si>
  <si>
    <t>Gornja Radgona - skupaj</t>
  </si>
  <si>
    <t>Grosuplje - skupaj</t>
  </si>
  <si>
    <t>Hrastnik - skupaj</t>
  </si>
  <si>
    <t>Idrija - skupaj</t>
  </si>
  <si>
    <t>Ilirska Bistrica - skupaj</t>
  </si>
  <si>
    <t>Izola - skupaj</t>
  </si>
  <si>
    <t>Jesenice - skupaj</t>
  </si>
  <si>
    <t>Kamnik - skupaj</t>
  </si>
  <si>
    <t>Kočevje - skupaj</t>
  </si>
  <si>
    <t>Koper - skupaj</t>
  </si>
  <si>
    <t>Kranj - skupaj</t>
  </si>
  <si>
    <t>Krško - skupaj</t>
  </si>
  <si>
    <t>Laško - skupaj</t>
  </si>
  <si>
    <t>Lenart - skupaj</t>
  </si>
  <si>
    <t>Lendava - skupaj</t>
  </si>
  <si>
    <t>Litija - skupaj</t>
  </si>
  <si>
    <t>Ljubljana - skupaj</t>
  </si>
  <si>
    <t>Ljutomer - skupaj</t>
  </si>
  <si>
    <t>Logatec - skupaj</t>
  </si>
  <si>
    <t>Maribor - skupaj</t>
  </si>
  <si>
    <t>Metlika - skupaj</t>
  </si>
  <si>
    <t>Mozirje - skupaj</t>
  </si>
  <si>
    <t>Murska Sobota - skupaj</t>
  </si>
  <si>
    <t>Nova Gorica - skupaj</t>
  </si>
  <si>
    <t>Novo mesto - skupaj</t>
  </si>
  <si>
    <t>Ormož - skupaj</t>
  </si>
  <si>
    <t>Pesnica - skupaj</t>
  </si>
  <si>
    <t>Piran - skupaj</t>
  </si>
  <si>
    <t>Postojna - skupaj</t>
  </si>
  <si>
    <t>Ptuj - skupaj</t>
  </si>
  <si>
    <t>Radlje ob Dravi - skupaj</t>
  </si>
  <si>
    <t>Radovljica - skupaj</t>
  </si>
  <si>
    <t>Ravne na Koroškem - skupaj</t>
  </si>
  <si>
    <t>Ribnica - skupaj</t>
  </si>
  <si>
    <t>Ruše - skupaj</t>
  </si>
  <si>
    <t>Sevnica - skupaj</t>
  </si>
  <si>
    <t>Sežana - skupaj</t>
  </si>
  <si>
    <t>Slovenj Gradec - skupaj</t>
  </si>
  <si>
    <t>Slovenska Bistrica - skupaj</t>
  </si>
  <si>
    <t>Slovenske Konjice - skupaj</t>
  </si>
  <si>
    <t>Šentjur  pri Celju - skupaj</t>
  </si>
  <si>
    <t>Šmarje pri Jelšah - skupaj</t>
  </si>
  <si>
    <t>Tolmin - skupaj</t>
  </si>
  <si>
    <t>Trbovlje - skupaj</t>
  </si>
  <si>
    <t>Trebnje - skupaj</t>
  </si>
  <si>
    <t>Tržič - skupaj</t>
  </si>
  <si>
    <t>Velenje - skupaj</t>
  </si>
  <si>
    <t>Vrhnika - skupaj</t>
  </si>
  <si>
    <t>Zagorje - skupaj</t>
  </si>
  <si>
    <t>Žalec - skupaj</t>
  </si>
  <si>
    <t>VSE UE - SKUPAJ</t>
  </si>
  <si>
    <t>% 
upravnih stvari, rešenih po prekoračitvi zakonitega roka glede na skupno število rešenih zadev (14/15)</t>
  </si>
  <si>
    <t xml:space="preserve">(% rešenih skrajšanih, posebnih ugotovitvenih postopkov na zahtevo stranke glede na skupno število rešenih zadev) </t>
  </si>
  <si>
    <t>Štev. upravnih zadev, začetih v poročeval. obdobju 
6</t>
  </si>
  <si>
    <t>Skupno štev. vseh upravnih zadev v poročeval. obdobju (4+5+6) 
7</t>
  </si>
  <si>
    <t>Štev. odstopljenih in združenih zadev 
8</t>
  </si>
  <si>
    <t>Štev. zavrženih zahtev 
9</t>
  </si>
  <si>
    <t>Štev. ustavljenih upravnih postopkov 
10</t>
  </si>
  <si>
    <t>Štev. zavrnjenih zahtev 
11</t>
  </si>
  <si>
    <t>Štev. ugodenih zahtev 
12</t>
  </si>
  <si>
    <t>Štev. upravnih zadev, rešenih v zakonitem roku 
13</t>
  </si>
  <si>
    <t>Štev. upravnih zadev, rešenih po prekoračitvi zakonitega roka 
14</t>
  </si>
  <si>
    <t>Štev. nerešenih upravnih zadev, prenesenih iz preteklega poročeval. obdobja 
4</t>
  </si>
  <si>
    <t>Štev. upravnih zadev, vrnjenih v ponovni postopek z odločbo org. druge stopnje in uprav. oz. ustav. sodišča v poročeval. 
obdobju 
5</t>
  </si>
  <si>
    <t>Skupno štev. rešenih upravnih zadev v poročeval. obdobju 
15</t>
  </si>
  <si>
    <t>Skupno štev. nerešenih upravnih zadev na koncu poročeval. obdobja 
16</t>
  </si>
  <si>
    <t>Število zaostankov  
16a</t>
  </si>
  <si>
    <t>Štev. nerešenih ali neodstopljenih pritožb, prenesenih iz preteklega poročeval. obdobja 
17</t>
  </si>
  <si>
    <t>Štev. prejetih pritožb v poročeval. obdobju 
18</t>
  </si>
  <si>
    <t>Skupno štev. vseh pritožb v poročeval. obdobju 
19</t>
  </si>
  <si>
    <t>Štev. zavrženih pritožb na prvi stopnji 
20</t>
  </si>
  <si>
    <t>Štev. nadomeščenih odločb z odločbo organa prve stopnje 
21</t>
  </si>
  <si>
    <t>Štev. rešenih pritožb na prvi stopnji v poročeval. obdobju 
22</t>
  </si>
  <si>
    <t>Štev. pritožb, odstopljenih v reševanje organu druge stopnje v poročeval. obdobju 
23</t>
  </si>
  <si>
    <t>Štev. nerešenih ali neodstopljenih pritožb na koncu poročeval. obdobja 
24</t>
  </si>
  <si>
    <t>Štev. nerešenih upravnih izvršb oz. izvršb za nedenar. obveznosti in vlog za prisilitev, prenesenih iz preteklega poročeval. obdobja 
25</t>
  </si>
  <si>
    <t>Štev. upravnih izvršb oz. izvršb za nedenar. obveznosti, začetih v poročeval. obdobju in vloženih vlog za prisilitev 
26</t>
  </si>
  <si>
    <t>Skupno štev. vseh upravnih izvršb oz. izvršb za nedenar. obveznosti in vlog za prisilitev v poročeval. obdobju (25+26) 
27</t>
  </si>
  <si>
    <t>Štev. izdanih sklepov o dovolitvi izvršbe 
28</t>
  </si>
  <si>
    <t>Štev. ustavljenih postopkov upravne izvršbe 
29</t>
  </si>
  <si>
    <t>Štev. izdanih sklepov v postopku izvršbe s prisilitvijo 
30</t>
  </si>
  <si>
    <t>Štev. izdanih sklepov v zakonitem roku v upravni izvršbi 
31</t>
  </si>
  <si>
    <t>Štev. izdanih sklepov po preteku zakonitega roka v upravni izvršbi 
32</t>
  </si>
  <si>
    <t>Štev. rešenih upravnih izvršb oz. izvršb za nedenar. obveznosti in vlog za prisilitev v poročeval. obdobju 
33</t>
  </si>
  <si>
    <t>Štev. nerešenih upravnih izvršb oz. izvršb za nedenar. obveznosti in vlog za prisilitev na koncu poročeval. obdobja 
34</t>
  </si>
  <si>
    <t xml:space="preserve">ŠTEVILO 
UPRAVNIH ZADEV 
GLEDE NA POSTOPEK                           </t>
  </si>
  <si>
    <t>% upravnih zadev, rešenih po prekoračitvi zakonitega roka glede na skupno število rešenih zadev v poročevalnem obdobju</t>
  </si>
  <si>
    <r>
      <t xml:space="preserve">% upravnih zadev, rešenih po prekoračitvi zakonitega roka glede na skupno število rešenih zadev v poročeval. obdobju - </t>
    </r>
    <r>
      <rPr>
        <i/>
        <sz val="9"/>
        <rFont val="Arial CE"/>
        <charset val="238"/>
      </rPr>
      <t>naraščajoče</t>
    </r>
  </si>
  <si>
    <t>Škofja Loka- skupaj</t>
  </si>
  <si>
    <t>POROČILO ODELU PRI ODLOČANJU V UPRAVNIH ZADEVAH NA PRVI STOPNJI ZA CELO LETO 2019 - UE SKUPAJ</t>
  </si>
  <si>
    <t xml:space="preserve"> rešenih v </t>
  </si>
  <si>
    <t>poročevalnem 
obdobju</t>
  </si>
  <si>
    <t>skupno število
zadev</t>
  </si>
  <si>
    <t>SKRAJŠANI</t>
  </si>
  <si>
    <t>POSTOPKI</t>
  </si>
  <si>
    <t>POSEBNI</t>
  </si>
  <si>
    <t>skupno število
zadev rešenih v</t>
  </si>
  <si>
    <t xml:space="preserve">po uradni dolžnosti </t>
  </si>
  <si>
    <t xml:space="preserve">% skrajšanih  postopkov glede na </t>
  </si>
  <si>
    <t xml:space="preserve">% posebnih  postopkov glede na </t>
  </si>
  <si>
    <r>
      <t xml:space="preserve">skupno št. zadev rešenih v poročevalnem obdobju </t>
    </r>
    <r>
      <rPr>
        <b/>
        <sz val="9"/>
        <rFont val="Arial CE"/>
        <charset val="238"/>
      </rPr>
      <t xml:space="preserve">na zahtevo stranke </t>
    </r>
  </si>
  <si>
    <t>skupno število
rešenih zadev (2/1)</t>
  </si>
  <si>
    <t>skupno število 
rešenih zadev (4/1)</t>
  </si>
  <si>
    <r>
      <t xml:space="preserve">(% </t>
    </r>
    <r>
      <rPr>
        <b/>
        <sz val="9"/>
        <rFont val="Arial CE"/>
        <charset val="238"/>
      </rPr>
      <t>rešenih skrajšanih</t>
    </r>
    <r>
      <rPr>
        <sz val="9"/>
        <rFont val="Arial CE"/>
        <charset val="238"/>
      </rPr>
      <t xml:space="preserve"> ugotovitvenih postopkov na zahtevo stranke glede na skupno število rešenih zadev - </t>
    </r>
    <r>
      <rPr>
        <b/>
        <sz val="9"/>
        <rFont val="Arial CE"/>
        <charset val="238"/>
      </rPr>
      <t>naraščajoče</t>
    </r>
    <r>
      <rPr>
        <sz val="9"/>
        <rFont val="Arial CE"/>
        <charset val="238"/>
      </rPr>
      <t xml:space="preserve">) </t>
    </r>
  </si>
  <si>
    <r>
      <t xml:space="preserve">(% </t>
    </r>
    <r>
      <rPr>
        <b/>
        <sz val="9"/>
        <rFont val="Arial CE"/>
        <charset val="238"/>
      </rPr>
      <t>rešenih posebnih</t>
    </r>
    <r>
      <rPr>
        <sz val="9"/>
        <rFont val="Arial CE"/>
        <charset val="238"/>
      </rPr>
      <t xml:space="preserve"> ugotovitvenih postopkov na zahtevo stranke glede na skupno število rešenih zadev - </t>
    </r>
    <r>
      <rPr>
        <b/>
        <sz val="9"/>
        <rFont val="Arial CE"/>
        <charset val="238"/>
      </rPr>
      <t>naraščajoče</t>
    </r>
    <r>
      <rPr>
        <sz val="9"/>
        <rFont val="Arial CE"/>
        <charset val="238"/>
      </rPr>
      <t xml:space="preserve">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</si>
</sst>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 CE"/>
      <charset val="238"/>
    </font>
    <font>
      <sz val="8"/>
      <name val="Arial CE"/>
      <charset val="238"/>
    </font>
    <font>
      <b/>
      <sz val="9"/>
      <name val="Arial CE"/>
      <charset val="238"/>
    </font>
    <font>
      <b/>
      <sz val="9"/>
      <name val="Arial"/>
      <family val="2"/>
      <charset val="238"/>
    </font>
    <font>
      <sz val="9"/>
      <name val="Arial CE"/>
      <charset val="238"/>
    </font>
    <font>
      <sz val="9"/>
      <name val="Arial"/>
      <family val="2"/>
      <charset val="238"/>
    </font>
    <font>
      <i/>
      <sz val="9"/>
      <name val="Arial CE"/>
      <charset val="238"/>
    </font>
    <font>
      <i/>
      <sz val="9"/>
      <color indexed="16"/>
      <name val="Arial CE"/>
      <charset val="238"/>
    </font>
    <font>
      <sz val="9"/>
      <color indexed="51"/>
      <name val="Arial CE"/>
      <charset val="238"/>
    </font>
    <font>
      <sz val="9"/>
      <color indexed="13"/>
      <name val="Arial CE"/>
      <charset val="238"/>
    </font>
    <font>
      <sz val="9"/>
      <color indexed="45"/>
      <name val="Arial CE"/>
      <charset val="238"/>
    </font>
    <font>
      <sz val="9"/>
      <color indexed="8"/>
      <name val="Arial CE"/>
      <charset val="238"/>
    </font>
    <font>
      <i/>
      <sz val="9"/>
      <color indexed="51"/>
      <name val="Arial CE"/>
      <charset val="238"/>
    </font>
    <font>
      <b/>
      <sz val="9"/>
      <color indexed="10"/>
      <name val="Arial CE"/>
      <charset val="238"/>
    </font>
    <font>
      <sz val="9"/>
      <color indexed="10"/>
      <name val="Arial CE"/>
      <charset val="238"/>
    </font>
    <font>
      <i/>
      <sz val="9"/>
      <color indexed="60"/>
      <name val="Arial"/>
      <family val="2"/>
      <charset val="238"/>
    </font>
    <font>
      <i/>
      <sz val="9"/>
      <color indexed="60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7" fillId="0" borderId="0" xfId="0" applyFont="1" applyFill="1"/>
    <xf numFmtId="0" fontId="4" fillId="0" borderId="0" xfId="0" applyFont="1"/>
    <xf numFmtId="0" fontId="4" fillId="0" borderId="0" xfId="0" applyFont="1" applyAlignment="1">
      <alignment horizontal="centerContinuous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8" fillId="0" borderId="0" xfId="0" applyFont="1" applyBorder="1" applyAlignment="1">
      <alignment horizontal="center"/>
    </xf>
    <xf numFmtId="0" fontId="4" fillId="0" borderId="2" xfId="0" applyFont="1" applyBorder="1"/>
    <xf numFmtId="0" fontId="8" fillId="0" borderId="0" xfId="0" applyFont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wrapText="1"/>
    </xf>
    <xf numFmtId="0" fontId="2" fillId="0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9" fillId="0" borderId="0" xfId="0" applyFont="1"/>
    <xf numFmtId="0" fontId="3" fillId="0" borderId="10" xfId="0" applyFont="1" applyFill="1" applyBorder="1" applyAlignment="1">
      <alignment horizontal="center" vertical="center" wrapText="1"/>
    </xf>
    <xf numFmtId="0" fontId="13" fillId="0" borderId="0" xfId="0" applyFont="1" applyFill="1"/>
    <xf numFmtId="0" fontId="14" fillId="0" borderId="0" xfId="0" applyFont="1" applyFill="1"/>
    <xf numFmtId="2" fontId="16" fillId="0" borderId="0" xfId="0" applyNumberFormat="1" applyFont="1" applyFill="1"/>
    <xf numFmtId="2" fontId="15" fillId="3" borderId="10" xfId="0" applyNumberFormat="1" applyFont="1" applyFill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2" fontId="16" fillId="3" borderId="14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2" fontId="16" fillId="3" borderId="15" xfId="0" applyNumberFormat="1" applyFont="1" applyFill="1" applyBorder="1" applyAlignment="1">
      <alignment vertical="center"/>
    </xf>
    <xf numFmtId="2" fontId="16" fillId="3" borderId="16" xfId="0" applyNumberFormat="1" applyFont="1" applyFill="1" applyBorder="1" applyAlignment="1">
      <alignment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164" fontId="6" fillId="0" borderId="20" xfId="0" applyNumberFormat="1" applyFont="1" applyFill="1" applyBorder="1" applyAlignment="1">
      <alignment horizontal="left" vertical="center"/>
    </xf>
    <xf numFmtId="164" fontId="6" fillId="0" borderId="16" xfId="0" applyNumberFormat="1" applyFont="1" applyFill="1" applyBorder="1" applyAlignment="1">
      <alignment vertical="center"/>
    </xf>
    <xf numFmtId="164" fontId="6" fillId="0" borderId="21" xfId="0" applyNumberFormat="1" applyFont="1" applyFill="1" applyBorder="1" applyAlignment="1">
      <alignment vertical="center"/>
    </xf>
    <xf numFmtId="164" fontId="6" fillId="0" borderId="0" xfId="0" applyNumberFormat="1" applyFont="1" applyFill="1" applyAlignment="1">
      <alignment vertical="center"/>
    </xf>
    <xf numFmtId="2" fontId="16" fillId="3" borderId="22" xfId="0" applyNumberFormat="1" applyFont="1" applyFill="1" applyBorder="1" applyAlignment="1">
      <alignment vertical="center"/>
    </xf>
    <xf numFmtId="0" fontId="4" fillId="0" borderId="23" xfId="0" applyFont="1" applyBorder="1" applyAlignment="1">
      <alignment vertical="center"/>
    </xf>
    <xf numFmtId="2" fontId="6" fillId="0" borderId="14" xfId="0" applyNumberFormat="1" applyFont="1" applyBorder="1" applyAlignment="1">
      <alignment vertical="center"/>
    </xf>
    <xf numFmtId="2" fontId="6" fillId="0" borderId="24" xfId="0" applyNumberFormat="1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26" xfId="0" applyFont="1" applyBorder="1" applyAlignment="1">
      <alignment vertical="center"/>
    </xf>
    <xf numFmtId="2" fontId="6" fillId="0" borderId="15" xfId="0" applyNumberFormat="1" applyFont="1" applyBorder="1" applyAlignment="1">
      <alignment vertical="center"/>
    </xf>
    <xf numFmtId="2" fontId="6" fillId="0" borderId="27" xfId="0" applyNumberFormat="1" applyFont="1" applyBorder="1" applyAlignment="1">
      <alignment vertical="center"/>
    </xf>
    <xf numFmtId="0" fontId="4" fillId="0" borderId="26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2" fontId="6" fillId="0" borderId="15" xfId="0" applyNumberFormat="1" applyFont="1" applyFill="1" applyBorder="1" applyAlignment="1">
      <alignment vertical="center"/>
    </xf>
    <xf numFmtId="2" fontId="6" fillId="0" borderId="27" xfId="0" applyNumberFormat="1" applyFont="1" applyFill="1" applyBorder="1" applyAlignment="1">
      <alignment vertical="center"/>
    </xf>
    <xf numFmtId="0" fontId="4" fillId="0" borderId="25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28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2" fontId="6" fillId="0" borderId="16" xfId="0" applyNumberFormat="1" applyFont="1" applyBorder="1" applyAlignment="1">
      <alignment vertical="center"/>
    </xf>
    <xf numFmtId="2" fontId="6" fillId="0" borderId="21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2" fontId="6" fillId="0" borderId="8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2" fontId="6" fillId="0" borderId="11" xfId="0" applyNumberFormat="1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" fontId="6" fillId="0" borderId="5" xfId="0" applyNumberFormat="1" applyFont="1" applyBorder="1" applyAlignment="1">
      <alignment vertical="center"/>
    </xf>
    <xf numFmtId="2" fontId="6" fillId="0" borderId="6" xfId="0" applyNumberFormat="1" applyFont="1" applyBorder="1" applyAlignment="1">
      <alignment vertical="center"/>
    </xf>
    <xf numFmtId="2" fontId="6" fillId="0" borderId="6" xfId="0" applyNumberFormat="1" applyFont="1" applyFill="1" applyBorder="1" applyAlignment="1">
      <alignment vertical="center"/>
    </xf>
    <xf numFmtId="2" fontId="6" fillId="0" borderId="13" xfId="0" applyNumberFormat="1" applyFont="1" applyBorder="1" applyAlignment="1">
      <alignment vertical="center"/>
    </xf>
    <xf numFmtId="2" fontId="6" fillId="0" borderId="0" xfId="0" applyNumberFormat="1" applyFont="1" applyAlignment="1">
      <alignment vertical="center"/>
    </xf>
    <xf numFmtId="2" fontId="12" fillId="0" borderId="0" xfId="0" applyNumberFormat="1" applyFont="1" applyAlignment="1">
      <alignment horizontal="center" vertical="center"/>
    </xf>
    <xf numFmtId="0" fontId="4" fillId="0" borderId="29" xfId="0" applyFont="1" applyFill="1" applyBorder="1" applyAlignment="1">
      <alignment vertical="center"/>
    </xf>
    <xf numFmtId="2" fontId="6" fillId="0" borderId="21" xfId="0" applyNumberFormat="1" applyFont="1" applyFill="1" applyBorder="1" applyAlignment="1">
      <alignment vertical="center"/>
    </xf>
    <xf numFmtId="0" fontId="8" fillId="0" borderId="28" xfId="0" applyFont="1" applyBorder="1" applyAlignment="1">
      <alignment vertical="center"/>
    </xf>
    <xf numFmtId="2" fontId="6" fillId="0" borderId="14" xfId="0" applyNumberFormat="1" applyFont="1" applyFill="1" applyBorder="1" applyAlignment="1">
      <alignment vertical="center"/>
    </xf>
    <xf numFmtId="0" fontId="4" fillId="0" borderId="30" xfId="0" applyFont="1" applyBorder="1" applyAlignment="1">
      <alignment vertical="center"/>
    </xf>
    <xf numFmtId="2" fontId="6" fillId="0" borderId="31" xfId="0" applyNumberFormat="1" applyFont="1" applyBorder="1" applyAlignment="1">
      <alignment vertical="center"/>
    </xf>
    <xf numFmtId="0" fontId="4" fillId="0" borderId="14" xfId="0" applyFont="1" applyBorder="1"/>
    <xf numFmtId="0" fontId="4" fillId="0" borderId="15" xfId="0" applyFont="1" applyBorder="1"/>
    <xf numFmtId="0" fontId="4" fillId="0" borderId="32" xfId="0" applyFont="1" applyBorder="1"/>
    <xf numFmtId="0" fontId="8" fillId="0" borderId="0" xfId="0" applyFont="1" applyFill="1" applyBorder="1" applyAlignment="1">
      <alignment vertical="center"/>
    </xf>
    <xf numFmtId="0" fontId="4" fillId="0" borderId="22" xfId="0" applyFont="1" applyBorder="1"/>
    <xf numFmtId="0" fontId="4" fillId="0" borderId="33" xfId="0" applyFont="1" applyFill="1" applyBorder="1" applyAlignment="1">
      <alignment vertical="center"/>
    </xf>
    <xf numFmtId="0" fontId="4" fillId="0" borderId="34" xfId="0" applyFont="1" applyBorder="1" applyAlignment="1">
      <alignment horizontal="left"/>
    </xf>
    <xf numFmtId="0" fontId="2" fillId="0" borderId="14" xfId="0" applyFont="1" applyBorder="1"/>
    <xf numFmtId="0" fontId="4" fillId="0" borderId="35" xfId="0" applyFont="1" applyBorder="1" applyAlignment="1">
      <alignment horizontal="left"/>
    </xf>
    <xf numFmtId="0" fontId="2" fillId="0" borderId="15" xfId="0" applyFont="1" applyBorder="1"/>
    <xf numFmtId="0" fontId="2" fillId="0" borderId="15" xfId="0" applyFont="1" applyBorder="1" applyAlignment="1">
      <alignment horizontal="left"/>
    </xf>
    <xf numFmtId="0" fontId="4" fillId="0" borderId="24" xfId="0" applyFont="1" applyBorder="1"/>
    <xf numFmtId="0" fontId="4" fillId="0" borderId="27" xfId="0" applyFont="1" applyBorder="1"/>
    <xf numFmtId="0" fontId="4" fillId="0" borderId="36" xfId="0" applyFont="1" applyBorder="1" applyAlignment="1">
      <alignment horizontal="left"/>
    </xf>
    <xf numFmtId="0" fontId="2" fillId="0" borderId="22" xfId="0" applyFont="1" applyBorder="1"/>
    <xf numFmtId="0" fontId="4" fillId="0" borderId="31" xfId="0" applyFont="1" applyBorder="1"/>
    <xf numFmtId="0" fontId="4" fillId="0" borderId="33" xfId="0" applyFont="1" applyBorder="1" applyAlignment="1">
      <alignment vertical="center"/>
    </xf>
    <xf numFmtId="2" fontId="6" fillId="0" borderId="22" xfId="0" applyNumberFormat="1" applyFont="1" applyFill="1" applyBorder="1" applyAlignment="1">
      <alignment vertical="center"/>
    </xf>
    <xf numFmtId="0" fontId="4" fillId="0" borderId="30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38" xfId="0" applyFont="1" applyFill="1" applyBorder="1" applyAlignment="1">
      <alignment horizontal="center" wrapText="1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top" wrapText="1"/>
    </xf>
    <xf numFmtId="0" fontId="4" fillId="3" borderId="41" xfId="0" applyFont="1" applyFill="1" applyBorder="1" applyAlignment="1">
      <alignment horizontal="center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2" fontId="6" fillId="0" borderId="40" xfId="0" applyNumberFormat="1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left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top" wrapText="1"/>
    </xf>
    <xf numFmtId="0" fontId="4" fillId="0" borderId="34" xfId="0" applyFont="1" applyBorder="1"/>
    <xf numFmtId="0" fontId="4" fillId="0" borderId="35" xfId="0" applyFont="1" applyBorder="1"/>
    <xf numFmtId="0" fontId="4" fillId="0" borderId="46" xfId="0" applyFont="1" applyBorder="1"/>
    <xf numFmtId="0" fontId="2" fillId="0" borderId="1" xfId="0" applyFont="1" applyBorder="1" applyAlignment="1">
      <alignment vertical="center"/>
    </xf>
    <xf numFmtId="2" fontId="6" fillId="0" borderId="45" xfId="0" applyNumberFormat="1" applyFont="1" applyFill="1" applyBorder="1" applyAlignment="1">
      <alignment vertical="center"/>
    </xf>
    <xf numFmtId="0" fontId="6" fillId="5" borderId="37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2" fontId="6" fillId="5" borderId="14" xfId="0" applyNumberFormat="1" applyFont="1" applyFill="1" applyBorder="1" applyAlignment="1">
      <alignment vertical="center"/>
    </xf>
    <xf numFmtId="2" fontId="6" fillId="5" borderId="15" xfId="0" applyNumberFormat="1" applyFont="1" applyFill="1" applyBorder="1" applyAlignment="1">
      <alignment vertical="center"/>
    </xf>
    <xf numFmtId="2" fontId="6" fillId="5" borderId="16" xfId="0" applyNumberFormat="1" applyFont="1" applyFill="1" applyBorder="1" applyAlignment="1">
      <alignment vertical="center"/>
    </xf>
    <xf numFmtId="2" fontId="6" fillId="5" borderId="8" xfId="0" applyNumberFormat="1" applyFont="1" applyFill="1" applyBorder="1" applyAlignment="1">
      <alignment vertical="center"/>
    </xf>
    <xf numFmtId="2" fontId="6" fillId="5" borderId="24" xfId="0" applyNumberFormat="1" applyFont="1" applyFill="1" applyBorder="1" applyAlignment="1">
      <alignment vertical="center"/>
    </xf>
    <xf numFmtId="2" fontId="6" fillId="5" borderId="27" xfId="0" applyNumberFormat="1" applyFont="1" applyFill="1" applyBorder="1" applyAlignment="1">
      <alignment vertical="center"/>
    </xf>
    <xf numFmtId="2" fontId="6" fillId="5" borderId="21" xfId="0" applyNumberFormat="1" applyFont="1" applyFill="1" applyBorder="1" applyAlignment="1">
      <alignment vertical="center"/>
    </xf>
    <xf numFmtId="2" fontId="6" fillId="5" borderId="11" xfId="0" applyNumberFormat="1" applyFont="1" applyFill="1" applyBorder="1" applyAlignment="1">
      <alignment vertical="center"/>
    </xf>
    <xf numFmtId="2" fontId="6" fillId="6" borderId="13" xfId="0" applyNumberFormat="1" applyFont="1" applyFill="1" applyBorder="1" applyAlignment="1">
      <alignment vertical="center"/>
    </xf>
    <xf numFmtId="2" fontId="6" fillId="6" borderId="6" xfId="0" applyNumberFormat="1" applyFont="1" applyFill="1" applyBorder="1" applyAlignment="1">
      <alignment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36" xfId="0" applyFont="1" applyBorder="1"/>
    <xf numFmtId="2" fontId="6" fillId="5" borderId="22" xfId="0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2" fontId="6" fillId="5" borderId="31" xfId="0" applyNumberFormat="1" applyFont="1" applyFill="1" applyBorder="1" applyAlignment="1">
      <alignment vertical="center"/>
    </xf>
    <xf numFmtId="2" fontId="6" fillId="4" borderId="16" xfId="0" applyNumberFormat="1" applyFont="1" applyFill="1" applyBorder="1" applyAlignment="1">
      <alignment vertical="center"/>
    </xf>
    <xf numFmtId="0" fontId="0" fillId="0" borderId="14" xfId="0" applyFont="1" applyBorder="1"/>
    <xf numFmtId="0" fontId="0" fillId="0" borderId="15" xfId="0" applyFont="1" applyBorder="1"/>
    <xf numFmtId="0" fontId="0" fillId="0" borderId="22" xfId="0" applyFont="1" applyBorder="1"/>
  </cellXfs>
  <cellStyles count="1">
    <cellStyle name="Navadno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78"/>
  <sheetViews>
    <sheetView tabSelected="1" zoomScale="130" zoomScaleNormal="130" workbookViewId="0">
      <pane xSplit="1" ySplit="4" topLeftCell="E5" activePane="bottomRight" state="frozen"/>
      <selection pane="topRight" activeCell="C1" sqref="C1"/>
      <selection pane="bottomLeft" activeCell="A2" sqref="A2"/>
      <selection pane="bottomRight" activeCell="Q5" sqref="Q5:Q62"/>
    </sheetView>
  </sheetViews>
  <sheetFormatPr defaultColWidth="8.85546875" defaultRowHeight="12" x14ac:dyDescent="0.2"/>
  <cols>
    <col min="1" max="1" width="15.5703125" style="3" customWidth="1"/>
    <col min="2" max="2" width="23.28515625" style="2" customWidth="1"/>
    <col min="3" max="3" width="8.7109375" style="2" customWidth="1"/>
    <col min="4" max="4" width="10.7109375" style="2" customWidth="1"/>
    <col min="5" max="13" width="8.7109375" style="2" customWidth="1"/>
    <col min="14" max="14" width="9.5703125" style="30" customWidth="1"/>
    <col min="15" max="16" width="8.7109375" style="2" customWidth="1"/>
    <col min="17" max="17" width="8.7109375" style="29" customWidth="1"/>
    <col min="18" max="25" width="8.7109375" style="2" customWidth="1"/>
    <col min="26" max="26" width="10.28515625" style="2" customWidth="1"/>
    <col min="27" max="35" width="8.7109375" style="2" customWidth="1"/>
    <col min="36" max="36" width="1.7109375" style="2" customWidth="1"/>
    <col min="37" max="37" width="33" style="2" customWidth="1"/>
    <col min="38" max="55" width="8.7109375" style="2" customWidth="1"/>
    <col min="56" max="59" width="10.7109375" style="2" customWidth="1"/>
    <col min="60" max="16384" width="8.85546875" style="2"/>
  </cols>
  <sheetData>
    <row r="1" spans="1:35" x14ac:dyDescent="0.2">
      <c r="A1" s="3" t="s">
        <v>160</v>
      </c>
      <c r="M1" s="7"/>
      <c r="Q1" s="2"/>
    </row>
    <row r="2" spans="1:35" x14ac:dyDescent="0.2">
      <c r="A2" s="3" t="s">
        <v>157</v>
      </c>
      <c r="M2" s="7"/>
      <c r="Q2" s="2"/>
    </row>
    <row r="3" spans="1:35" ht="6.75" customHeight="1" thickBot="1" x14ac:dyDescent="0.25">
      <c r="M3" s="7"/>
      <c r="Q3" s="2"/>
    </row>
    <row r="4" spans="1:35" s="1" customFormat="1" ht="172.9" customHeight="1" thickBot="1" x14ac:dyDescent="0.25">
      <c r="A4" s="6" t="s">
        <v>58</v>
      </c>
      <c r="B4" s="27" t="s">
        <v>156</v>
      </c>
      <c r="C4" s="32" t="s">
        <v>133</v>
      </c>
      <c r="D4" s="32" t="s">
        <v>134</v>
      </c>
      <c r="E4" s="32" t="s">
        <v>124</v>
      </c>
      <c r="F4" s="32" t="s">
        <v>125</v>
      </c>
      <c r="G4" s="32" t="s">
        <v>126</v>
      </c>
      <c r="H4" s="32" t="s">
        <v>127</v>
      </c>
      <c r="I4" s="32" t="s">
        <v>128</v>
      </c>
      <c r="J4" s="32" t="s">
        <v>129</v>
      </c>
      <c r="K4" s="32" t="s">
        <v>130</v>
      </c>
      <c r="L4" s="32" t="s">
        <v>131</v>
      </c>
      <c r="M4" s="32" t="s">
        <v>132</v>
      </c>
      <c r="N4" s="31" t="s">
        <v>122</v>
      </c>
      <c r="O4" s="32" t="s">
        <v>135</v>
      </c>
      <c r="P4" s="32" t="s">
        <v>136</v>
      </c>
      <c r="Q4" s="32" t="s">
        <v>137</v>
      </c>
      <c r="R4" s="32" t="s">
        <v>138</v>
      </c>
      <c r="S4" s="32" t="s">
        <v>139</v>
      </c>
      <c r="T4" s="32" t="s">
        <v>140</v>
      </c>
      <c r="U4" s="32" t="s">
        <v>141</v>
      </c>
      <c r="V4" s="32" t="s">
        <v>142</v>
      </c>
      <c r="W4" s="32" t="s">
        <v>143</v>
      </c>
      <c r="X4" s="32" t="s">
        <v>144</v>
      </c>
      <c r="Y4" s="32" t="s">
        <v>145</v>
      </c>
      <c r="Z4" s="32" t="s">
        <v>146</v>
      </c>
      <c r="AA4" s="32" t="s">
        <v>147</v>
      </c>
      <c r="AB4" s="32" t="s">
        <v>148</v>
      </c>
      <c r="AC4" s="32" t="s">
        <v>149</v>
      </c>
      <c r="AD4" s="32" t="s">
        <v>150</v>
      </c>
      <c r="AE4" s="32" t="s">
        <v>151</v>
      </c>
      <c r="AF4" s="32" t="s">
        <v>152</v>
      </c>
      <c r="AG4" s="32" t="s">
        <v>153</v>
      </c>
      <c r="AH4" s="32" t="s">
        <v>154</v>
      </c>
      <c r="AI4" s="33" t="s">
        <v>155</v>
      </c>
    </row>
    <row r="5" spans="1:35" s="35" customFormat="1" ht="12.4" customHeight="1" x14ac:dyDescent="0.2">
      <c r="A5" s="102" t="s">
        <v>0</v>
      </c>
      <c r="B5" s="103" t="s">
        <v>64</v>
      </c>
      <c r="C5" s="96">
        <v>438</v>
      </c>
      <c r="D5" s="96">
        <v>4</v>
      </c>
      <c r="E5" s="96">
        <v>11929</v>
      </c>
      <c r="F5" s="96">
        <v>12371</v>
      </c>
      <c r="G5" s="96">
        <v>53</v>
      </c>
      <c r="H5" s="96">
        <v>38</v>
      </c>
      <c r="I5" s="96">
        <v>219</v>
      </c>
      <c r="J5" s="96">
        <v>12</v>
      </c>
      <c r="K5" s="96">
        <v>11630</v>
      </c>
      <c r="L5" s="96">
        <v>11512</v>
      </c>
      <c r="M5" s="96">
        <v>440</v>
      </c>
      <c r="N5" s="34">
        <f t="shared" ref="N5:N62" si="0">M5*100/O5</f>
        <v>3.6813922356091031</v>
      </c>
      <c r="O5" s="96">
        <v>11952</v>
      </c>
      <c r="P5" s="96">
        <v>419</v>
      </c>
      <c r="Q5" s="161">
        <v>2</v>
      </c>
      <c r="R5" s="96">
        <v>15</v>
      </c>
      <c r="S5" s="96">
        <v>12</v>
      </c>
      <c r="T5" s="96">
        <v>27</v>
      </c>
      <c r="U5" s="96">
        <v>0</v>
      </c>
      <c r="V5" s="96">
        <v>0</v>
      </c>
      <c r="W5" s="96">
        <v>0</v>
      </c>
      <c r="X5" s="96">
        <v>10</v>
      </c>
      <c r="Y5" s="96">
        <v>17</v>
      </c>
      <c r="Z5" s="96">
        <v>3</v>
      </c>
      <c r="AA5" s="96">
        <v>0</v>
      </c>
      <c r="AB5" s="96">
        <v>3</v>
      </c>
      <c r="AC5" s="96">
        <v>0</v>
      </c>
      <c r="AD5" s="96">
        <v>0</v>
      </c>
      <c r="AE5" s="96">
        <v>0</v>
      </c>
      <c r="AF5" s="96">
        <v>0</v>
      </c>
      <c r="AG5" s="96">
        <v>0</v>
      </c>
      <c r="AH5" s="96">
        <v>0</v>
      </c>
      <c r="AI5" s="107">
        <v>3</v>
      </c>
    </row>
    <row r="6" spans="1:35" s="35" customFormat="1" ht="12.4" customHeight="1" x14ac:dyDescent="0.2">
      <c r="A6" s="104" t="s">
        <v>1</v>
      </c>
      <c r="B6" s="105" t="s">
        <v>65</v>
      </c>
      <c r="C6" s="97">
        <v>280</v>
      </c>
      <c r="D6" s="97">
        <v>1</v>
      </c>
      <c r="E6" s="97">
        <v>12228</v>
      </c>
      <c r="F6" s="97">
        <v>12509</v>
      </c>
      <c r="G6" s="97">
        <v>57</v>
      </c>
      <c r="H6" s="97">
        <v>164</v>
      </c>
      <c r="I6" s="97">
        <v>196</v>
      </c>
      <c r="J6" s="97">
        <v>50</v>
      </c>
      <c r="K6" s="97">
        <v>11756</v>
      </c>
      <c r="L6" s="97">
        <v>12223</v>
      </c>
      <c r="M6" s="97">
        <v>0</v>
      </c>
      <c r="N6" s="34">
        <f t="shared" si="0"/>
        <v>0</v>
      </c>
      <c r="O6" s="97">
        <v>12223</v>
      </c>
      <c r="P6" s="97">
        <v>286</v>
      </c>
      <c r="Q6" s="162">
        <v>0</v>
      </c>
      <c r="R6" s="97">
        <v>1</v>
      </c>
      <c r="S6" s="97">
        <v>9</v>
      </c>
      <c r="T6" s="97">
        <v>10</v>
      </c>
      <c r="U6" s="97">
        <v>2</v>
      </c>
      <c r="V6" s="97">
        <v>0</v>
      </c>
      <c r="W6" s="97">
        <v>2</v>
      </c>
      <c r="X6" s="97">
        <v>8</v>
      </c>
      <c r="Y6" s="97">
        <v>0</v>
      </c>
      <c r="Z6" s="97">
        <v>0</v>
      </c>
      <c r="AA6" s="97">
        <v>0</v>
      </c>
      <c r="AB6" s="97">
        <v>0</v>
      </c>
      <c r="AC6" s="97">
        <v>0</v>
      </c>
      <c r="AD6" s="97">
        <v>0</v>
      </c>
      <c r="AE6" s="97">
        <v>0</v>
      </c>
      <c r="AF6" s="97">
        <v>0</v>
      </c>
      <c r="AG6" s="97">
        <v>0</v>
      </c>
      <c r="AH6" s="97">
        <v>0</v>
      </c>
      <c r="AI6" s="108">
        <v>0</v>
      </c>
    </row>
    <row r="7" spans="1:35" s="35" customFormat="1" ht="12.4" customHeight="1" x14ac:dyDescent="0.2">
      <c r="A7" s="104" t="s">
        <v>2</v>
      </c>
      <c r="B7" s="105" t="s">
        <v>66</v>
      </c>
      <c r="C7" s="97">
        <v>1595</v>
      </c>
      <c r="D7" s="97">
        <v>7</v>
      </c>
      <c r="E7" s="97">
        <v>34165</v>
      </c>
      <c r="F7" s="97">
        <v>35767</v>
      </c>
      <c r="G7" s="97">
        <v>52</v>
      </c>
      <c r="H7" s="97">
        <v>200</v>
      </c>
      <c r="I7" s="97">
        <v>722</v>
      </c>
      <c r="J7" s="97">
        <v>200</v>
      </c>
      <c r="K7" s="97">
        <v>32545</v>
      </c>
      <c r="L7" s="97">
        <v>33719</v>
      </c>
      <c r="M7" s="97">
        <v>0</v>
      </c>
      <c r="N7" s="34">
        <f t="shared" si="0"/>
        <v>0</v>
      </c>
      <c r="O7" s="97">
        <v>33719</v>
      </c>
      <c r="P7" s="97">
        <v>2048</v>
      </c>
      <c r="Q7" s="162">
        <v>0</v>
      </c>
      <c r="R7" s="97">
        <v>1</v>
      </c>
      <c r="S7" s="97">
        <v>22</v>
      </c>
      <c r="T7" s="97">
        <v>23</v>
      </c>
      <c r="U7" s="97">
        <v>0</v>
      </c>
      <c r="V7" s="97">
        <v>0</v>
      </c>
      <c r="W7" s="97">
        <v>0</v>
      </c>
      <c r="X7" s="97">
        <v>16</v>
      </c>
      <c r="Y7" s="97">
        <v>7</v>
      </c>
      <c r="Z7" s="97">
        <v>0</v>
      </c>
      <c r="AA7" s="97">
        <v>0</v>
      </c>
      <c r="AB7" s="97">
        <v>0</v>
      </c>
      <c r="AC7" s="97">
        <v>0</v>
      </c>
      <c r="AD7" s="97">
        <v>0</v>
      </c>
      <c r="AE7" s="97">
        <v>0</v>
      </c>
      <c r="AF7" s="97">
        <v>0</v>
      </c>
      <c r="AG7" s="97">
        <v>0</v>
      </c>
      <c r="AH7" s="97">
        <v>0</v>
      </c>
      <c r="AI7" s="108">
        <v>0</v>
      </c>
    </row>
    <row r="8" spans="1:35" s="35" customFormat="1" ht="12.4" customHeight="1" x14ac:dyDescent="0.2">
      <c r="A8" s="104" t="s">
        <v>3</v>
      </c>
      <c r="B8" s="105" t="s">
        <v>67</v>
      </c>
      <c r="C8" s="97">
        <v>216</v>
      </c>
      <c r="D8" s="97">
        <v>2</v>
      </c>
      <c r="E8" s="97">
        <v>9353</v>
      </c>
      <c r="F8" s="97">
        <v>9571</v>
      </c>
      <c r="G8" s="97">
        <v>19</v>
      </c>
      <c r="H8" s="97">
        <v>84</v>
      </c>
      <c r="I8" s="97">
        <v>89</v>
      </c>
      <c r="J8" s="97">
        <v>69</v>
      </c>
      <c r="K8" s="97">
        <v>9042</v>
      </c>
      <c r="L8" s="97">
        <v>9303</v>
      </c>
      <c r="M8" s="97">
        <v>0</v>
      </c>
      <c r="N8" s="34">
        <f t="shared" si="0"/>
        <v>0</v>
      </c>
      <c r="O8" s="97">
        <v>9303</v>
      </c>
      <c r="P8" s="97">
        <v>268</v>
      </c>
      <c r="Q8" s="162">
        <v>0</v>
      </c>
      <c r="R8" s="97">
        <v>1</v>
      </c>
      <c r="S8" s="97">
        <v>9</v>
      </c>
      <c r="T8" s="97">
        <v>10</v>
      </c>
      <c r="U8" s="97">
        <v>2</v>
      </c>
      <c r="V8" s="97">
        <v>0</v>
      </c>
      <c r="W8" s="97">
        <v>2</v>
      </c>
      <c r="X8" s="97">
        <v>7</v>
      </c>
      <c r="Y8" s="97">
        <v>1</v>
      </c>
      <c r="Z8" s="97">
        <v>0</v>
      </c>
      <c r="AA8" s="97">
        <v>0</v>
      </c>
      <c r="AB8" s="97">
        <v>0</v>
      </c>
      <c r="AC8" s="97">
        <v>0</v>
      </c>
      <c r="AD8" s="97">
        <v>0</v>
      </c>
      <c r="AE8" s="97">
        <v>0</v>
      </c>
      <c r="AF8" s="97">
        <v>0</v>
      </c>
      <c r="AG8" s="97">
        <v>0</v>
      </c>
      <c r="AH8" s="97">
        <v>0</v>
      </c>
      <c r="AI8" s="108">
        <v>0</v>
      </c>
    </row>
    <row r="9" spans="1:35" s="35" customFormat="1" ht="12.4" customHeight="1" x14ac:dyDescent="0.2">
      <c r="A9" s="104" t="s">
        <v>4</v>
      </c>
      <c r="B9" s="105" t="s">
        <v>68</v>
      </c>
      <c r="C9" s="97">
        <v>178</v>
      </c>
      <c r="D9" s="97">
        <v>4</v>
      </c>
      <c r="E9" s="97">
        <v>10524</v>
      </c>
      <c r="F9" s="97">
        <v>10706</v>
      </c>
      <c r="G9" s="97">
        <v>24</v>
      </c>
      <c r="H9" s="97">
        <v>135</v>
      </c>
      <c r="I9" s="97">
        <v>159</v>
      </c>
      <c r="J9" s="97">
        <v>75</v>
      </c>
      <c r="K9" s="97">
        <v>10107</v>
      </c>
      <c r="L9" s="97">
        <v>10472</v>
      </c>
      <c r="M9" s="97">
        <v>28</v>
      </c>
      <c r="N9" s="34">
        <f t="shared" si="0"/>
        <v>0.26666666666666666</v>
      </c>
      <c r="O9" s="97">
        <v>10500</v>
      </c>
      <c r="P9" s="97">
        <v>206</v>
      </c>
      <c r="Q9" s="162">
        <v>1</v>
      </c>
      <c r="R9" s="97">
        <v>1</v>
      </c>
      <c r="S9" s="97">
        <v>19</v>
      </c>
      <c r="T9" s="97">
        <v>20</v>
      </c>
      <c r="U9" s="97">
        <v>0</v>
      </c>
      <c r="V9" s="97">
        <v>0</v>
      </c>
      <c r="W9" s="97">
        <v>0</v>
      </c>
      <c r="X9" s="97">
        <v>20</v>
      </c>
      <c r="Y9" s="97">
        <v>0</v>
      </c>
      <c r="Z9" s="97">
        <v>0</v>
      </c>
      <c r="AA9" s="97">
        <v>0</v>
      </c>
      <c r="AB9" s="97">
        <v>0</v>
      </c>
      <c r="AC9" s="97">
        <v>0</v>
      </c>
      <c r="AD9" s="97">
        <v>0</v>
      </c>
      <c r="AE9" s="97">
        <v>0</v>
      </c>
      <c r="AF9" s="97">
        <v>0</v>
      </c>
      <c r="AG9" s="97">
        <v>0</v>
      </c>
      <c r="AH9" s="97">
        <v>0</v>
      </c>
      <c r="AI9" s="108">
        <v>0</v>
      </c>
    </row>
    <row r="10" spans="1:35" s="35" customFormat="1" ht="12.4" customHeight="1" x14ac:dyDescent="0.2">
      <c r="A10" s="104" t="s">
        <v>5</v>
      </c>
      <c r="B10" s="105" t="s">
        <v>69</v>
      </c>
      <c r="C10" s="97">
        <v>531</v>
      </c>
      <c r="D10" s="97">
        <v>2</v>
      </c>
      <c r="E10" s="97">
        <v>28546</v>
      </c>
      <c r="F10" s="97">
        <v>29079</v>
      </c>
      <c r="G10" s="97">
        <v>67</v>
      </c>
      <c r="H10" s="97">
        <v>105</v>
      </c>
      <c r="I10" s="97">
        <v>404</v>
      </c>
      <c r="J10" s="97">
        <v>50</v>
      </c>
      <c r="K10" s="97">
        <v>27777</v>
      </c>
      <c r="L10" s="97">
        <v>28401</v>
      </c>
      <c r="M10" s="97">
        <v>2</v>
      </c>
      <c r="N10" s="34">
        <f t="shared" si="0"/>
        <v>7.0415096996796116E-3</v>
      </c>
      <c r="O10" s="97">
        <v>28403</v>
      </c>
      <c r="P10" s="97">
        <v>676</v>
      </c>
      <c r="Q10" s="162">
        <v>0</v>
      </c>
      <c r="R10" s="97">
        <v>1</v>
      </c>
      <c r="S10" s="97">
        <v>15</v>
      </c>
      <c r="T10" s="97">
        <v>16</v>
      </c>
      <c r="U10" s="97">
        <v>2</v>
      </c>
      <c r="V10" s="97">
        <v>1</v>
      </c>
      <c r="W10" s="97">
        <v>3</v>
      </c>
      <c r="X10" s="97">
        <v>12</v>
      </c>
      <c r="Y10" s="97">
        <v>1</v>
      </c>
      <c r="Z10" s="97">
        <v>0</v>
      </c>
      <c r="AA10" s="97">
        <v>0</v>
      </c>
      <c r="AB10" s="97">
        <v>0</v>
      </c>
      <c r="AC10" s="97">
        <v>0</v>
      </c>
      <c r="AD10" s="97">
        <v>0</v>
      </c>
      <c r="AE10" s="97">
        <v>0</v>
      </c>
      <c r="AF10" s="97">
        <v>0</v>
      </c>
      <c r="AG10" s="97">
        <v>0</v>
      </c>
      <c r="AH10" s="97">
        <v>0</v>
      </c>
      <c r="AI10" s="108">
        <v>0</v>
      </c>
    </row>
    <row r="11" spans="1:35" s="35" customFormat="1" ht="12.4" customHeight="1" x14ac:dyDescent="0.2">
      <c r="A11" s="104" t="s">
        <v>6</v>
      </c>
      <c r="B11" s="105" t="s">
        <v>70</v>
      </c>
      <c r="C11" s="97">
        <v>40</v>
      </c>
      <c r="D11" s="97">
        <v>1</v>
      </c>
      <c r="E11" s="97">
        <v>3695</v>
      </c>
      <c r="F11" s="97">
        <v>3736</v>
      </c>
      <c r="G11" s="97">
        <v>3</v>
      </c>
      <c r="H11" s="97">
        <v>7</v>
      </c>
      <c r="I11" s="97">
        <v>30</v>
      </c>
      <c r="J11" s="97">
        <v>26</v>
      </c>
      <c r="K11" s="97">
        <v>3635</v>
      </c>
      <c r="L11" s="97">
        <v>3701</v>
      </c>
      <c r="M11" s="97">
        <v>0</v>
      </c>
      <c r="N11" s="34">
        <f t="shared" si="0"/>
        <v>0</v>
      </c>
      <c r="O11" s="97">
        <v>3701</v>
      </c>
      <c r="P11" s="97">
        <v>35</v>
      </c>
      <c r="Q11" s="162">
        <v>0</v>
      </c>
      <c r="R11" s="97">
        <v>0</v>
      </c>
      <c r="S11" s="97">
        <v>4</v>
      </c>
      <c r="T11" s="97">
        <v>4</v>
      </c>
      <c r="U11" s="97">
        <v>0</v>
      </c>
      <c r="V11" s="97">
        <v>0</v>
      </c>
      <c r="W11" s="97">
        <v>0</v>
      </c>
      <c r="X11" s="97">
        <v>4</v>
      </c>
      <c r="Y11" s="97">
        <v>0</v>
      </c>
      <c r="Z11" s="97">
        <v>0</v>
      </c>
      <c r="AA11" s="97">
        <v>0</v>
      </c>
      <c r="AB11" s="97">
        <v>0</v>
      </c>
      <c r="AC11" s="97">
        <v>0</v>
      </c>
      <c r="AD11" s="97">
        <v>0</v>
      </c>
      <c r="AE11" s="97">
        <v>0</v>
      </c>
      <c r="AF11" s="97">
        <v>0</v>
      </c>
      <c r="AG11" s="97">
        <v>0</v>
      </c>
      <c r="AH11" s="97">
        <v>0</v>
      </c>
      <c r="AI11" s="108">
        <v>0</v>
      </c>
    </row>
    <row r="12" spans="1:35" s="35" customFormat="1" ht="12.4" customHeight="1" x14ac:dyDescent="0.2">
      <c r="A12" s="104" t="s">
        <v>7</v>
      </c>
      <c r="B12" s="105" t="s">
        <v>71</v>
      </c>
      <c r="C12" s="97">
        <v>114</v>
      </c>
      <c r="D12" s="97">
        <v>3</v>
      </c>
      <c r="E12" s="97">
        <v>8890</v>
      </c>
      <c r="F12" s="97">
        <v>9007</v>
      </c>
      <c r="G12" s="97">
        <v>121</v>
      </c>
      <c r="H12" s="97">
        <v>51</v>
      </c>
      <c r="I12" s="97">
        <v>82</v>
      </c>
      <c r="J12" s="97">
        <v>28</v>
      </c>
      <c r="K12" s="97">
        <v>8601</v>
      </c>
      <c r="L12" s="97">
        <v>8882</v>
      </c>
      <c r="M12" s="97">
        <v>1</v>
      </c>
      <c r="N12" s="34">
        <f t="shared" si="0"/>
        <v>1.1257458065968704E-2</v>
      </c>
      <c r="O12" s="97">
        <v>8883</v>
      </c>
      <c r="P12" s="97">
        <v>124</v>
      </c>
      <c r="Q12" s="162">
        <v>0</v>
      </c>
      <c r="R12" s="97">
        <v>1</v>
      </c>
      <c r="S12" s="97">
        <v>12</v>
      </c>
      <c r="T12" s="97">
        <v>13</v>
      </c>
      <c r="U12" s="97">
        <v>0</v>
      </c>
      <c r="V12" s="97">
        <v>0</v>
      </c>
      <c r="W12" s="97">
        <v>0</v>
      </c>
      <c r="X12" s="97">
        <v>13</v>
      </c>
      <c r="Y12" s="97">
        <v>0</v>
      </c>
      <c r="Z12" s="97">
        <v>0</v>
      </c>
      <c r="AA12" s="97">
        <v>0</v>
      </c>
      <c r="AB12" s="97">
        <v>0</v>
      </c>
      <c r="AC12" s="97">
        <v>0</v>
      </c>
      <c r="AD12" s="97">
        <v>0</v>
      </c>
      <c r="AE12" s="97">
        <v>0</v>
      </c>
      <c r="AF12" s="97">
        <v>0</v>
      </c>
      <c r="AG12" s="97">
        <v>0</v>
      </c>
      <c r="AH12" s="97">
        <v>0</v>
      </c>
      <c r="AI12" s="108">
        <v>0</v>
      </c>
    </row>
    <row r="13" spans="1:35" s="35" customFormat="1" ht="12.4" customHeight="1" x14ac:dyDescent="0.2">
      <c r="A13" s="104" t="s">
        <v>8</v>
      </c>
      <c r="B13" s="105" t="s">
        <v>72</v>
      </c>
      <c r="C13" s="97">
        <v>465</v>
      </c>
      <c r="D13" s="97">
        <v>5</v>
      </c>
      <c r="E13" s="97">
        <v>20136</v>
      </c>
      <c r="F13" s="97">
        <v>20606</v>
      </c>
      <c r="G13" s="97">
        <v>63</v>
      </c>
      <c r="H13" s="97">
        <v>115</v>
      </c>
      <c r="I13" s="97">
        <v>275</v>
      </c>
      <c r="J13" s="97">
        <v>124</v>
      </c>
      <c r="K13" s="97">
        <v>19347</v>
      </c>
      <c r="L13" s="97">
        <v>19924</v>
      </c>
      <c r="M13" s="97">
        <v>0</v>
      </c>
      <c r="N13" s="34">
        <f t="shared" si="0"/>
        <v>0</v>
      </c>
      <c r="O13" s="97">
        <v>19924</v>
      </c>
      <c r="P13" s="97">
        <v>682</v>
      </c>
      <c r="Q13" s="162">
        <v>0</v>
      </c>
      <c r="R13" s="97">
        <v>1</v>
      </c>
      <c r="S13" s="97">
        <v>36</v>
      </c>
      <c r="T13" s="97">
        <v>37</v>
      </c>
      <c r="U13" s="97">
        <v>0</v>
      </c>
      <c r="V13" s="97">
        <v>2</v>
      </c>
      <c r="W13" s="97">
        <v>2</v>
      </c>
      <c r="X13" s="97">
        <v>31</v>
      </c>
      <c r="Y13" s="97">
        <v>4</v>
      </c>
      <c r="Z13" s="97">
        <v>0</v>
      </c>
      <c r="AA13" s="97">
        <v>0</v>
      </c>
      <c r="AB13" s="97">
        <v>0</v>
      </c>
      <c r="AC13" s="97">
        <v>0</v>
      </c>
      <c r="AD13" s="97">
        <v>0</v>
      </c>
      <c r="AE13" s="97">
        <v>0</v>
      </c>
      <c r="AF13" s="97">
        <v>0</v>
      </c>
      <c r="AG13" s="97">
        <v>0</v>
      </c>
      <c r="AH13" s="97">
        <v>0</v>
      </c>
      <c r="AI13" s="108">
        <v>0</v>
      </c>
    </row>
    <row r="14" spans="1:35" s="35" customFormat="1" ht="12.4" customHeight="1" x14ac:dyDescent="0.2">
      <c r="A14" s="104" t="s">
        <v>9</v>
      </c>
      <c r="B14" s="105" t="s">
        <v>73</v>
      </c>
      <c r="C14" s="97">
        <v>91</v>
      </c>
      <c r="D14" s="97">
        <v>1</v>
      </c>
      <c r="E14" s="97">
        <v>5164</v>
      </c>
      <c r="F14" s="97">
        <v>5256</v>
      </c>
      <c r="G14" s="97">
        <v>6</v>
      </c>
      <c r="H14" s="97">
        <v>24</v>
      </c>
      <c r="I14" s="97">
        <v>60</v>
      </c>
      <c r="J14" s="97">
        <v>13</v>
      </c>
      <c r="K14" s="97">
        <v>5083</v>
      </c>
      <c r="L14" s="97">
        <v>5186</v>
      </c>
      <c r="M14" s="97">
        <v>0</v>
      </c>
      <c r="N14" s="34">
        <f t="shared" si="0"/>
        <v>0</v>
      </c>
      <c r="O14" s="97">
        <v>5186</v>
      </c>
      <c r="P14" s="97">
        <v>70</v>
      </c>
      <c r="Q14" s="162">
        <v>0</v>
      </c>
      <c r="R14" s="97">
        <v>2</v>
      </c>
      <c r="S14" s="97">
        <v>0</v>
      </c>
      <c r="T14" s="97">
        <v>2</v>
      </c>
      <c r="U14" s="97">
        <v>0</v>
      </c>
      <c r="V14" s="97">
        <v>0</v>
      </c>
      <c r="W14" s="97">
        <v>0</v>
      </c>
      <c r="X14" s="97">
        <v>2</v>
      </c>
      <c r="Y14" s="97">
        <v>0</v>
      </c>
      <c r="Z14" s="97">
        <v>0</v>
      </c>
      <c r="AA14" s="97">
        <v>0</v>
      </c>
      <c r="AB14" s="97">
        <v>0</v>
      </c>
      <c r="AC14" s="97">
        <v>0</v>
      </c>
      <c r="AD14" s="97">
        <v>0</v>
      </c>
      <c r="AE14" s="97">
        <v>0</v>
      </c>
      <c r="AF14" s="97">
        <v>0</v>
      </c>
      <c r="AG14" s="97">
        <v>0</v>
      </c>
      <c r="AH14" s="97">
        <v>0</v>
      </c>
      <c r="AI14" s="108">
        <v>0</v>
      </c>
    </row>
    <row r="15" spans="1:35" s="35" customFormat="1" ht="12.4" customHeight="1" x14ac:dyDescent="0.2">
      <c r="A15" s="104" t="s">
        <v>10</v>
      </c>
      <c r="B15" s="105" t="s">
        <v>74</v>
      </c>
      <c r="C15" s="97">
        <v>198</v>
      </c>
      <c r="D15" s="97">
        <v>2</v>
      </c>
      <c r="E15" s="97">
        <v>6939</v>
      </c>
      <c r="F15" s="97">
        <v>7139</v>
      </c>
      <c r="G15" s="97">
        <v>20</v>
      </c>
      <c r="H15" s="97">
        <v>26</v>
      </c>
      <c r="I15" s="97">
        <v>66</v>
      </c>
      <c r="J15" s="97">
        <v>13</v>
      </c>
      <c r="K15" s="97">
        <v>6823</v>
      </c>
      <c r="L15" s="97">
        <v>6935</v>
      </c>
      <c r="M15" s="97">
        <v>13</v>
      </c>
      <c r="N15" s="34">
        <f t="shared" si="0"/>
        <v>0.18710420264824409</v>
      </c>
      <c r="O15" s="97">
        <v>6948</v>
      </c>
      <c r="P15" s="97">
        <v>191</v>
      </c>
      <c r="Q15" s="162">
        <v>0</v>
      </c>
      <c r="R15" s="97">
        <v>1</v>
      </c>
      <c r="S15" s="97">
        <v>6</v>
      </c>
      <c r="T15" s="97">
        <v>7</v>
      </c>
      <c r="U15" s="97">
        <v>0</v>
      </c>
      <c r="V15" s="97">
        <v>2</v>
      </c>
      <c r="W15" s="97">
        <v>2</v>
      </c>
      <c r="X15" s="97">
        <v>4</v>
      </c>
      <c r="Y15" s="97">
        <v>1</v>
      </c>
      <c r="Z15" s="97">
        <v>0</v>
      </c>
      <c r="AA15" s="97">
        <v>0</v>
      </c>
      <c r="AB15" s="97">
        <v>0</v>
      </c>
      <c r="AC15" s="97">
        <v>0</v>
      </c>
      <c r="AD15" s="97">
        <v>0</v>
      </c>
      <c r="AE15" s="97">
        <v>0</v>
      </c>
      <c r="AF15" s="97">
        <v>0</v>
      </c>
      <c r="AG15" s="97">
        <v>0</v>
      </c>
      <c r="AH15" s="97">
        <v>0</v>
      </c>
      <c r="AI15" s="108">
        <v>0</v>
      </c>
    </row>
    <row r="16" spans="1:35" s="35" customFormat="1" ht="12.4" customHeight="1" x14ac:dyDescent="0.2">
      <c r="A16" s="104" t="s">
        <v>11</v>
      </c>
      <c r="B16" s="105" t="s">
        <v>75</v>
      </c>
      <c r="C16" s="97">
        <v>119</v>
      </c>
      <c r="D16" s="97">
        <v>0</v>
      </c>
      <c r="E16" s="97">
        <v>7208</v>
      </c>
      <c r="F16" s="97">
        <v>7327</v>
      </c>
      <c r="G16" s="97">
        <v>14</v>
      </c>
      <c r="H16" s="97">
        <v>10</v>
      </c>
      <c r="I16" s="97">
        <v>61</v>
      </c>
      <c r="J16" s="97">
        <v>14</v>
      </c>
      <c r="K16" s="97">
        <v>7109</v>
      </c>
      <c r="L16" s="97">
        <v>7205</v>
      </c>
      <c r="M16" s="97">
        <v>3</v>
      </c>
      <c r="N16" s="34">
        <f t="shared" si="0"/>
        <v>4.1620421753607105E-2</v>
      </c>
      <c r="O16" s="97">
        <v>7208</v>
      </c>
      <c r="P16" s="97">
        <v>119</v>
      </c>
      <c r="Q16" s="162">
        <v>0</v>
      </c>
      <c r="R16" s="97">
        <v>1</v>
      </c>
      <c r="S16" s="97">
        <v>2</v>
      </c>
      <c r="T16" s="97">
        <v>3</v>
      </c>
      <c r="U16" s="97">
        <v>0</v>
      </c>
      <c r="V16" s="97">
        <v>0</v>
      </c>
      <c r="W16" s="97">
        <v>0</v>
      </c>
      <c r="X16" s="97">
        <v>3</v>
      </c>
      <c r="Y16" s="97">
        <v>0</v>
      </c>
      <c r="Z16" s="97">
        <v>0</v>
      </c>
      <c r="AA16" s="97">
        <v>0</v>
      </c>
      <c r="AB16" s="97">
        <v>0</v>
      </c>
      <c r="AC16" s="97">
        <v>0</v>
      </c>
      <c r="AD16" s="97">
        <v>0</v>
      </c>
      <c r="AE16" s="97">
        <v>0</v>
      </c>
      <c r="AF16" s="97">
        <v>0</v>
      </c>
      <c r="AG16" s="97">
        <v>0</v>
      </c>
      <c r="AH16" s="97">
        <v>0</v>
      </c>
      <c r="AI16" s="108">
        <v>0</v>
      </c>
    </row>
    <row r="17" spans="1:35" s="35" customFormat="1" ht="12.4" customHeight="1" x14ac:dyDescent="0.2">
      <c r="A17" s="104" t="s">
        <v>12</v>
      </c>
      <c r="B17" s="105" t="s">
        <v>76</v>
      </c>
      <c r="C17" s="97">
        <v>373</v>
      </c>
      <c r="D17" s="97">
        <v>2</v>
      </c>
      <c r="E17" s="97">
        <v>8818</v>
      </c>
      <c r="F17" s="97">
        <v>9193</v>
      </c>
      <c r="G17" s="97">
        <v>36</v>
      </c>
      <c r="H17" s="97">
        <v>46</v>
      </c>
      <c r="I17" s="97">
        <v>126</v>
      </c>
      <c r="J17" s="97">
        <v>108</v>
      </c>
      <c r="K17" s="97">
        <v>8413</v>
      </c>
      <c r="L17" s="97">
        <v>8727</v>
      </c>
      <c r="M17" s="97">
        <v>2</v>
      </c>
      <c r="N17" s="34">
        <f t="shared" si="0"/>
        <v>2.291213197388017E-2</v>
      </c>
      <c r="O17" s="97">
        <v>8729</v>
      </c>
      <c r="P17" s="97">
        <v>464</v>
      </c>
      <c r="Q17" s="162">
        <v>2</v>
      </c>
      <c r="R17" s="97">
        <v>0</v>
      </c>
      <c r="S17" s="97">
        <v>11</v>
      </c>
      <c r="T17" s="97">
        <v>11</v>
      </c>
      <c r="U17" s="97">
        <v>0</v>
      </c>
      <c r="V17" s="97">
        <v>0</v>
      </c>
      <c r="W17" s="97">
        <v>0</v>
      </c>
      <c r="X17" s="97">
        <v>11</v>
      </c>
      <c r="Y17" s="97">
        <v>0</v>
      </c>
      <c r="Z17" s="97">
        <v>0</v>
      </c>
      <c r="AA17" s="97">
        <v>0</v>
      </c>
      <c r="AB17" s="97">
        <v>0</v>
      </c>
      <c r="AC17" s="97">
        <v>0</v>
      </c>
      <c r="AD17" s="97">
        <v>0</v>
      </c>
      <c r="AE17" s="97">
        <v>0</v>
      </c>
      <c r="AF17" s="97">
        <v>0</v>
      </c>
      <c r="AG17" s="97">
        <v>0</v>
      </c>
      <c r="AH17" s="97">
        <v>0</v>
      </c>
      <c r="AI17" s="108">
        <v>0</v>
      </c>
    </row>
    <row r="18" spans="1:35" s="35" customFormat="1" ht="12.4" customHeight="1" x14ac:dyDescent="0.2">
      <c r="A18" s="104" t="s">
        <v>13</v>
      </c>
      <c r="B18" s="105" t="s">
        <v>77</v>
      </c>
      <c r="C18" s="97">
        <v>362</v>
      </c>
      <c r="D18" s="97">
        <v>5</v>
      </c>
      <c r="E18" s="97">
        <v>13079</v>
      </c>
      <c r="F18" s="97">
        <v>13446</v>
      </c>
      <c r="G18" s="97">
        <v>36</v>
      </c>
      <c r="H18" s="97">
        <v>71</v>
      </c>
      <c r="I18" s="97">
        <v>143</v>
      </c>
      <c r="J18" s="97">
        <v>84</v>
      </c>
      <c r="K18" s="97">
        <v>12760</v>
      </c>
      <c r="L18" s="97">
        <v>13051</v>
      </c>
      <c r="M18" s="97">
        <v>43</v>
      </c>
      <c r="N18" s="34">
        <f t="shared" si="0"/>
        <v>0.32839468458836107</v>
      </c>
      <c r="O18" s="97">
        <v>13094</v>
      </c>
      <c r="P18" s="97">
        <v>352</v>
      </c>
      <c r="Q18" s="162">
        <v>0</v>
      </c>
      <c r="R18" s="97">
        <v>5</v>
      </c>
      <c r="S18" s="97">
        <v>27</v>
      </c>
      <c r="T18" s="97">
        <v>32</v>
      </c>
      <c r="U18" s="97">
        <v>0</v>
      </c>
      <c r="V18" s="97">
        <v>3</v>
      </c>
      <c r="W18" s="97">
        <v>3</v>
      </c>
      <c r="X18" s="97">
        <v>27</v>
      </c>
      <c r="Y18" s="97">
        <v>2</v>
      </c>
      <c r="Z18" s="97">
        <v>0</v>
      </c>
      <c r="AA18" s="97">
        <v>0</v>
      </c>
      <c r="AB18" s="97">
        <v>0</v>
      </c>
      <c r="AC18" s="97">
        <v>0</v>
      </c>
      <c r="AD18" s="97">
        <v>0</v>
      </c>
      <c r="AE18" s="97">
        <v>0</v>
      </c>
      <c r="AF18" s="97">
        <v>0</v>
      </c>
      <c r="AG18" s="97">
        <v>0</v>
      </c>
      <c r="AH18" s="97">
        <v>0</v>
      </c>
      <c r="AI18" s="108">
        <v>0</v>
      </c>
    </row>
    <row r="19" spans="1:35" s="35" customFormat="1" ht="12.4" customHeight="1" x14ac:dyDescent="0.2">
      <c r="A19" s="104" t="s">
        <v>14</v>
      </c>
      <c r="B19" s="105" t="s">
        <v>78</v>
      </c>
      <c r="C19" s="97">
        <v>273</v>
      </c>
      <c r="D19" s="97">
        <v>1</v>
      </c>
      <c r="E19" s="97">
        <v>15970</v>
      </c>
      <c r="F19" s="97">
        <v>16244</v>
      </c>
      <c r="G19" s="97">
        <v>11</v>
      </c>
      <c r="H19" s="97">
        <v>54</v>
      </c>
      <c r="I19" s="97">
        <v>189</v>
      </c>
      <c r="J19" s="97">
        <v>39</v>
      </c>
      <c r="K19" s="97">
        <v>15658</v>
      </c>
      <c r="L19" s="97">
        <v>15933</v>
      </c>
      <c r="M19" s="97">
        <v>18</v>
      </c>
      <c r="N19" s="34">
        <f t="shared" si="0"/>
        <v>0.11284558961820576</v>
      </c>
      <c r="O19" s="97">
        <v>15951</v>
      </c>
      <c r="P19" s="97">
        <v>293</v>
      </c>
      <c r="Q19" s="162">
        <v>0</v>
      </c>
      <c r="R19" s="97">
        <v>0</v>
      </c>
      <c r="S19" s="97">
        <v>7</v>
      </c>
      <c r="T19" s="97">
        <v>7</v>
      </c>
      <c r="U19" s="97">
        <v>0</v>
      </c>
      <c r="V19" s="97">
        <v>0</v>
      </c>
      <c r="W19" s="97">
        <v>0</v>
      </c>
      <c r="X19" s="97">
        <v>7</v>
      </c>
      <c r="Y19" s="97">
        <v>0</v>
      </c>
      <c r="Z19" s="97">
        <v>0</v>
      </c>
      <c r="AA19" s="97">
        <v>0</v>
      </c>
      <c r="AB19" s="97">
        <v>0</v>
      </c>
      <c r="AC19" s="97">
        <v>0</v>
      </c>
      <c r="AD19" s="97">
        <v>0</v>
      </c>
      <c r="AE19" s="97">
        <v>0</v>
      </c>
      <c r="AF19" s="97">
        <v>0</v>
      </c>
      <c r="AG19" s="97">
        <v>0</v>
      </c>
      <c r="AH19" s="97">
        <v>0</v>
      </c>
      <c r="AI19" s="108">
        <v>0</v>
      </c>
    </row>
    <row r="20" spans="1:35" s="35" customFormat="1" ht="12.4" customHeight="1" x14ac:dyDescent="0.2">
      <c r="A20" s="104" t="s">
        <v>15</v>
      </c>
      <c r="B20" s="105" t="s">
        <v>79</v>
      </c>
      <c r="C20" s="97">
        <v>152</v>
      </c>
      <c r="D20" s="97">
        <v>1</v>
      </c>
      <c r="E20" s="97">
        <v>6780</v>
      </c>
      <c r="F20" s="97">
        <v>6933</v>
      </c>
      <c r="G20" s="97">
        <v>9</v>
      </c>
      <c r="H20" s="97">
        <v>12</v>
      </c>
      <c r="I20" s="97">
        <v>21</v>
      </c>
      <c r="J20" s="97">
        <v>21</v>
      </c>
      <c r="K20" s="97">
        <v>6691</v>
      </c>
      <c r="L20" s="97">
        <v>6749</v>
      </c>
      <c r="M20" s="97">
        <v>5</v>
      </c>
      <c r="N20" s="34">
        <f t="shared" si="0"/>
        <v>7.4030204323363935E-2</v>
      </c>
      <c r="O20" s="97">
        <v>6754</v>
      </c>
      <c r="P20" s="97">
        <v>179</v>
      </c>
      <c r="Q20" s="162">
        <v>0</v>
      </c>
      <c r="R20" s="97">
        <v>0</v>
      </c>
      <c r="S20" s="97">
        <v>5</v>
      </c>
      <c r="T20" s="97">
        <v>5</v>
      </c>
      <c r="U20" s="97">
        <v>0</v>
      </c>
      <c r="V20" s="97">
        <v>0</v>
      </c>
      <c r="W20" s="97">
        <v>0</v>
      </c>
      <c r="X20" s="97">
        <v>5</v>
      </c>
      <c r="Y20" s="97">
        <v>0</v>
      </c>
      <c r="Z20" s="97">
        <v>0</v>
      </c>
      <c r="AA20" s="97">
        <v>0</v>
      </c>
      <c r="AB20" s="97">
        <v>0</v>
      </c>
      <c r="AC20" s="97">
        <v>0</v>
      </c>
      <c r="AD20" s="97">
        <v>0</v>
      </c>
      <c r="AE20" s="97">
        <v>0</v>
      </c>
      <c r="AF20" s="97">
        <v>0</v>
      </c>
      <c r="AG20" s="97">
        <v>0</v>
      </c>
      <c r="AH20" s="97">
        <v>0</v>
      </c>
      <c r="AI20" s="108">
        <v>0</v>
      </c>
    </row>
    <row r="21" spans="1:35" s="35" customFormat="1" ht="12.4" customHeight="1" x14ac:dyDescent="0.2">
      <c r="A21" s="104" t="s">
        <v>16</v>
      </c>
      <c r="B21" s="105" t="s">
        <v>80</v>
      </c>
      <c r="C21" s="97">
        <v>1929</v>
      </c>
      <c r="D21" s="97">
        <v>8</v>
      </c>
      <c r="E21" s="97">
        <v>25094</v>
      </c>
      <c r="F21" s="97">
        <v>27031</v>
      </c>
      <c r="G21" s="97">
        <v>71</v>
      </c>
      <c r="H21" s="97">
        <v>254</v>
      </c>
      <c r="I21" s="97">
        <v>381</v>
      </c>
      <c r="J21" s="97">
        <v>156</v>
      </c>
      <c r="K21" s="97">
        <v>23549</v>
      </c>
      <c r="L21" s="97">
        <v>24399</v>
      </c>
      <c r="M21" s="97">
        <v>12</v>
      </c>
      <c r="N21" s="34">
        <f t="shared" si="0"/>
        <v>4.9158166400393263E-2</v>
      </c>
      <c r="O21" s="97">
        <v>24411</v>
      </c>
      <c r="P21" s="97">
        <v>2620</v>
      </c>
      <c r="Q21" s="162">
        <v>0</v>
      </c>
      <c r="R21" s="97">
        <v>2</v>
      </c>
      <c r="S21" s="97">
        <v>38</v>
      </c>
      <c r="T21" s="97">
        <v>40</v>
      </c>
      <c r="U21" s="97">
        <v>8</v>
      </c>
      <c r="V21" s="97">
        <v>0</v>
      </c>
      <c r="W21" s="97">
        <v>8</v>
      </c>
      <c r="X21" s="97">
        <v>32</v>
      </c>
      <c r="Y21" s="97">
        <v>0</v>
      </c>
      <c r="Z21" s="97">
        <v>0</v>
      </c>
      <c r="AA21" s="97">
        <v>0</v>
      </c>
      <c r="AB21" s="97">
        <v>0</v>
      </c>
      <c r="AC21" s="97">
        <v>0</v>
      </c>
      <c r="AD21" s="97">
        <v>0</v>
      </c>
      <c r="AE21" s="97">
        <v>0</v>
      </c>
      <c r="AF21" s="97">
        <v>0</v>
      </c>
      <c r="AG21" s="97">
        <v>0</v>
      </c>
      <c r="AH21" s="97">
        <v>0</v>
      </c>
      <c r="AI21" s="108">
        <v>0</v>
      </c>
    </row>
    <row r="22" spans="1:35" s="35" customFormat="1" ht="12.4" customHeight="1" x14ac:dyDescent="0.2">
      <c r="A22" s="104" t="s">
        <v>17</v>
      </c>
      <c r="B22" s="105" t="s">
        <v>81</v>
      </c>
      <c r="C22" s="97">
        <v>1826</v>
      </c>
      <c r="D22" s="97">
        <v>12</v>
      </c>
      <c r="E22" s="97">
        <v>37039</v>
      </c>
      <c r="F22" s="97">
        <v>38877</v>
      </c>
      <c r="G22" s="97">
        <v>119</v>
      </c>
      <c r="H22" s="97">
        <v>284</v>
      </c>
      <c r="I22" s="97">
        <v>1058</v>
      </c>
      <c r="J22" s="97">
        <v>499</v>
      </c>
      <c r="K22" s="97">
        <v>34914</v>
      </c>
      <c r="L22" s="97">
        <v>36852</v>
      </c>
      <c r="M22" s="97">
        <v>22</v>
      </c>
      <c r="N22" s="34">
        <f t="shared" si="0"/>
        <v>5.9662634918913056E-2</v>
      </c>
      <c r="O22" s="97">
        <v>36874</v>
      </c>
      <c r="P22" s="97">
        <v>2003</v>
      </c>
      <c r="Q22" s="162">
        <v>11</v>
      </c>
      <c r="R22" s="97">
        <v>5</v>
      </c>
      <c r="S22" s="97">
        <v>44</v>
      </c>
      <c r="T22" s="97">
        <v>49</v>
      </c>
      <c r="U22" s="97">
        <v>3</v>
      </c>
      <c r="V22" s="97">
        <v>3</v>
      </c>
      <c r="W22" s="97">
        <v>6</v>
      </c>
      <c r="X22" s="97">
        <v>40</v>
      </c>
      <c r="Y22" s="97">
        <v>3</v>
      </c>
      <c r="Z22" s="97">
        <v>0</v>
      </c>
      <c r="AA22" s="97">
        <v>0</v>
      </c>
      <c r="AB22" s="97">
        <v>0</v>
      </c>
      <c r="AC22" s="97">
        <v>0</v>
      </c>
      <c r="AD22" s="97">
        <v>0</v>
      </c>
      <c r="AE22" s="97">
        <v>0</v>
      </c>
      <c r="AF22" s="97">
        <v>0</v>
      </c>
      <c r="AG22" s="97">
        <v>0</v>
      </c>
      <c r="AH22" s="97">
        <v>0</v>
      </c>
      <c r="AI22" s="108">
        <v>0</v>
      </c>
    </row>
    <row r="23" spans="1:35" s="35" customFormat="1" ht="12.4" customHeight="1" x14ac:dyDescent="0.2">
      <c r="A23" s="104" t="s">
        <v>18</v>
      </c>
      <c r="B23" s="105" t="s">
        <v>82</v>
      </c>
      <c r="C23" s="97">
        <v>225</v>
      </c>
      <c r="D23" s="97">
        <v>3</v>
      </c>
      <c r="E23" s="97">
        <v>13933</v>
      </c>
      <c r="F23" s="97">
        <v>14161</v>
      </c>
      <c r="G23" s="97">
        <v>38</v>
      </c>
      <c r="H23" s="97">
        <v>161</v>
      </c>
      <c r="I23" s="97">
        <v>231</v>
      </c>
      <c r="J23" s="97">
        <v>53</v>
      </c>
      <c r="K23" s="97">
        <v>13439</v>
      </c>
      <c r="L23" s="97">
        <v>13922</v>
      </c>
      <c r="M23" s="97">
        <v>0</v>
      </c>
      <c r="N23" s="34">
        <f t="shared" si="0"/>
        <v>0</v>
      </c>
      <c r="O23" s="97">
        <v>13922</v>
      </c>
      <c r="P23" s="97">
        <v>239</v>
      </c>
      <c r="Q23" s="162">
        <v>0</v>
      </c>
      <c r="R23" s="97">
        <v>2</v>
      </c>
      <c r="S23" s="97">
        <v>15</v>
      </c>
      <c r="T23" s="97">
        <v>17</v>
      </c>
      <c r="U23" s="97">
        <v>0</v>
      </c>
      <c r="V23" s="97">
        <v>0</v>
      </c>
      <c r="W23" s="97">
        <v>0</v>
      </c>
      <c r="X23" s="97">
        <v>17</v>
      </c>
      <c r="Y23" s="97">
        <v>0</v>
      </c>
      <c r="Z23" s="97">
        <v>0</v>
      </c>
      <c r="AA23" s="97">
        <v>0</v>
      </c>
      <c r="AB23" s="97">
        <v>0</v>
      </c>
      <c r="AC23" s="97">
        <v>0</v>
      </c>
      <c r="AD23" s="97">
        <v>0</v>
      </c>
      <c r="AE23" s="97">
        <v>0</v>
      </c>
      <c r="AF23" s="97">
        <v>0</v>
      </c>
      <c r="AG23" s="97">
        <v>0</v>
      </c>
      <c r="AH23" s="97">
        <v>0</v>
      </c>
      <c r="AI23" s="108">
        <v>0</v>
      </c>
    </row>
    <row r="24" spans="1:35" s="35" customFormat="1" ht="12.4" customHeight="1" x14ac:dyDescent="0.2">
      <c r="A24" s="104" t="s">
        <v>19</v>
      </c>
      <c r="B24" s="105" t="s">
        <v>83</v>
      </c>
      <c r="C24" s="97">
        <v>184</v>
      </c>
      <c r="D24" s="97">
        <v>1</v>
      </c>
      <c r="E24" s="97">
        <v>10160</v>
      </c>
      <c r="F24" s="97">
        <v>10345</v>
      </c>
      <c r="G24" s="97">
        <v>16</v>
      </c>
      <c r="H24" s="97">
        <v>23</v>
      </c>
      <c r="I24" s="97">
        <v>126</v>
      </c>
      <c r="J24" s="97">
        <v>586</v>
      </c>
      <c r="K24" s="97">
        <v>9394</v>
      </c>
      <c r="L24" s="97">
        <v>10145</v>
      </c>
      <c r="M24" s="97">
        <v>0</v>
      </c>
      <c r="N24" s="34">
        <f t="shared" si="0"/>
        <v>0</v>
      </c>
      <c r="O24" s="97">
        <v>10145</v>
      </c>
      <c r="P24" s="97">
        <v>200</v>
      </c>
      <c r="Q24" s="162">
        <v>0</v>
      </c>
      <c r="R24" s="97">
        <v>1</v>
      </c>
      <c r="S24" s="97">
        <v>9</v>
      </c>
      <c r="T24" s="97">
        <v>10</v>
      </c>
      <c r="U24" s="97">
        <v>3</v>
      </c>
      <c r="V24" s="97">
        <v>0</v>
      </c>
      <c r="W24" s="97">
        <v>3</v>
      </c>
      <c r="X24" s="97">
        <v>7</v>
      </c>
      <c r="Y24" s="97">
        <v>0</v>
      </c>
      <c r="Z24" s="97">
        <v>0</v>
      </c>
      <c r="AA24" s="97">
        <v>0</v>
      </c>
      <c r="AB24" s="97">
        <v>0</v>
      </c>
      <c r="AC24" s="97">
        <v>0</v>
      </c>
      <c r="AD24" s="97">
        <v>0</v>
      </c>
      <c r="AE24" s="97">
        <v>0</v>
      </c>
      <c r="AF24" s="97">
        <v>0</v>
      </c>
      <c r="AG24" s="97">
        <v>0</v>
      </c>
      <c r="AH24" s="97">
        <v>0</v>
      </c>
      <c r="AI24" s="108">
        <v>0</v>
      </c>
    </row>
    <row r="25" spans="1:35" s="35" customFormat="1" ht="12.4" customHeight="1" x14ac:dyDescent="0.2">
      <c r="A25" s="104" t="s">
        <v>20</v>
      </c>
      <c r="B25" s="105" t="s">
        <v>84</v>
      </c>
      <c r="C25" s="97">
        <v>165</v>
      </c>
      <c r="D25" s="97">
        <v>1</v>
      </c>
      <c r="E25" s="97">
        <v>8642</v>
      </c>
      <c r="F25" s="97">
        <v>8808</v>
      </c>
      <c r="G25" s="97">
        <v>59</v>
      </c>
      <c r="H25" s="97">
        <v>47</v>
      </c>
      <c r="I25" s="97">
        <v>83</v>
      </c>
      <c r="J25" s="97">
        <v>7</v>
      </c>
      <c r="K25" s="97">
        <v>8447</v>
      </c>
      <c r="L25" s="97">
        <v>8643</v>
      </c>
      <c r="M25" s="97">
        <v>0</v>
      </c>
      <c r="N25" s="34">
        <f t="shared" si="0"/>
        <v>0</v>
      </c>
      <c r="O25" s="97">
        <v>8643</v>
      </c>
      <c r="P25" s="97">
        <v>165</v>
      </c>
      <c r="Q25" s="162">
        <v>0</v>
      </c>
      <c r="R25" s="97">
        <v>9</v>
      </c>
      <c r="S25" s="97">
        <v>6</v>
      </c>
      <c r="T25" s="97">
        <v>15</v>
      </c>
      <c r="U25" s="97">
        <v>0</v>
      </c>
      <c r="V25" s="97">
        <v>0</v>
      </c>
      <c r="W25" s="97">
        <v>0</v>
      </c>
      <c r="X25" s="97">
        <v>4</v>
      </c>
      <c r="Y25" s="97">
        <v>11</v>
      </c>
      <c r="Z25" s="97">
        <v>0</v>
      </c>
      <c r="AA25" s="97">
        <v>0</v>
      </c>
      <c r="AB25" s="97">
        <v>0</v>
      </c>
      <c r="AC25" s="97">
        <v>0</v>
      </c>
      <c r="AD25" s="97">
        <v>0</v>
      </c>
      <c r="AE25" s="97">
        <v>0</v>
      </c>
      <c r="AF25" s="97">
        <v>0</v>
      </c>
      <c r="AG25" s="97">
        <v>0</v>
      </c>
      <c r="AH25" s="97">
        <v>0</v>
      </c>
      <c r="AI25" s="108">
        <v>0</v>
      </c>
    </row>
    <row r="26" spans="1:35" s="35" customFormat="1" ht="12.4" customHeight="1" x14ac:dyDescent="0.2">
      <c r="A26" s="104" t="s">
        <v>21</v>
      </c>
      <c r="B26" s="105" t="s">
        <v>85</v>
      </c>
      <c r="C26" s="97">
        <v>262</v>
      </c>
      <c r="D26" s="97">
        <v>3</v>
      </c>
      <c r="E26" s="97">
        <v>9353</v>
      </c>
      <c r="F26" s="97">
        <v>9618</v>
      </c>
      <c r="G26" s="97">
        <v>82</v>
      </c>
      <c r="H26" s="97">
        <v>30</v>
      </c>
      <c r="I26" s="97">
        <v>74</v>
      </c>
      <c r="J26" s="97">
        <v>16</v>
      </c>
      <c r="K26" s="97">
        <v>9155</v>
      </c>
      <c r="L26" s="97">
        <v>9357</v>
      </c>
      <c r="M26" s="97">
        <v>0</v>
      </c>
      <c r="N26" s="34">
        <f t="shared" si="0"/>
        <v>0</v>
      </c>
      <c r="O26" s="97">
        <v>9357</v>
      </c>
      <c r="P26" s="97">
        <v>261</v>
      </c>
      <c r="Q26" s="162">
        <v>0</v>
      </c>
      <c r="R26" s="97">
        <v>0</v>
      </c>
      <c r="S26" s="97">
        <v>23</v>
      </c>
      <c r="T26" s="97">
        <v>23</v>
      </c>
      <c r="U26" s="97">
        <v>0</v>
      </c>
      <c r="V26" s="97">
        <v>2</v>
      </c>
      <c r="W26" s="97">
        <v>2</v>
      </c>
      <c r="X26" s="97">
        <v>19</v>
      </c>
      <c r="Y26" s="97">
        <v>2</v>
      </c>
      <c r="Z26" s="97">
        <v>0</v>
      </c>
      <c r="AA26" s="97">
        <v>0</v>
      </c>
      <c r="AB26" s="97">
        <v>0</v>
      </c>
      <c r="AC26" s="97">
        <v>0</v>
      </c>
      <c r="AD26" s="97">
        <v>0</v>
      </c>
      <c r="AE26" s="97">
        <v>0</v>
      </c>
      <c r="AF26" s="97">
        <v>0</v>
      </c>
      <c r="AG26" s="97">
        <v>0</v>
      </c>
      <c r="AH26" s="97">
        <v>0</v>
      </c>
      <c r="AI26" s="108">
        <v>0</v>
      </c>
    </row>
    <row r="27" spans="1:35" s="35" customFormat="1" ht="12.4" customHeight="1" x14ac:dyDescent="0.2">
      <c r="A27" s="104" t="s">
        <v>22</v>
      </c>
      <c r="B27" s="105" t="s">
        <v>86</v>
      </c>
      <c r="C27" s="97">
        <v>237</v>
      </c>
      <c r="D27" s="97">
        <v>0</v>
      </c>
      <c r="E27" s="97">
        <v>12962</v>
      </c>
      <c r="F27" s="97">
        <v>13199</v>
      </c>
      <c r="G27" s="97">
        <v>25</v>
      </c>
      <c r="H27" s="97">
        <v>140</v>
      </c>
      <c r="I27" s="97">
        <v>164</v>
      </c>
      <c r="J27" s="97">
        <v>15</v>
      </c>
      <c r="K27" s="97">
        <v>12535</v>
      </c>
      <c r="L27" s="97">
        <v>12869</v>
      </c>
      <c r="M27" s="97">
        <v>10</v>
      </c>
      <c r="N27" s="34">
        <f t="shared" si="0"/>
        <v>7.7645779951859617E-2</v>
      </c>
      <c r="O27" s="97">
        <v>12879</v>
      </c>
      <c r="P27" s="97">
        <v>320</v>
      </c>
      <c r="Q27" s="162">
        <v>3</v>
      </c>
      <c r="R27" s="97">
        <v>1</v>
      </c>
      <c r="S27" s="97">
        <v>11</v>
      </c>
      <c r="T27" s="97">
        <v>12</v>
      </c>
      <c r="U27" s="97">
        <v>0</v>
      </c>
      <c r="V27" s="97">
        <v>3</v>
      </c>
      <c r="W27" s="97">
        <v>3</v>
      </c>
      <c r="X27" s="97">
        <v>9</v>
      </c>
      <c r="Y27" s="97">
        <v>0</v>
      </c>
      <c r="Z27" s="97">
        <v>0</v>
      </c>
      <c r="AA27" s="97">
        <v>0</v>
      </c>
      <c r="AB27" s="97">
        <v>0</v>
      </c>
      <c r="AC27" s="97">
        <v>0</v>
      </c>
      <c r="AD27" s="97">
        <v>0</v>
      </c>
      <c r="AE27" s="97">
        <v>0</v>
      </c>
      <c r="AF27" s="97">
        <v>0</v>
      </c>
      <c r="AG27" s="97">
        <v>0</v>
      </c>
      <c r="AH27" s="97">
        <v>0</v>
      </c>
      <c r="AI27" s="108">
        <v>0</v>
      </c>
    </row>
    <row r="28" spans="1:35" s="35" customFormat="1" ht="12.4" customHeight="1" x14ac:dyDescent="0.2">
      <c r="A28" s="104" t="s">
        <v>23</v>
      </c>
      <c r="B28" s="105" t="s">
        <v>87</v>
      </c>
      <c r="C28" s="97">
        <v>10890</v>
      </c>
      <c r="D28" s="97">
        <v>56</v>
      </c>
      <c r="E28" s="97">
        <v>150737</v>
      </c>
      <c r="F28" s="97">
        <v>161683</v>
      </c>
      <c r="G28" s="97">
        <v>366</v>
      </c>
      <c r="H28" s="97">
        <v>1212</v>
      </c>
      <c r="I28" s="97">
        <v>4076</v>
      </c>
      <c r="J28" s="97">
        <v>1137</v>
      </c>
      <c r="K28" s="97">
        <v>140828</v>
      </c>
      <c r="L28" s="97">
        <v>144871</v>
      </c>
      <c r="M28" s="97">
        <v>2748</v>
      </c>
      <c r="N28" s="34">
        <f t="shared" si="0"/>
        <v>1.8615489875964477</v>
      </c>
      <c r="O28" s="97">
        <v>147619</v>
      </c>
      <c r="P28" s="97">
        <v>14064</v>
      </c>
      <c r="Q28" s="162">
        <v>229</v>
      </c>
      <c r="R28" s="97">
        <v>48</v>
      </c>
      <c r="S28" s="97">
        <v>228</v>
      </c>
      <c r="T28" s="97">
        <v>276</v>
      </c>
      <c r="U28" s="97">
        <v>8</v>
      </c>
      <c r="V28" s="97">
        <v>4</v>
      </c>
      <c r="W28" s="97">
        <v>12</v>
      </c>
      <c r="X28" s="97">
        <v>189</v>
      </c>
      <c r="Y28" s="97">
        <v>75</v>
      </c>
      <c r="Z28" s="97">
        <v>15</v>
      </c>
      <c r="AA28" s="97">
        <v>2</v>
      </c>
      <c r="AB28" s="97">
        <v>17</v>
      </c>
      <c r="AC28" s="97">
        <v>1</v>
      </c>
      <c r="AD28" s="97">
        <v>0</v>
      </c>
      <c r="AE28" s="97">
        <v>1</v>
      </c>
      <c r="AF28" s="97">
        <v>2</v>
      </c>
      <c r="AG28" s="97">
        <v>0</v>
      </c>
      <c r="AH28" s="97">
        <v>2</v>
      </c>
      <c r="AI28" s="108">
        <v>15</v>
      </c>
    </row>
    <row r="29" spans="1:35" s="35" customFormat="1" ht="12.4" customHeight="1" x14ac:dyDescent="0.2">
      <c r="A29" s="104" t="s">
        <v>24</v>
      </c>
      <c r="B29" s="105" t="s">
        <v>88</v>
      </c>
      <c r="C29" s="97">
        <v>78</v>
      </c>
      <c r="D29" s="97">
        <v>1</v>
      </c>
      <c r="E29" s="97">
        <v>7832</v>
      </c>
      <c r="F29" s="97">
        <v>7911</v>
      </c>
      <c r="G29" s="97">
        <v>27</v>
      </c>
      <c r="H29" s="97">
        <v>23</v>
      </c>
      <c r="I29" s="97">
        <v>60</v>
      </c>
      <c r="J29" s="97">
        <v>17</v>
      </c>
      <c r="K29" s="97">
        <v>7687</v>
      </c>
      <c r="L29" s="97">
        <v>7814</v>
      </c>
      <c r="M29" s="97">
        <v>0</v>
      </c>
      <c r="N29" s="34">
        <f t="shared" si="0"/>
        <v>0</v>
      </c>
      <c r="O29" s="97">
        <v>7814</v>
      </c>
      <c r="P29" s="97">
        <v>97</v>
      </c>
      <c r="Q29" s="162">
        <v>0</v>
      </c>
      <c r="R29" s="97">
        <v>0</v>
      </c>
      <c r="S29" s="97">
        <v>11</v>
      </c>
      <c r="T29" s="97">
        <v>11</v>
      </c>
      <c r="U29" s="97">
        <v>1</v>
      </c>
      <c r="V29" s="97">
        <v>3</v>
      </c>
      <c r="W29" s="97">
        <v>4</v>
      </c>
      <c r="X29" s="97">
        <v>6</v>
      </c>
      <c r="Y29" s="97">
        <v>1</v>
      </c>
      <c r="Z29" s="97">
        <v>0</v>
      </c>
      <c r="AA29" s="97">
        <v>0</v>
      </c>
      <c r="AB29" s="97">
        <v>0</v>
      </c>
      <c r="AC29" s="97">
        <v>0</v>
      </c>
      <c r="AD29" s="97">
        <v>0</v>
      </c>
      <c r="AE29" s="97">
        <v>0</v>
      </c>
      <c r="AF29" s="97">
        <v>0</v>
      </c>
      <c r="AG29" s="97">
        <v>0</v>
      </c>
      <c r="AH29" s="97">
        <v>0</v>
      </c>
      <c r="AI29" s="108">
        <v>0</v>
      </c>
    </row>
    <row r="30" spans="1:35" s="35" customFormat="1" ht="12.4" customHeight="1" x14ac:dyDescent="0.2">
      <c r="A30" s="104" t="s">
        <v>25</v>
      </c>
      <c r="B30" s="105" t="s">
        <v>89</v>
      </c>
      <c r="C30" s="97">
        <v>152</v>
      </c>
      <c r="D30" s="97">
        <v>3</v>
      </c>
      <c r="E30" s="97">
        <v>8491</v>
      </c>
      <c r="F30" s="97">
        <v>8646</v>
      </c>
      <c r="G30" s="97">
        <v>14</v>
      </c>
      <c r="H30" s="97">
        <v>20</v>
      </c>
      <c r="I30" s="97">
        <v>115</v>
      </c>
      <c r="J30" s="97">
        <v>16</v>
      </c>
      <c r="K30" s="97">
        <v>8250</v>
      </c>
      <c r="L30" s="97">
        <v>8411</v>
      </c>
      <c r="M30" s="97">
        <v>4</v>
      </c>
      <c r="N30" s="34">
        <f t="shared" si="0"/>
        <v>4.7534165181224004E-2</v>
      </c>
      <c r="O30" s="97">
        <v>8415</v>
      </c>
      <c r="P30" s="97">
        <v>231</v>
      </c>
      <c r="Q30" s="162">
        <v>0</v>
      </c>
      <c r="R30" s="97">
        <v>1</v>
      </c>
      <c r="S30" s="97">
        <v>20</v>
      </c>
      <c r="T30" s="97">
        <v>21</v>
      </c>
      <c r="U30" s="97">
        <v>4</v>
      </c>
      <c r="V30" s="97">
        <v>0</v>
      </c>
      <c r="W30" s="97">
        <v>4</v>
      </c>
      <c r="X30" s="97">
        <v>16</v>
      </c>
      <c r="Y30" s="97">
        <v>1</v>
      </c>
      <c r="Z30" s="97">
        <v>0</v>
      </c>
      <c r="AA30" s="97">
        <v>0</v>
      </c>
      <c r="AB30" s="97">
        <v>0</v>
      </c>
      <c r="AC30" s="97">
        <v>0</v>
      </c>
      <c r="AD30" s="97">
        <v>0</v>
      </c>
      <c r="AE30" s="97">
        <v>0</v>
      </c>
      <c r="AF30" s="97">
        <v>0</v>
      </c>
      <c r="AG30" s="97">
        <v>0</v>
      </c>
      <c r="AH30" s="97">
        <v>0</v>
      </c>
      <c r="AI30" s="108">
        <v>0</v>
      </c>
    </row>
    <row r="31" spans="1:35" s="35" customFormat="1" ht="12.4" customHeight="1" x14ac:dyDescent="0.2">
      <c r="A31" s="104" t="s">
        <v>40</v>
      </c>
      <c r="B31" s="105" t="s">
        <v>90</v>
      </c>
      <c r="C31" s="97">
        <v>3735</v>
      </c>
      <c r="D31" s="97">
        <v>13</v>
      </c>
      <c r="E31" s="97">
        <v>68333</v>
      </c>
      <c r="F31" s="97">
        <v>72081</v>
      </c>
      <c r="G31" s="97">
        <v>155</v>
      </c>
      <c r="H31" s="97">
        <v>298</v>
      </c>
      <c r="I31" s="97">
        <v>2260</v>
      </c>
      <c r="J31" s="97">
        <v>560</v>
      </c>
      <c r="K31" s="97">
        <v>64854</v>
      </c>
      <c r="L31" s="97">
        <v>67948</v>
      </c>
      <c r="M31" s="97">
        <v>179</v>
      </c>
      <c r="N31" s="34">
        <f t="shared" si="0"/>
        <v>0.26274457997563372</v>
      </c>
      <c r="O31" s="97">
        <v>68127</v>
      </c>
      <c r="P31" s="97">
        <v>3954</v>
      </c>
      <c r="Q31" s="162">
        <v>36</v>
      </c>
      <c r="R31" s="97">
        <v>7</v>
      </c>
      <c r="S31" s="97">
        <v>71</v>
      </c>
      <c r="T31" s="97">
        <v>78</v>
      </c>
      <c r="U31" s="97">
        <v>3</v>
      </c>
      <c r="V31" s="97">
        <v>3</v>
      </c>
      <c r="W31" s="97">
        <v>6</v>
      </c>
      <c r="X31" s="97">
        <v>58</v>
      </c>
      <c r="Y31" s="97">
        <v>14</v>
      </c>
      <c r="Z31" s="97">
        <v>0</v>
      </c>
      <c r="AA31" s="97">
        <v>0</v>
      </c>
      <c r="AB31" s="97">
        <v>0</v>
      </c>
      <c r="AC31" s="97">
        <v>0</v>
      </c>
      <c r="AD31" s="97">
        <v>0</v>
      </c>
      <c r="AE31" s="97">
        <v>0</v>
      </c>
      <c r="AF31" s="97">
        <v>0</v>
      </c>
      <c r="AG31" s="97">
        <v>0</v>
      </c>
      <c r="AH31" s="97">
        <v>0</v>
      </c>
      <c r="AI31" s="108">
        <v>0</v>
      </c>
    </row>
    <row r="32" spans="1:35" s="35" customFormat="1" ht="12.4" customHeight="1" x14ac:dyDescent="0.2">
      <c r="A32" s="104" t="s">
        <v>39</v>
      </c>
      <c r="B32" s="105" t="s">
        <v>91</v>
      </c>
      <c r="C32" s="97">
        <v>48</v>
      </c>
      <c r="D32" s="97">
        <v>0</v>
      </c>
      <c r="E32" s="97">
        <v>7227</v>
      </c>
      <c r="F32" s="97">
        <v>7275</v>
      </c>
      <c r="G32" s="97">
        <v>15</v>
      </c>
      <c r="H32" s="97">
        <v>25</v>
      </c>
      <c r="I32" s="97">
        <v>21</v>
      </c>
      <c r="J32" s="97">
        <v>14</v>
      </c>
      <c r="K32" s="97">
        <v>7130</v>
      </c>
      <c r="L32" s="97">
        <v>7205</v>
      </c>
      <c r="M32" s="97">
        <v>0</v>
      </c>
      <c r="N32" s="34">
        <f t="shared" si="0"/>
        <v>0</v>
      </c>
      <c r="O32" s="97">
        <v>7205</v>
      </c>
      <c r="P32" s="97">
        <v>70</v>
      </c>
      <c r="Q32" s="162">
        <v>0</v>
      </c>
      <c r="R32" s="97">
        <v>0</v>
      </c>
      <c r="S32" s="97">
        <v>4</v>
      </c>
      <c r="T32" s="97">
        <v>4</v>
      </c>
      <c r="U32" s="97">
        <v>0</v>
      </c>
      <c r="V32" s="97">
        <v>0</v>
      </c>
      <c r="W32" s="97">
        <v>0</v>
      </c>
      <c r="X32" s="97">
        <v>4</v>
      </c>
      <c r="Y32" s="97">
        <v>0</v>
      </c>
      <c r="Z32" s="97">
        <v>0</v>
      </c>
      <c r="AA32" s="97">
        <v>0</v>
      </c>
      <c r="AB32" s="97">
        <v>0</v>
      </c>
      <c r="AC32" s="97">
        <v>0</v>
      </c>
      <c r="AD32" s="97">
        <v>0</v>
      </c>
      <c r="AE32" s="97">
        <v>0</v>
      </c>
      <c r="AF32" s="97">
        <v>0</v>
      </c>
      <c r="AG32" s="97">
        <v>0</v>
      </c>
      <c r="AH32" s="97">
        <v>0</v>
      </c>
      <c r="AI32" s="108">
        <v>0</v>
      </c>
    </row>
    <row r="33" spans="1:37" s="35" customFormat="1" ht="12.4" customHeight="1" x14ac:dyDescent="0.2">
      <c r="A33" s="104" t="s">
        <v>26</v>
      </c>
      <c r="B33" s="106" t="s">
        <v>92</v>
      </c>
      <c r="C33" s="97">
        <v>99</v>
      </c>
      <c r="D33" s="97">
        <v>7</v>
      </c>
      <c r="E33" s="97">
        <v>8699</v>
      </c>
      <c r="F33" s="97">
        <v>8805</v>
      </c>
      <c r="G33" s="97">
        <v>30</v>
      </c>
      <c r="H33" s="97">
        <v>28</v>
      </c>
      <c r="I33" s="97">
        <v>95</v>
      </c>
      <c r="J33" s="97">
        <v>22</v>
      </c>
      <c r="K33" s="97">
        <v>8505</v>
      </c>
      <c r="L33" s="97">
        <v>8677</v>
      </c>
      <c r="M33" s="97">
        <v>3</v>
      </c>
      <c r="N33" s="34">
        <f t="shared" si="0"/>
        <v>3.4562211981566823E-2</v>
      </c>
      <c r="O33" s="97">
        <v>8680</v>
      </c>
      <c r="P33" s="97">
        <v>125</v>
      </c>
      <c r="Q33" s="162">
        <v>0</v>
      </c>
      <c r="R33" s="97">
        <v>1</v>
      </c>
      <c r="S33" s="97">
        <v>10</v>
      </c>
      <c r="T33" s="97">
        <v>11</v>
      </c>
      <c r="U33" s="97">
        <v>0</v>
      </c>
      <c r="V33" s="97">
        <v>0</v>
      </c>
      <c r="W33" s="97">
        <v>0</v>
      </c>
      <c r="X33" s="97">
        <v>10</v>
      </c>
      <c r="Y33" s="97">
        <v>1</v>
      </c>
      <c r="Z33" s="97">
        <v>0</v>
      </c>
      <c r="AA33" s="97">
        <v>0</v>
      </c>
      <c r="AB33" s="97">
        <v>0</v>
      </c>
      <c r="AC33" s="97">
        <v>0</v>
      </c>
      <c r="AD33" s="97">
        <v>0</v>
      </c>
      <c r="AE33" s="97">
        <v>0</v>
      </c>
      <c r="AF33" s="97">
        <v>0</v>
      </c>
      <c r="AG33" s="97">
        <v>0</v>
      </c>
      <c r="AH33" s="97">
        <v>0</v>
      </c>
      <c r="AI33" s="108">
        <v>0</v>
      </c>
    </row>
    <row r="34" spans="1:37" s="35" customFormat="1" ht="12.4" customHeight="1" x14ac:dyDescent="0.2">
      <c r="A34" s="104" t="s">
        <v>27</v>
      </c>
      <c r="B34" s="105" t="s">
        <v>93</v>
      </c>
      <c r="C34" s="97">
        <v>432</v>
      </c>
      <c r="D34" s="97">
        <v>4</v>
      </c>
      <c r="E34" s="97">
        <v>22768</v>
      </c>
      <c r="F34" s="97">
        <v>23204</v>
      </c>
      <c r="G34" s="97">
        <v>276</v>
      </c>
      <c r="H34" s="97">
        <v>198</v>
      </c>
      <c r="I34" s="97">
        <v>290</v>
      </c>
      <c r="J34" s="97">
        <v>63</v>
      </c>
      <c r="K34" s="97">
        <v>21907</v>
      </c>
      <c r="L34" s="97">
        <v>22582</v>
      </c>
      <c r="M34" s="97">
        <v>152</v>
      </c>
      <c r="N34" s="34">
        <f t="shared" si="0"/>
        <v>0.66860209378024105</v>
      </c>
      <c r="O34" s="97">
        <v>22734</v>
      </c>
      <c r="P34" s="97">
        <v>470</v>
      </c>
      <c r="Q34" s="162">
        <v>5</v>
      </c>
      <c r="R34" s="97">
        <v>24</v>
      </c>
      <c r="S34" s="97">
        <v>34</v>
      </c>
      <c r="T34" s="97">
        <v>58</v>
      </c>
      <c r="U34" s="97">
        <v>2</v>
      </c>
      <c r="V34" s="97">
        <v>1</v>
      </c>
      <c r="W34" s="97">
        <v>3</v>
      </c>
      <c r="X34" s="97">
        <v>28</v>
      </c>
      <c r="Y34" s="97">
        <v>27</v>
      </c>
      <c r="Z34" s="97">
        <v>33</v>
      </c>
      <c r="AA34" s="97">
        <v>0</v>
      </c>
      <c r="AB34" s="97">
        <v>33</v>
      </c>
      <c r="AC34" s="97">
        <v>0</v>
      </c>
      <c r="AD34" s="97">
        <v>0</v>
      </c>
      <c r="AE34" s="97">
        <v>0</v>
      </c>
      <c r="AF34" s="97">
        <v>0</v>
      </c>
      <c r="AG34" s="97">
        <v>0</v>
      </c>
      <c r="AH34" s="97">
        <v>0</v>
      </c>
      <c r="AI34" s="108">
        <v>33</v>
      </c>
    </row>
    <row r="35" spans="1:37" s="35" customFormat="1" ht="12.4" customHeight="1" x14ac:dyDescent="0.2">
      <c r="A35" s="104" t="s">
        <v>28</v>
      </c>
      <c r="B35" s="105" t="s">
        <v>94</v>
      </c>
      <c r="C35" s="97">
        <v>775</v>
      </c>
      <c r="D35" s="97">
        <v>9</v>
      </c>
      <c r="E35" s="97">
        <v>23787</v>
      </c>
      <c r="F35" s="97">
        <v>24571</v>
      </c>
      <c r="G35" s="97">
        <v>121</v>
      </c>
      <c r="H35" s="97">
        <v>282</v>
      </c>
      <c r="I35" s="97">
        <v>385</v>
      </c>
      <c r="J35" s="97">
        <v>163</v>
      </c>
      <c r="K35" s="97">
        <v>22616</v>
      </c>
      <c r="L35" s="97">
        <v>23546</v>
      </c>
      <c r="M35" s="97">
        <v>21</v>
      </c>
      <c r="N35" s="34">
        <f t="shared" si="0"/>
        <v>8.9107650528281068E-2</v>
      </c>
      <c r="O35" s="97">
        <v>23567</v>
      </c>
      <c r="P35" s="97">
        <v>1004</v>
      </c>
      <c r="Q35" s="162">
        <v>0</v>
      </c>
      <c r="R35" s="97">
        <v>3</v>
      </c>
      <c r="S35" s="97">
        <v>40</v>
      </c>
      <c r="T35" s="97">
        <v>43</v>
      </c>
      <c r="U35" s="97">
        <v>1</v>
      </c>
      <c r="V35" s="97">
        <v>2</v>
      </c>
      <c r="W35" s="97">
        <v>3</v>
      </c>
      <c r="X35" s="97">
        <v>39</v>
      </c>
      <c r="Y35" s="97">
        <v>1</v>
      </c>
      <c r="Z35" s="97">
        <v>0</v>
      </c>
      <c r="AA35" s="97">
        <v>0</v>
      </c>
      <c r="AB35" s="97">
        <v>0</v>
      </c>
      <c r="AC35" s="97">
        <v>0</v>
      </c>
      <c r="AD35" s="97">
        <v>0</v>
      </c>
      <c r="AE35" s="97">
        <v>0</v>
      </c>
      <c r="AF35" s="97">
        <v>0</v>
      </c>
      <c r="AG35" s="97">
        <v>0</v>
      </c>
      <c r="AH35" s="97">
        <v>0</v>
      </c>
      <c r="AI35" s="108">
        <v>0</v>
      </c>
    </row>
    <row r="36" spans="1:37" s="35" customFormat="1" ht="12.4" customHeight="1" x14ac:dyDescent="0.2">
      <c r="A36" s="104" t="s">
        <v>29</v>
      </c>
      <c r="B36" s="105" t="s">
        <v>95</v>
      </c>
      <c r="C36" s="97">
        <v>1038</v>
      </c>
      <c r="D36" s="97">
        <v>4</v>
      </c>
      <c r="E36" s="97">
        <v>29150</v>
      </c>
      <c r="F36" s="97">
        <v>30192</v>
      </c>
      <c r="G36" s="97">
        <v>80</v>
      </c>
      <c r="H36" s="97">
        <v>232</v>
      </c>
      <c r="I36" s="97">
        <v>397</v>
      </c>
      <c r="J36" s="97">
        <v>152</v>
      </c>
      <c r="K36" s="97">
        <v>28459</v>
      </c>
      <c r="L36" s="97">
        <v>29163</v>
      </c>
      <c r="M36" s="97">
        <v>157</v>
      </c>
      <c r="N36" s="34">
        <f t="shared" si="0"/>
        <v>0.53547066848567526</v>
      </c>
      <c r="O36" s="97">
        <v>29320</v>
      </c>
      <c r="P36" s="97">
        <v>872</v>
      </c>
      <c r="Q36" s="162">
        <v>1</v>
      </c>
      <c r="R36" s="97">
        <v>2</v>
      </c>
      <c r="S36" s="97">
        <v>36</v>
      </c>
      <c r="T36" s="97">
        <v>38</v>
      </c>
      <c r="U36" s="97">
        <v>5</v>
      </c>
      <c r="V36" s="97">
        <v>3</v>
      </c>
      <c r="W36" s="97">
        <v>8</v>
      </c>
      <c r="X36" s="97">
        <v>28</v>
      </c>
      <c r="Y36" s="97">
        <v>2</v>
      </c>
      <c r="Z36" s="97">
        <v>0</v>
      </c>
      <c r="AA36" s="97">
        <v>1</v>
      </c>
      <c r="AB36" s="97">
        <v>1</v>
      </c>
      <c r="AC36" s="97">
        <v>1</v>
      </c>
      <c r="AD36" s="97">
        <v>0</v>
      </c>
      <c r="AE36" s="97">
        <v>0</v>
      </c>
      <c r="AF36" s="97">
        <v>1</v>
      </c>
      <c r="AG36" s="97">
        <v>0</v>
      </c>
      <c r="AH36" s="97">
        <v>1</v>
      </c>
      <c r="AI36" s="108">
        <v>0</v>
      </c>
    </row>
    <row r="37" spans="1:37" s="35" customFormat="1" ht="12.4" customHeight="1" x14ac:dyDescent="0.2">
      <c r="A37" s="104" t="s">
        <v>30</v>
      </c>
      <c r="B37" s="105" t="s">
        <v>96</v>
      </c>
      <c r="C37" s="97">
        <v>46</v>
      </c>
      <c r="D37" s="97">
        <v>0</v>
      </c>
      <c r="E37" s="97">
        <v>6275</v>
      </c>
      <c r="F37" s="97">
        <v>6321</v>
      </c>
      <c r="G37" s="97">
        <v>8</v>
      </c>
      <c r="H37" s="97">
        <v>106</v>
      </c>
      <c r="I37" s="97">
        <v>54</v>
      </c>
      <c r="J37" s="97">
        <v>24</v>
      </c>
      <c r="K37" s="97">
        <v>6068</v>
      </c>
      <c r="L37" s="97">
        <v>6260</v>
      </c>
      <c r="M37" s="97">
        <v>0</v>
      </c>
      <c r="N37" s="34">
        <f t="shared" si="0"/>
        <v>0</v>
      </c>
      <c r="O37" s="97">
        <v>6260</v>
      </c>
      <c r="P37" s="97">
        <v>61</v>
      </c>
      <c r="Q37" s="162">
        <v>0</v>
      </c>
      <c r="R37" s="97">
        <v>0</v>
      </c>
      <c r="S37" s="97">
        <v>7</v>
      </c>
      <c r="T37" s="97">
        <v>7</v>
      </c>
      <c r="U37" s="97">
        <v>4</v>
      </c>
      <c r="V37" s="97">
        <v>0</v>
      </c>
      <c r="W37" s="97">
        <v>4</v>
      </c>
      <c r="X37" s="97">
        <v>3</v>
      </c>
      <c r="Y37" s="97">
        <v>0</v>
      </c>
      <c r="Z37" s="97">
        <v>0</v>
      </c>
      <c r="AA37" s="97">
        <v>0</v>
      </c>
      <c r="AB37" s="97">
        <v>0</v>
      </c>
      <c r="AC37" s="97">
        <v>0</v>
      </c>
      <c r="AD37" s="97">
        <v>0</v>
      </c>
      <c r="AE37" s="97">
        <v>0</v>
      </c>
      <c r="AF37" s="97">
        <v>0</v>
      </c>
      <c r="AG37" s="97">
        <v>0</v>
      </c>
      <c r="AH37" s="97">
        <v>0</v>
      </c>
      <c r="AI37" s="108">
        <v>0</v>
      </c>
    </row>
    <row r="38" spans="1:37" s="35" customFormat="1" ht="12.4" customHeight="1" x14ac:dyDescent="0.2">
      <c r="A38" s="104" t="s">
        <v>31</v>
      </c>
      <c r="B38" s="105" t="s">
        <v>97</v>
      </c>
      <c r="C38" s="97">
        <v>245</v>
      </c>
      <c r="D38" s="97">
        <v>2</v>
      </c>
      <c r="E38" s="97">
        <v>9325</v>
      </c>
      <c r="F38" s="97">
        <v>9572</v>
      </c>
      <c r="G38" s="97">
        <v>29</v>
      </c>
      <c r="H38" s="97">
        <v>60</v>
      </c>
      <c r="I38" s="97">
        <v>111</v>
      </c>
      <c r="J38" s="97">
        <v>40</v>
      </c>
      <c r="K38" s="97">
        <v>9088</v>
      </c>
      <c r="L38" s="97">
        <v>9328</v>
      </c>
      <c r="M38" s="97">
        <v>0</v>
      </c>
      <c r="N38" s="34">
        <f t="shared" si="0"/>
        <v>0</v>
      </c>
      <c r="O38" s="97">
        <v>9328</v>
      </c>
      <c r="P38" s="97">
        <v>244</v>
      </c>
      <c r="Q38" s="162">
        <v>0</v>
      </c>
      <c r="R38" s="97">
        <v>0</v>
      </c>
      <c r="S38" s="97">
        <v>6</v>
      </c>
      <c r="T38" s="97">
        <v>6</v>
      </c>
      <c r="U38" s="97">
        <v>0</v>
      </c>
      <c r="V38" s="97">
        <v>0</v>
      </c>
      <c r="W38" s="97">
        <v>0</v>
      </c>
      <c r="X38" s="97">
        <v>6</v>
      </c>
      <c r="Y38" s="97">
        <v>0</v>
      </c>
      <c r="Z38" s="97">
        <v>0</v>
      </c>
      <c r="AA38" s="97">
        <v>0</v>
      </c>
      <c r="AB38" s="97">
        <v>0</v>
      </c>
      <c r="AC38" s="97">
        <v>0</v>
      </c>
      <c r="AD38" s="97">
        <v>0</v>
      </c>
      <c r="AE38" s="97">
        <v>0</v>
      </c>
      <c r="AF38" s="97">
        <v>0</v>
      </c>
      <c r="AG38" s="97">
        <v>0</v>
      </c>
      <c r="AH38" s="97">
        <v>0</v>
      </c>
      <c r="AI38" s="108">
        <v>0</v>
      </c>
    </row>
    <row r="39" spans="1:37" s="35" customFormat="1" ht="12.4" customHeight="1" x14ac:dyDescent="0.2">
      <c r="A39" s="104" t="s">
        <v>32</v>
      </c>
      <c r="B39" s="105" t="s">
        <v>98</v>
      </c>
      <c r="C39" s="97">
        <v>343</v>
      </c>
      <c r="D39" s="97">
        <v>7</v>
      </c>
      <c r="E39" s="97">
        <v>10168</v>
      </c>
      <c r="F39" s="97">
        <v>10518</v>
      </c>
      <c r="G39" s="97">
        <v>13</v>
      </c>
      <c r="H39" s="97">
        <v>50</v>
      </c>
      <c r="I39" s="97">
        <v>162</v>
      </c>
      <c r="J39" s="97">
        <v>97</v>
      </c>
      <c r="K39" s="97">
        <v>9847</v>
      </c>
      <c r="L39" s="97">
        <v>10158</v>
      </c>
      <c r="M39" s="97">
        <v>11</v>
      </c>
      <c r="N39" s="34">
        <f t="shared" si="0"/>
        <v>0.10817189497492379</v>
      </c>
      <c r="O39" s="97">
        <v>10169</v>
      </c>
      <c r="P39" s="97">
        <v>349</v>
      </c>
      <c r="Q39" s="162">
        <v>1</v>
      </c>
      <c r="R39" s="97">
        <v>1</v>
      </c>
      <c r="S39" s="97">
        <v>21</v>
      </c>
      <c r="T39" s="97">
        <v>22</v>
      </c>
      <c r="U39" s="97">
        <v>0</v>
      </c>
      <c r="V39" s="97">
        <v>1</v>
      </c>
      <c r="W39" s="97">
        <v>1</v>
      </c>
      <c r="X39" s="97">
        <v>19</v>
      </c>
      <c r="Y39" s="97">
        <v>2</v>
      </c>
      <c r="Z39" s="97">
        <v>0</v>
      </c>
      <c r="AA39" s="97">
        <v>0</v>
      </c>
      <c r="AB39" s="97">
        <v>0</v>
      </c>
      <c r="AC39" s="97">
        <v>0</v>
      </c>
      <c r="AD39" s="97">
        <v>0</v>
      </c>
      <c r="AE39" s="97">
        <v>0</v>
      </c>
      <c r="AF39" s="97">
        <v>0</v>
      </c>
      <c r="AG39" s="97">
        <v>0</v>
      </c>
      <c r="AH39" s="97">
        <v>0</v>
      </c>
      <c r="AI39" s="108">
        <v>0</v>
      </c>
    </row>
    <row r="40" spans="1:37" s="35" customFormat="1" ht="12.4" customHeight="1" x14ac:dyDescent="0.2">
      <c r="A40" s="104" t="s">
        <v>33</v>
      </c>
      <c r="B40" s="105" t="s">
        <v>99</v>
      </c>
      <c r="C40" s="97">
        <v>261</v>
      </c>
      <c r="D40" s="97">
        <v>2</v>
      </c>
      <c r="E40" s="97">
        <v>10837</v>
      </c>
      <c r="F40" s="97">
        <v>11100</v>
      </c>
      <c r="G40" s="97">
        <v>9</v>
      </c>
      <c r="H40" s="97">
        <v>18</v>
      </c>
      <c r="I40" s="97">
        <v>134</v>
      </c>
      <c r="J40" s="97">
        <v>46</v>
      </c>
      <c r="K40" s="97">
        <v>10594</v>
      </c>
      <c r="L40" s="97">
        <v>10801</v>
      </c>
      <c r="M40" s="97">
        <v>0</v>
      </c>
      <c r="N40" s="34">
        <f t="shared" si="0"/>
        <v>0</v>
      </c>
      <c r="O40" s="97">
        <v>10801</v>
      </c>
      <c r="P40" s="97">
        <v>299</v>
      </c>
      <c r="Q40" s="162">
        <v>0</v>
      </c>
      <c r="R40" s="97">
        <v>0</v>
      </c>
      <c r="S40" s="97">
        <v>2</v>
      </c>
      <c r="T40" s="97">
        <v>2</v>
      </c>
      <c r="U40" s="97">
        <v>0</v>
      </c>
      <c r="V40" s="97">
        <v>0</v>
      </c>
      <c r="W40" s="97">
        <v>0</v>
      </c>
      <c r="X40" s="97">
        <v>2</v>
      </c>
      <c r="Y40" s="97">
        <v>0</v>
      </c>
      <c r="Z40" s="97">
        <v>0</v>
      </c>
      <c r="AA40" s="97">
        <v>0</v>
      </c>
      <c r="AB40" s="97">
        <v>0</v>
      </c>
      <c r="AC40" s="97">
        <v>0</v>
      </c>
      <c r="AD40" s="97">
        <v>0</v>
      </c>
      <c r="AE40" s="97">
        <v>0</v>
      </c>
      <c r="AF40" s="97">
        <v>0</v>
      </c>
      <c r="AG40" s="97">
        <v>0</v>
      </c>
      <c r="AH40" s="97">
        <v>0</v>
      </c>
      <c r="AI40" s="108">
        <v>0</v>
      </c>
    </row>
    <row r="41" spans="1:37" s="35" customFormat="1" ht="12.4" customHeight="1" x14ac:dyDescent="0.2">
      <c r="A41" s="104" t="s">
        <v>34</v>
      </c>
      <c r="B41" s="105" t="s">
        <v>100</v>
      </c>
      <c r="C41" s="97">
        <v>1496</v>
      </c>
      <c r="D41" s="97">
        <v>2</v>
      </c>
      <c r="E41" s="97">
        <v>28881</v>
      </c>
      <c r="F41" s="97">
        <v>30379</v>
      </c>
      <c r="G41" s="97">
        <v>35</v>
      </c>
      <c r="H41" s="97">
        <v>219</v>
      </c>
      <c r="I41" s="97">
        <v>617</v>
      </c>
      <c r="J41" s="97">
        <v>137</v>
      </c>
      <c r="K41" s="97">
        <v>27827</v>
      </c>
      <c r="L41" s="97">
        <v>28772</v>
      </c>
      <c r="M41" s="97">
        <v>63</v>
      </c>
      <c r="N41" s="34">
        <f t="shared" si="0"/>
        <v>0.21848448066585746</v>
      </c>
      <c r="O41" s="97">
        <v>28835</v>
      </c>
      <c r="P41" s="97">
        <v>1544</v>
      </c>
      <c r="Q41" s="162">
        <v>2</v>
      </c>
      <c r="R41" s="97">
        <v>12</v>
      </c>
      <c r="S41" s="97">
        <v>34</v>
      </c>
      <c r="T41" s="97">
        <v>46</v>
      </c>
      <c r="U41" s="97">
        <v>3</v>
      </c>
      <c r="V41" s="97">
        <v>1</v>
      </c>
      <c r="W41" s="97">
        <v>4</v>
      </c>
      <c r="X41" s="97">
        <v>27</v>
      </c>
      <c r="Y41" s="97">
        <v>15</v>
      </c>
      <c r="Z41" s="97">
        <v>0</v>
      </c>
      <c r="AA41" s="97">
        <v>0</v>
      </c>
      <c r="AB41" s="97">
        <v>0</v>
      </c>
      <c r="AC41" s="97">
        <v>0</v>
      </c>
      <c r="AD41" s="97">
        <v>0</v>
      </c>
      <c r="AE41" s="97">
        <v>0</v>
      </c>
      <c r="AF41" s="97">
        <v>0</v>
      </c>
      <c r="AG41" s="97">
        <v>0</v>
      </c>
      <c r="AH41" s="97">
        <v>0</v>
      </c>
      <c r="AI41" s="108">
        <v>0</v>
      </c>
      <c r="AK41" s="36"/>
    </row>
    <row r="42" spans="1:37" s="35" customFormat="1" ht="12.4" customHeight="1" x14ac:dyDescent="0.2">
      <c r="A42" s="104" t="s">
        <v>35</v>
      </c>
      <c r="B42" s="105" t="s">
        <v>101</v>
      </c>
      <c r="C42" s="97">
        <v>86</v>
      </c>
      <c r="D42" s="97">
        <v>1</v>
      </c>
      <c r="E42" s="97">
        <v>7176</v>
      </c>
      <c r="F42" s="97">
        <v>7263</v>
      </c>
      <c r="G42" s="97">
        <v>13</v>
      </c>
      <c r="H42" s="97">
        <v>86</v>
      </c>
      <c r="I42" s="97">
        <v>70</v>
      </c>
      <c r="J42" s="97">
        <v>14</v>
      </c>
      <c r="K42" s="97">
        <v>6995</v>
      </c>
      <c r="L42" s="97">
        <v>7155</v>
      </c>
      <c r="M42" s="97">
        <v>23</v>
      </c>
      <c r="N42" s="34">
        <f t="shared" si="0"/>
        <v>0.32042351629980498</v>
      </c>
      <c r="O42" s="97">
        <v>7178</v>
      </c>
      <c r="P42" s="97">
        <v>85</v>
      </c>
      <c r="Q42" s="162">
        <v>0</v>
      </c>
      <c r="R42" s="97">
        <v>1</v>
      </c>
      <c r="S42" s="97">
        <v>7</v>
      </c>
      <c r="T42" s="97">
        <v>8</v>
      </c>
      <c r="U42" s="97">
        <v>1</v>
      </c>
      <c r="V42" s="97">
        <v>1</v>
      </c>
      <c r="W42" s="97">
        <v>2</v>
      </c>
      <c r="X42" s="97">
        <v>5</v>
      </c>
      <c r="Y42" s="97">
        <v>1</v>
      </c>
      <c r="Z42" s="97">
        <v>0</v>
      </c>
      <c r="AA42" s="97">
        <v>0</v>
      </c>
      <c r="AB42" s="97">
        <v>0</v>
      </c>
      <c r="AC42" s="97">
        <v>0</v>
      </c>
      <c r="AD42" s="97">
        <v>0</v>
      </c>
      <c r="AE42" s="97">
        <v>0</v>
      </c>
      <c r="AF42" s="97">
        <v>0</v>
      </c>
      <c r="AG42" s="97">
        <v>0</v>
      </c>
      <c r="AH42" s="97">
        <v>0</v>
      </c>
      <c r="AI42" s="108">
        <v>0</v>
      </c>
    </row>
    <row r="43" spans="1:37" s="35" customFormat="1" ht="12.4" customHeight="1" x14ac:dyDescent="0.2">
      <c r="A43" s="104" t="s">
        <v>36</v>
      </c>
      <c r="B43" s="105" t="s">
        <v>102</v>
      </c>
      <c r="C43" s="97">
        <v>248</v>
      </c>
      <c r="D43" s="97">
        <v>1</v>
      </c>
      <c r="E43" s="97">
        <v>16169</v>
      </c>
      <c r="F43" s="97">
        <v>16418</v>
      </c>
      <c r="G43" s="97">
        <v>29</v>
      </c>
      <c r="H43" s="97">
        <v>171</v>
      </c>
      <c r="I43" s="97">
        <v>244</v>
      </c>
      <c r="J43" s="97">
        <v>81</v>
      </c>
      <c r="K43" s="97">
        <v>15432</v>
      </c>
      <c r="L43" s="97">
        <v>15957</v>
      </c>
      <c r="M43" s="97">
        <v>0</v>
      </c>
      <c r="N43" s="34">
        <f t="shared" si="0"/>
        <v>0</v>
      </c>
      <c r="O43" s="97">
        <v>15957</v>
      </c>
      <c r="P43" s="97">
        <v>461</v>
      </c>
      <c r="Q43" s="162">
        <v>0</v>
      </c>
      <c r="R43" s="97">
        <v>1</v>
      </c>
      <c r="S43" s="97">
        <v>20</v>
      </c>
      <c r="T43" s="97">
        <v>21</v>
      </c>
      <c r="U43" s="97">
        <v>2</v>
      </c>
      <c r="V43" s="97">
        <v>0</v>
      </c>
      <c r="W43" s="97">
        <v>2</v>
      </c>
      <c r="X43" s="97">
        <v>18</v>
      </c>
      <c r="Y43" s="97">
        <v>1</v>
      </c>
      <c r="Z43" s="97">
        <v>0</v>
      </c>
      <c r="AA43" s="97">
        <v>0</v>
      </c>
      <c r="AB43" s="97">
        <v>0</v>
      </c>
      <c r="AC43" s="97">
        <v>0</v>
      </c>
      <c r="AD43" s="97">
        <v>0</v>
      </c>
      <c r="AE43" s="97">
        <v>0</v>
      </c>
      <c r="AF43" s="97">
        <v>0</v>
      </c>
      <c r="AG43" s="97">
        <v>0</v>
      </c>
      <c r="AH43" s="97">
        <v>0</v>
      </c>
      <c r="AI43" s="108">
        <v>0</v>
      </c>
      <c r="AK43" s="36"/>
    </row>
    <row r="44" spans="1:37" s="35" customFormat="1" ht="12.4" customHeight="1" x14ac:dyDescent="0.2">
      <c r="A44" s="104" t="s">
        <v>37</v>
      </c>
      <c r="B44" s="105" t="s">
        <v>103</v>
      </c>
      <c r="C44" s="97">
        <v>288</v>
      </c>
      <c r="D44" s="97">
        <v>0</v>
      </c>
      <c r="E44" s="97">
        <v>9811</v>
      </c>
      <c r="F44" s="97">
        <v>10099</v>
      </c>
      <c r="G44" s="97">
        <v>6</v>
      </c>
      <c r="H44" s="97">
        <v>13</v>
      </c>
      <c r="I44" s="97">
        <v>142</v>
      </c>
      <c r="J44" s="97">
        <v>27</v>
      </c>
      <c r="K44" s="97">
        <v>9693</v>
      </c>
      <c r="L44" s="97">
        <v>9879</v>
      </c>
      <c r="M44" s="97">
        <v>2</v>
      </c>
      <c r="N44" s="34">
        <f t="shared" si="0"/>
        <v>2.024086630907803E-2</v>
      </c>
      <c r="O44" s="97">
        <v>9881</v>
      </c>
      <c r="P44" s="97">
        <v>218</v>
      </c>
      <c r="Q44" s="162">
        <v>0</v>
      </c>
      <c r="R44" s="97">
        <v>0</v>
      </c>
      <c r="S44" s="97">
        <v>11</v>
      </c>
      <c r="T44" s="97">
        <v>11</v>
      </c>
      <c r="U44" s="97">
        <v>2</v>
      </c>
      <c r="V44" s="97">
        <v>0</v>
      </c>
      <c r="W44" s="97">
        <v>2</v>
      </c>
      <c r="X44" s="97">
        <v>8</v>
      </c>
      <c r="Y44" s="97">
        <v>1</v>
      </c>
      <c r="Z44" s="97">
        <v>0</v>
      </c>
      <c r="AA44" s="97">
        <v>0</v>
      </c>
      <c r="AB44" s="97">
        <v>0</v>
      </c>
      <c r="AC44" s="97">
        <v>0</v>
      </c>
      <c r="AD44" s="97">
        <v>0</v>
      </c>
      <c r="AE44" s="97">
        <v>0</v>
      </c>
      <c r="AF44" s="97">
        <v>0</v>
      </c>
      <c r="AG44" s="97">
        <v>0</v>
      </c>
      <c r="AH44" s="97">
        <v>0</v>
      </c>
      <c r="AI44" s="108">
        <v>0</v>
      </c>
      <c r="AK44" s="36"/>
    </row>
    <row r="45" spans="1:37" s="35" customFormat="1" ht="12.4" customHeight="1" x14ac:dyDescent="0.2">
      <c r="A45" s="104" t="s">
        <v>38</v>
      </c>
      <c r="B45" s="105" t="s">
        <v>104</v>
      </c>
      <c r="C45" s="97">
        <v>304</v>
      </c>
      <c r="D45" s="97">
        <v>0</v>
      </c>
      <c r="E45" s="97">
        <v>6981</v>
      </c>
      <c r="F45" s="97">
        <v>7285</v>
      </c>
      <c r="G45" s="97">
        <v>6</v>
      </c>
      <c r="H45" s="97">
        <v>51</v>
      </c>
      <c r="I45" s="97">
        <v>196</v>
      </c>
      <c r="J45" s="97">
        <v>47</v>
      </c>
      <c r="K45" s="97">
        <v>6871</v>
      </c>
      <c r="L45" s="97">
        <v>7158</v>
      </c>
      <c r="M45" s="97">
        <v>13</v>
      </c>
      <c r="N45" s="34">
        <f t="shared" si="0"/>
        <v>0.18128573420722355</v>
      </c>
      <c r="O45" s="97">
        <v>7171</v>
      </c>
      <c r="P45" s="97">
        <v>114</v>
      </c>
      <c r="Q45" s="162">
        <v>0</v>
      </c>
      <c r="R45" s="97">
        <v>2</v>
      </c>
      <c r="S45" s="97">
        <v>7</v>
      </c>
      <c r="T45" s="97">
        <v>9</v>
      </c>
      <c r="U45" s="97">
        <v>0</v>
      </c>
      <c r="V45" s="97">
        <v>2</v>
      </c>
      <c r="W45" s="97">
        <v>2</v>
      </c>
      <c r="X45" s="97">
        <v>7</v>
      </c>
      <c r="Y45" s="97">
        <v>0</v>
      </c>
      <c r="Z45" s="97">
        <v>0</v>
      </c>
      <c r="AA45" s="97">
        <v>0</v>
      </c>
      <c r="AB45" s="97">
        <v>0</v>
      </c>
      <c r="AC45" s="97">
        <v>0</v>
      </c>
      <c r="AD45" s="97">
        <v>0</v>
      </c>
      <c r="AE45" s="97">
        <v>0</v>
      </c>
      <c r="AF45" s="97">
        <v>0</v>
      </c>
      <c r="AG45" s="97">
        <v>0</v>
      </c>
      <c r="AH45" s="97">
        <v>0</v>
      </c>
      <c r="AI45" s="108">
        <v>0</v>
      </c>
      <c r="AK45" s="36"/>
    </row>
    <row r="46" spans="1:37" s="35" customFormat="1" ht="12.4" customHeight="1" x14ac:dyDescent="0.2">
      <c r="A46" s="104" t="s">
        <v>41</v>
      </c>
      <c r="B46" s="106" t="s">
        <v>105</v>
      </c>
      <c r="C46" s="97">
        <v>155</v>
      </c>
      <c r="D46" s="97">
        <v>0</v>
      </c>
      <c r="E46" s="97">
        <v>7781</v>
      </c>
      <c r="F46" s="97">
        <v>7936</v>
      </c>
      <c r="G46" s="97">
        <v>7</v>
      </c>
      <c r="H46" s="97">
        <v>36</v>
      </c>
      <c r="I46" s="97">
        <v>73</v>
      </c>
      <c r="J46" s="97">
        <v>13</v>
      </c>
      <c r="K46" s="97">
        <v>7681</v>
      </c>
      <c r="L46" s="97">
        <v>7810</v>
      </c>
      <c r="M46" s="97">
        <v>0</v>
      </c>
      <c r="N46" s="34">
        <f t="shared" si="0"/>
        <v>0</v>
      </c>
      <c r="O46" s="97">
        <v>7810</v>
      </c>
      <c r="P46" s="97">
        <v>126</v>
      </c>
      <c r="Q46" s="162">
        <v>0</v>
      </c>
      <c r="R46" s="97">
        <v>0</v>
      </c>
      <c r="S46" s="97">
        <v>4</v>
      </c>
      <c r="T46" s="97">
        <v>4</v>
      </c>
      <c r="U46" s="97">
        <v>0</v>
      </c>
      <c r="V46" s="97">
        <v>0</v>
      </c>
      <c r="W46" s="97">
        <v>0</v>
      </c>
      <c r="X46" s="97">
        <v>4</v>
      </c>
      <c r="Y46" s="97">
        <v>0</v>
      </c>
      <c r="Z46" s="97">
        <v>0</v>
      </c>
      <c r="AA46" s="97">
        <v>0</v>
      </c>
      <c r="AB46" s="97">
        <v>0</v>
      </c>
      <c r="AC46" s="97">
        <v>0</v>
      </c>
      <c r="AD46" s="97">
        <v>0</v>
      </c>
      <c r="AE46" s="97">
        <v>0</v>
      </c>
      <c r="AF46" s="97">
        <v>0</v>
      </c>
      <c r="AG46" s="97">
        <v>0</v>
      </c>
      <c r="AH46" s="97">
        <v>0</v>
      </c>
      <c r="AI46" s="108">
        <v>0</v>
      </c>
    </row>
    <row r="47" spans="1:37" s="35" customFormat="1" ht="12.4" customHeight="1" x14ac:dyDescent="0.2">
      <c r="A47" s="104" t="s">
        <v>42</v>
      </c>
      <c r="B47" s="105" t="s">
        <v>106</v>
      </c>
      <c r="C47" s="97">
        <v>156</v>
      </c>
      <c r="D47" s="97">
        <v>0</v>
      </c>
      <c r="E47" s="97">
        <v>8564</v>
      </c>
      <c r="F47" s="97">
        <v>8720</v>
      </c>
      <c r="G47" s="97">
        <v>13</v>
      </c>
      <c r="H47" s="97">
        <v>32</v>
      </c>
      <c r="I47" s="97">
        <v>93</v>
      </c>
      <c r="J47" s="97">
        <v>17</v>
      </c>
      <c r="K47" s="97">
        <v>8360</v>
      </c>
      <c r="L47" s="97">
        <v>8515</v>
      </c>
      <c r="M47" s="97">
        <v>0</v>
      </c>
      <c r="N47" s="34">
        <f t="shared" si="0"/>
        <v>0</v>
      </c>
      <c r="O47" s="97">
        <v>8515</v>
      </c>
      <c r="P47" s="97">
        <v>205</v>
      </c>
      <c r="Q47" s="162">
        <v>0</v>
      </c>
      <c r="R47" s="97">
        <v>0</v>
      </c>
      <c r="S47" s="97">
        <v>3</v>
      </c>
      <c r="T47" s="97">
        <v>3</v>
      </c>
      <c r="U47" s="97">
        <v>0</v>
      </c>
      <c r="V47" s="97">
        <v>0</v>
      </c>
      <c r="W47" s="97">
        <v>0</v>
      </c>
      <c r="X47" s="97">
        <v>3</v>
      </c>
      <c r="Y47" s="97">
        <v>0</v>
      </c>
      <c r="Z47" s="97">
        <v>0</v>
      </c>
      <c r="AA47" s="97">
        <v>0</v>
      </c>
      <c r="AB47" s="97">
        <v>0</v>
      </c>
      <c r="AC47" s="97">
        <v>0</v>
      </c>
      <c r="AD47" s="97">
        <v>0</v>
      </c>
      <c r="AE47" s="97">
        <v>0</v>
      </c>
      <c r="AF47" s="97">
        <v>0</v>
      </c>
      <c r="AG47" s="97">
        <v>0</v>
      </c>
      <c r="AH47" s="97">
        <v>0</v>
      </c>
      <c r="AI47" s="108">
        <v>0</v>
      </c>
    </row>
    <row r="48" spans="1:37" s="35" customFormat="1" ht="12.4" customHeight="1" x14ac:dyDescent="0.2">
      <c r="A48" s="104" t="s">
        <v>43</v>
      </c>
      <c r="B48" s="105" t="s">
        <v>107</v>
      </c>
      <c r="C48" s="97">
        <v>530</v>
      </c>
      <c r="D48" s="97">
        <v>3</v>
      </c>
      <c r="E48" s="97">
        <v>12118</v>
      </c>
      <c r="F48" s="97">
        <v>12651</v>
      </c>
      <c r="G48" s="97">
        <v>30</v>
      </c>
      <c r="H48" s="97">
        <v>66</v>
      </c>
      <c r="I48" s="97">
        <v>188</v>
      </c>
      <c r="J48" s="97">
        <v>64</v>
      </c>
      <c r="K48" s="97">
        <v>11760</v>
      </c>
      <c r="L48" s="97">
        <v>12006</v>
      </c>
      <c r="M48" s="97">
        <v>102</v>
      </c>
      <c r="N48" s="34">
        <f t="shared" si="0"/>
        <v>0.84241823587710607</v>
      </c>
      <c r="O48" s="97">
        <v>12108</v>
      </c>
      <c r="P48" s="97">
        <v>543</v>
      </c>
      <c r="Q48" s="162">
        <v>3</v>
      </c>
      <c r="R48" s="97">
        <v>9</v>
      </c>
      <c r="S48" s="97">
        <v>18</v>
      </c>
      <c r="T48" s="97">
        <v>27</v>
      </c>
      <c r="U48" s="97">
        <v>0</v>
      </c>
      <c r="V48" s="97">
        <v>1</v>
      </c>
      <c r="W48" s="97">
        <v>1</v>
      </c>
      <c r="X48" s="97">
        <v>11</v>
      </c>
      <c r="Y48" s="97">
        <v>15</v>
      </c>
      <c r="Z48" s="97">
        <v>0</v>
      </c>
      <c r="AA48" s="97">
        <v>0</v>
      </c>
      <c r="AB48" s="97">
        <v>0</v>
      </c>
      <c r="AC48" s="97">
        <v>0</v>
      </c>
      <c r="AD48" s="97">
        <v>0</v>
      </c>
      <c r="AE48" s="97">
        <v>0</v>
      </c>
      <c r="AF48" s="97">
        <v>0</v>
      </c>
      <c r="AG48" s="97">
        <v>0</v>
      </c>
      <c r="AH48" s="97">
        <v>0</v>
      </c>
      <c r="AI48" s="108">
        <v>0</v>
      </c>
    </row>
    <row r="49" spans="1:35" s="35" customFormat="1" ht="12.4" customHeight="1" x14ac:dyDescent="0.2">
      <c r="A49" s="104" t="s">
        <v>44</v>
      </c>
      <c r="B49" s="105" t="s">
        <v>108</v>
      </c>
      <c r="C49" s="97">
        <v>169</v>
      </c>
      <c r="D49" s="97">
        <v>1</v>
      </c>
      <c r="E49" s="97">
        <v>9533</v>
      </c>
      <c r="F49" s="97">
        <v>9703</v>
      </c>
      <c r="G49" s="97">
        <v>20</v>
      </c>
      <c r="H49" s="97">
        <v>90</v>
      </c>
      <c r="I49" s="97">
        <v>131</v>
      </c>
      <c r="J49" s="97">
        <v>18</v>
      </c>
      <c r="K49" s="97">
        <v>9302</v>
      </c>
      <c r="L49" s="97">
        <v>9557</v>
      </c>
      <c r="M49" s="97">
        <v>4</v>
      </c>
      <c r="N49" s="34">
        <f t="shared" si="0"/>
        <v>4.1836627967785797E-2</v>
      </c>
      <c r="O49" s="97">
        <v>9561</v>
      </c>
      <c r="P49" s="97">
        <v>142</v>
      </c>
      <c r="Q49" s="162">
        <v>0</v>
      </c>
      <c r="R49" s="97">
        <v>0</v>
      </c>
      <c r="S49" s="97">
        <v>7</v>
      </c>
      <c r="T49" s="97">
        <v>7</v>
      </c>
      <c r="U49" s="97">
        <v>0</v>
      </c>
      <c r="V49" s="97">
        <v>0</v>
      </c>
      <c r="W49" s="97">
        <v>0</v>
      </c>
      <c r="X49" s="97">
        <v>6</v>
      </c>
      <c r="Y49" s="97">
        <v>1</v>
      </c>
      <c r="Z49" s="97">
        <v>0</v>
      </c>
      <c r="AA49" s="97">
        <v>0</v>
      </c>
      <c r="AB49" s="97">
        <v>0</v>
      </c>
      <c r="AC49" s="97">
        <v>0</v>
      </c>
      <c r="AD49" s="97">
        <v>0</v>
      </c>
      <c r="AE49" s="97">
        <v>0</v>
      </c>
      <c r="AF49" s="97">
        <v>0</v>
      </c>
      <c r="AG49" s="97">
        <v>0</v>
      </c>
      <c r="AH49" s="97">
        <v>0</v>
      </c>
      <c r="AI49" s="108">
        <v>0</v>
      </c>
    </row>
    <row r="50" spans="1:35" s="35" customFormat="1" ht="12.4" customHeight="1" x14ac:dyDescent="0.2">
      <c r="A50" s="104" t="s">
        <v>45</v>
      </c>
      <c r="B50" s="105" t="s">
        <v>109</v>
      </c>
      <c r="C50" s="97">
        <v>450</v>
      </c>
      <c r="D50" s="97">
        <v>2</v>
      </c>
      <c r="E50" s="97">
        <v>17485</v>
      </c>
      <c r="F50" s="97">
        <v>17937</v>
      </c>
      <c r="G50" s="97">
        <v>53</v>
      </c>
      <c r="H50" s="97">
        <v>101</v>
      </c>
      <c r="I50" s="97">
        <v>370</v>
      </c>
      <c r="J50" s="97">
        <v>55</v>
      </c>
      <c r="K50" s="97">
        <v>16847</v>
      </c>
      <c r="L50" s="97">
        <v>17406</v>
      </c>
      <c r="M50" s="97">
        <v>20</v>
      </c>
      <c r="N50" s="34">
        <f t="shared" si="0"/>
        <v>0.1147710317915758</v>
      </c>
      <c r="O50" s="97">
        <v>17426</v>
      </c>
      <c r="P50" s="97">
        <v>511</v>
      </c>
      <c r="Q50" s="162">
        <v>0</v>
      </c>
      <c r="R50" s="97">
        <v>1</v>
      </c>
      <c r="S50" s="97">
        <v>14</v>
      </c>
      <c r="T50" s="97">
        <v>15</v>
      </c>
      <c r="U50" s="97">
        <v>3</v>
      </c>
      <c r="V50" s="97">
        <v>2</v>
      </c>
      <c r="W50" s="97">
        <v>5</v>
      </c>
      <c r="X50" s="97">
        <v>10</v>
      </c>
      <c r="Y50" s="97">
        <v>0</v>
      </c>
      <c r="Z50" s="97">
        <v>0</v>
      </c>
      <c r="AA50" s="97">
        <v>0</v>
      </c>
      <c r="AB50" s="97">
        <v>0</v>
      </c>
      <c r="AC50" s="97">
        <v>0</v>
      </c>
      <c r="AD50" s="97">
        <v>0</v>
      </c>
      <c r="AE50" s="97">
        <v>0</v>
      </c>
      <c r="AF50" s="97">
        <v>0</v>
      </c>
      <c r="AG50" s="97">
        <v>0</v>
      </c>
      <c r="AH50" s="97">
        <v>0</v>
      </c>
      <c r="AI50" s="108">
        <v>0</v>
      </c>
    </row>
    <row r="51" spans="1:35" s="35" customFormat="1" ht="12.4" customHeight="1" x14ac:dyDescent="0.2">
      <c r="A51" s="104" t="s">
        <v>46</v>
      </c>
      <c r="B51" s="105" t="s">
        <v>110</v>
      </c>
      <c r="C51" s="97">
        <v>398</v>
      </c>
      <c r="D51" s="97">
        <v>3</v>
      </c>
      <c r="E51" s="97">
        <v>12564</v>
      </c>
      <c r="F51" s="97">
        <v>12965</v>
      </c>
      <c r="G51" s="97">
        <v>20</v>
      </c>
      <c r="H51" s="97">
        <v>54</v>
      </c>
      <c r="I51" s="97">
        <v>251</v>
      </c>
      <c r="J51" s="97">
        <v>48</v>
      </c>
      <c r="K51" s="97">
        <v>12126</v>
      </c>
      <c r="L51" s="97">
        <v>12488</v>
      </c>
      <c r="M51" s="97">
        <v>11</v>
      </c>
      <c r="N51" s="37">
        <f t="shared" si="0"/>
        <v>8.8007040563245056E-2</v>
      </c>
      <c r="O51" s="97">
        <v>12499</v>
      </c>
      <c r="P51" s="97">
        <v>466</v>
      </c>
      <c r="Q51" s="162">
        <v>0</v>
      </c>
      <c r="R51" s="97">
        <v>0</v>
      </c>
      <c r="S51" s="97">
        <v>9</v>
      </c>
      <c r="T51" s="97">
        <v>9</v>
      </c>
      <c r="U51" s="97">
        <v>0</v>
      </c>
      <c r="V51" s="97">
        <v>0</v>
      </c>
      <c r="W51" s="97">
        <v>0</v>
      </c>
      <c r="X51" s="97">
        <v>8</v>
      </c>
      <c r="Y51" s="97">
        <v>1</v>
      </c>
      <c r="Z51" s="97">
        <v>0</v>
      </c>
      <c r="AA51" s="97">
        <v>0</v>
      </c>
      <c r="AB51" s="97">
        <v>0</v>
      </c>
      <c r="AC51" s="97">
        <v>0</v>
      </c>
      <c r="AD51" s="97">
        <v>0</v>
      </c>
      <c r="AE51" s="97">
        <v>0</v>
      </c>
      <c r="AF51" s="97">
        <v>0</v>
      </c>
      <c r="AG51" s="97">
        <v>0</v>
      </c>
      <c r="AH51" s="97">
        <v>0</v>
      </c>
      <c r="AI51" s="108">
        <v>0</v>
      </c>
    </row>
    <row r="52" spans="1:35" s="35" customFormat="1" ht="12.4" customHeight="1" x14ac:dyDescent="0.2">
      <c r="A52" s="104" t="s">
        <v>47</v>
      </c>
      <c r="B52" s="105" t="s">
        <v>111</v>
      </c>
      <c r="C52" s="97">
        <v>151</v>
      </c>
      <c r="D52" s="97">
        <v>1</v>
      </c>
      <c r="E52" s="97">
        <v>11754</v>
      </c>
      <c r="F52" s="97">
        <v>11906</v>
      </c>
      <c r="G52" s="97">
        <v>23</v>
      </c>
      <c r="H52" s="97">
        <v>15</v>
      </c>
      <c r="I52" s="97">
        <v>91</v>
      </c>
      <c r="J52" s="97">
        <v>30</v>
      </c>
      <c r="K52" s="97">
        <v>11511</v>
      </c>
      <c r="L52" s="97">
        <v>11670</v>
      </c>
      <c r="M52" s="97">
        <v>0</v>
      </c>
      <c r="N52" s="34">
        <f t="shared" si="0"/>
        <v>0</v>
      </c>
      <c r="O52" s="97">
        <v>11670</v>
      </c>
      <c r="P52" s="97">
        <v>236</v>
      </c>
      <c r="Q52" s="162">
        <v>0</v>
      </c>
      <c r="R52" s="97">
        <v>4</v>
      </c>
      <c r="S52" s="97">
        <v>10</v>
      </c>
      <c r="T52" s="97">
        <v>14</v>
      </c>
      <c r="U52" s="97">
        <v>0</v>
      </c>
      <c r="V52" s="97">
        <v>0</v>
      </c>
      <c r="W52" s="97">
        <v>0</v>
      </c>
      <c r="X52" s="97">
        <v>9</v>
      </c>
      <c r="Y52" s="97">
        <v>5</v>
      </c>
      <c r="Z52" s="97">
        <v>0</v>
      </c>
      <c r="AA52" s="97">
        <v>0</v>
      </c>
      <c r="AB52" s="97">
        <v>0</v>
      </c>
      <c r="AC52" s="97">
        <v>0</v>
      </c>
      <c r="AD52" s="97">
        <v>0</v>
      </c>
      <c r="AE52" s="97">
        <v>0</v>
      </c>
      <c r="AF52" s="97">
        <v>0</v>
      </c>
      <c r="AG52" s="97">
        <v>0</v>
      </c>
      <c r="AH52" s="97">
        <v>0</v>
      </c>
      <c r="AI52" s="108">
        <v>0</v>
      </c>
    </row>
    <row r="53" spans="1:35" s="35" customFormat="1" ht="12.4" customHeight="1" x14ac:dyDescent="0.2">
      <c r="A53" s="104" t="s">
        <v>48</v>
      </c>
      <c r="B53" s="105" t="s">
        <v>159</v>
      </c>
      <c r="C53" s="97">
        <v>178</v>
      </c>
      <c r="D53" s="97">
        <v>2</v>
      </c>
      <c r="E53" s="97">
        <v>14768</v>
      </c>
      <c r="F53" s="97">
        <v>14948</v>
      </c>
      <c r="G53" s="97">
        <v>47</v>
      </c>
      <c r="H53" s="97">
        <v>138</v>
      </c>
      <c r="I53" s="97">
        <v>191</v>
      </c>
      <c r="J53" s="97">
        <v>42</v>
      </c>
      <c r="K53" s="97">
        <v>14242</v>
      </c>
      <c r="L53" s="97">
        <v>14660</v>
      </c>
      <c r="M53" s="97">
        <v>0</v>
      </c>
      <c r="N53" s="34">
        <f t="shared" si="0"/>
        <v>0</v>
      </c>
      <c r="O53" s="97">
        <v>14660</v>
      </c>
      <c r="P53" s="97">
        <v>288</v>
      </c>
      <c r="Q53" s="162">
        <v>0</v>
      </c>
      <c r="R53" s="97">
        <v>1</v>
      </c>
      <c r="S53" s="97">
        <v>9</v>
      </c>
      <c r="T53" s="97">
        <v>10</v>
      </c>
      <c r="U53" s="97">
        <v>0</v>
      </c>
      <c r="V53" s="97">
        <v>2</v>
      </c>
      <c r="W53" s="97">
        <v>2</v>
      </c>
      <c r="X53" s="97">
        <v>8</v>
      </c>
      <c r="Y53" s="97">
        <v>0</v>
      </c>
      <c r="Z53" s="97">
        <v>0</v>
      </c>
      <c r="AA53" s="97">
        <v>0</v>
      </c>
      <c r="AB53" s="97">
        <v>0</v>
      </c>
      <c r="AC53" s="97">
        <v>0</v>
      </c>
      <c r="AD53" s="97">
        <v>0</v>
      </c>
      <c r="AE53" s="97">
        <v>0</v>
      </c>
      <c r="AF53" s="97">
        <v>0</v>
      </c>
      <c r="AG53" s="97">
        <v>0</v>
      </c>
      <c r="AH53" s="97">
        <v>0</v>
      </c>
      <c r="AI53" s="108">
        <v>0</v>
      </c>
    </row>
    <row r="54" spans="1:35" s="35" customFormat="1" ht="12.4" customHeight="1" x14ac:dyDescent="0.2">
      <c r="A54" s="104" t="s">
        <v>49</v>
      </c>
      <c r="B54" s="105" t="s">
        <v>112</v>
      </c>
      <c r="C54" s="97">
        <v>488</v>
      </c>
      <c r="D54" s="97">
        <v>1</v>
      </c>
      <c r="E54" s="97">
        <v>16177</v>
      </c>
      <c r="F54" s="97">
        <v>16666</v>
      </c>
      <c r="G54" s="97">
        <v>61</v>
      </c>
      <c r="H54" s="97">
        <v>65</v>
      </c>
      <c r="I54" s="97">
        <v>238</v>
      </c>
      <c r="J54" s="97">
        <v>82</v>
      </c>
      <c r="K54" s="97">
        <v>15633</v>
      </c>
      <c r="L54" s="97">
        <v>16079</v>
      </c>
      <c r="M54" s="97">
        <v>0</v>
      </c>
      <c r="N54" s="34">
        <f t="shared" si="0"/>
        <v>0</v>
      </c>
      <c r="O54" s="97">
        <v>16079</v>
      </c>
      <c r="P54" s="97">
        <v>587</v>
      </c>
      <c r="Q54" s="162">
        <v>0</v>
      </c>
      <c r="R54" s="97">
        <v>0</v>
      </c>
      <c r="S54" s="97">
        <v>7</v>
      </c>
      <c r="T54" s="97">
        <v>7</v>
      </c>
      <c r="U54" s="97">
        <v>0</v>
      </c>
      <c r="V54" s="97">
        <v>0</v>
      </c>
      <c r="W54" s="97">
        <v>0</v>
      </c>
      <c r="X54" s="97">
        <v>6</v>
      </c>
      <c r="Y54" s="97">
        <v>1</v>
      </c>
      <c r="Z54" s="97">
        <v>0</v>
      </c>
      <c r="AA54" s="97">
        <v>0</v>
      </c>
      <c r="AB54" s="97">
        <v>0</v>
      </c>
      <c r="AC54" s="97">
        <v>0</v>
      </c>
      <c r="AD54" s="97">
        <v>0</v>
      </c>
      <c r="AE54" s="97">
        <v>0</v>
      </c>
      <c r="AF54" s="97">
        <v>0</v>
      </c>
      <c r="AG54" s="97">
        <v>0</v>
      </c>
      <c r="AH54" s="97">
        <v>0</v>
      </c>
      <c r="AI54" s="108">
        <v>0</v>
      </c>
    </row>
    <row r="55" spans="1:35" s="35" customFormat="1" ht="12.4" customHeight="1" x14ac:dyDescent="0.2">
      <c r="A55" s="104" t="s">
        <v>50</v>
      </c>
      <c r="B55" s="105" t="s">
        <v>113</v>
      </c>
      <c r="C55" s="97">
        <v>405</v>
      </c>
      <c r="D55" s="97">
        <v>0</v>
      </c>
      <c r="E55" s="97">
        <v>9095</v>
      </c>
      <c r="F55" s="97">
        <v>9500</v>
      </c>
      <c r="G55" s="97">
        <v>52</v>
      </c>
      <c r="H55" s="97">
        <v>27</v>
      </c>
      <c r="I55" s="97">
        <v>76</v>
      </c>
      <c r="J55" s="97">
        <v>23</v>
      </c>
      <c r="K55" s="97">
        <v>8861</v>
      </c>
      <c r="L55" s="97">
        <v>9039</v>
      </c>
      <c r="M55" s="97">
        <v>0</v>
      </c>
      <c r="N55" s="34">
        <f t="shared" si="0"/>
        <v>0</v>
      </c>
      <c r="O55" s="97">
        <v>9039</v>
      </c>
      <c r="P55" s="97">
        <v>461</v>
      </c>
      <c r="Q55" s="162">
        <v>0</v>
      </c>
      <c r="R55" s="97">
        <v>0</v>
      </c>
      <c r="S55" s="97">
        <v>8</v>
      </c>
      <c r="T55" s="97">
        <v>8</v>
      </c>
      <c r="U55" s="97">
        <v>0</v>
      </c>
      <c r="V55" s="97">
        <v>0</v>
      </c>
      <c r="W55" s="97">
        <v>0</v>
      </c>
      <c r="X55" s="97">
        <v>8</v>
      </c>
      <c r="Y55" s="97">
        <v>0</v>
      </c>
      <c r="Z55" s="97">
        <v>0</v>
      </c>
      <c r="AA55" s="97">
        <v>0</v>
      </c>
      <c r="AB55" s="97">
        <v>0</v>
      </c>
      <c r="AC55" s="97">
        <v>0</v>
      </c>
      <c r="AD55" s="97">
        <v>0</v>
      </c>
      <c r="AE55" s="97">
        <v>0</v>
      </c>
      <c r="AF55" s="97">
        <v>0</v>
      </c>
      <c r="AG55" s="97">
        <v>0</v>
      </c>
      <c r="AH55" s="97">
        <v>0</v>
      </c>
      <c r="AI55" s="108">
        <v>0</v>
      </c>
    </row>
    <row r="56" spans="1:35" s="35" customFormat="1" ht="12.4" customHeight="1" x14ac:dyDescent="0.2">
      <c r="A56" s="104" t="s">
        <v>51</v>
      </c>
      <c r="B56" s="105" t="s">
        <v>114</v>
      </c>
      <c r="C56" s="97">
        <v>109</v>
      </c>
      <c r="D56" s="97">
        <v>0</v>
      </c>
      <c r="E56" s="97">
        <v>6136</v>
      </c>
      <c r="F56" s="97">
        <v>6245</v>
      </c>
      <c r="G56" s="97">
        <v>11</v>
      </c>
      <c r="H56" s="97">
        <v>3</v>
      </c>
      <c r="I56" s="97">
        <v>103</v>
      </c>
      <c r="J56" s="97">
        <v>5</v>
      </c>
      <c r="K56" s="97">
        <v>5975</v>
      </c>
      <c r="L56" s="97">
        <v>6097</v>
      </c>
      <c r="M56" s="97">
        <v>0</v>
      </c>
      <c r="N56" s="34">
        <f t="shared" si="0"/>
        <v>0</v>
      </c>
      <c r="O56" s="97">
        <v>6097</v>
      </c>
      <c r="P56" s="97">
        <v>148</v>
      </c>
      <c r="Q56" s="162">
        <v>0</v>
      </c>
      <c r="R56" s="97">
        <v>0</v>
      </c>
      <c r="S56" s="97">
        <v>1</v>
      </c>
      <c r="T56" s="97">
        <v>1</v>
      </c>
      <c r="U56" s="97">
        <v>1</v>
      </c>
      <c r="V56" s="97">
        <v>0</v>
      </c>
      <c r="W56" s="97">
        <v>1</v>
      </c>
      <c r="X56" s="97">
        <v>0</v>
      </c>
      <c r="Y56" s="97">
        <v>0</v>
      </c>
      <c r="Z56" s="97">
        <v>0</v>
      </c>
      <c r="AA56" s="97">
        <v>0</v>
      </c>
      <c r="AB56" s="97">
        <v>0</v>
      </c>
      <c r="AC56" s="97">
        <v>0</v>
      </c>
      <c r="AD56" s="97">
        <v>0</v>
      </c>
      <c r="AE56" s="97">
        <v>0</v>
      </c>
      <c r="AF56" s="97">
        <v>0</v>
      </c>
      <c r="AG56" s="97">
        <v>0</v>
      </c>
      <c r="AH56" s="97">
        <v>0</v>
      </c>
      <c r="AI56" s="108">
        <v>0</v>
      </c>
    </row>
    <row r="57" spans="1:35" s="35" customFormat="1" ht="12.4" customHeight="1" x14ac:dyDescent="0.2">
      <c r="A57" s="104" t="s">
        <v>52</v>
      </c>
      <c r="B57" s="105" t="s">
        <v>115</v>
      </c>
      <c r="C57" s="97">
        <v>375</v>
      </c>
      <c r="D57" s="97">
        <v>2</v>
      </c>
      <c r="E57" s="97">
        <v>10890</v>
      </c>
      <c r="F57" s="97">
        <v>11267</v>
      </c>
      <c r="G57" s="97">
        <v>54</v>
      </c>
      <c r="H57" s="97">
        <v>128</v>
      </c>
      <c r="I57" s="97">
        <v>248</v>
      </c>
      <c r="J57" s="97">
        <v>70</v>
      </c>
      <c r="K57" s="97">
        <v>10434</v>
      </c>
      <c r="L57" s="97">
        <v>10854</v>
      </c>
      <c r="M57" s="97">
        <v>80</v>
      </c>
      <c r="N57" s="34">
        <f t="shared" si="0"/>
        <v>0.73166270349368945</v>
      </c>
      <c r="O57" s="97">
        <v>10934</v>
      </c>
      <c r="P57" s="97">
        <v>333</v>
      </c>
      <c r="Q57" s="162">
        <v>4</v>
      </c>
      <c r="R57" s="97">
        <v>2</v>
      </c>
      <c r="S57" s="97">
        <v>13</v>
      </c>
      <c r="T57" s="97">
        <v>15</v>
      </c>
      <c r="U57" s="97">
        <v>0</v>
      </c>
      <c r="V57" s="97">
        <v>0</v>
      </c>
      <c r="W57" s="97">
        <v>0</v>
      </c>
      <c r="X57" s="97">
        <v>2</v>
      </c>
      <c r="Y57" s="97">
        <v>13</v>
      </c>
      <c r="Z57" s="97">
        <v>0</v>
      </c>
      <c r="AA57" s="97">
        <v>0</v>
      </c>
      <c r="AB57" s="97">
        <v>0</v>
      </c>
      <c r="AC57" s="97">
        <v>0</v>
      </c>
      <c r="AD57" s="97">
        <v>0</v>
      </c>
      <c r="AE57" s="97">
        <v>0</v>
      </c>
      <c r="AF57" s="97">
        <v>0</v>
      </c>
      <c r="AG57" s="97">
        <v>0</v>
      </c>
      <c r="AH57" s="97">
        <v>0</v>
      </c>
      <c r="AI57" s="108">
        <v>0</v>
      </c>
    </row>
    <row r="58" spans="1:35" s="35" customFormat="1" ht="12.4" customHeight="1" x14ac:dyDescent="0.2">
      <c r="A58" s="104" t="s">
        <v>53</v>
      </c>
      <c r="B58" s="105" t="s">
        <v>116</v>
      </c>
      <c r="C58" s="97">
        <v>174</v>
      </c>
      <c r="D58" s="97">
        <v>0</v>
      </c>
      <c r="E58" s="97">
        <v>5318</v>
      </c>
      <c r="F58" s="97">
        <v>5492</v>
      </c>
      <c r="G58" s="97">
        <v>4</v>
      </c>
      <c r="H58" s="97">
        <v>38</v>
      </c>
      <c r="I58" s="97">
        <v>79</v>
      </c>
      <c r="J58" s="97">
        <v>11</v>
      </c>
      <c r="K58" s="97">
        <v>5212</v>
      </c>
      <c r="L58" s="97">
        <v>5296</v>
      </c>
      <c r="M58" s="97">
        <v>48</v>
      </c>
      <c r="N58" s="34">
        <f t="shared" si="0"/>
        <v>0.89820359281437123</v>
      </c>
      <c r="O58" s="97">
        <v>5344</v>
      </c>
      <c r="P58" s="97">
        <v>148</v>
      </c>
      <c r="Q58" s="162">
        <v>2</v>
      </c>
      <c r="R58" s="97">
        <v>7</v>
      </c>
      <c r="S58" s="97">
        <v>12</v>
      </c>
      <c r="T58" s="97">
        <v>19</v>
      </c>
      <c r="U58" s="97">
        <v>2</v>
      </c>
      <c r="V58" s="97">
        <v>0</v>
      </c>
      <c r="W58" s="97">
        <v>2</v>
      </c>
      <c r="X58" s="97">
        <v>4</v>
      </c>
      <c r="Y58" s="97">
        <v>13</v>
      </c>
      <c r="Z58" s="97">
        <v>0</v>
      </c>
      <c r="AA58" s="97">
        <v>0</v>
      </c>
      <c r="AB58" s="97">
        <v>0</v>
      </c>
      <c r="AC58" s="97">
        <v>0</v>
      </c>
      <c r="AD58" s="97">
        <v>0</v>
      </c>
      <c r="AE58" s="97">
        <v>0</v>
      </c>
      <c r="AF58" s="97">
        <v>0</v>
      </c>
      <c r="AG58" s="97">
        <v>0</v>
      </c>
      <c r="AH58" s="97">
        <v>0</v>
      </c>
      <c r="AI58" s="108">
        <v>0</v>
      </c>
    </row>
    <row r="59" spans="1:35" s="35" customFormat="1" ht="12.4" customHeight="1" x14ac:dyDescent="0.2">
      <c r="A59" s="104" t="s">
        <v>54</v>
      </c>
      <c r="B59" s="105" t="s">
        <v>117</v>
      </c>
      <c r="C59" s="97">
        <v>733</v>
      </c>
      <c r="D59" s="97">
        <v>1</v>
      </c>
      <c r="E59" s="97">
        <v>21665</v>
      </c>
      <c r="F59" s="97">
        <v>22399</v>
      </c>
      <c r="G59" s="97">
        <v>33</v>
      </c>
      <c r="H59" s="97">
        <v>137</v>
      </c>
      <c r="I59" s="97">
        <v>370</v>
      </c>
      <c r="J59" s="97">
        <v>127</v>
      </c>
      <c r="K59" s="97">
        <v>20781</v>
      </c>
      <c r="L59" s="97">
        <v>21448</v>
      </c>
      <c r="M59" s="97">
        <v>0</v>
      </c>
      <c r="N59" s="34">
        <f t="shared" si="0"/>
        <v>0</v>
      </c>
      <c r="O59" s="97">
        <v>21448</v>
      </c>
      <c r="P59" s="97">
        <v>951</v>
      </c>
      <c r="Q59" s="162">
        <v>1</v>
      </c>
      <c r="R59" s="97">
        <v>1</v>
      </c>
      <c r="S59" s="97">
        <v>50</v>
      </c>
      <c r="T59" s="97">
        <v>51</v>
      </c>
      <c r="U59" s="97">
        <v>6</v>
      </c>
      <c r="V59" s="97">
        <v>2</v>
      </c>
      <c r="W59" s="97">
        <v>8</v>
      </c>
      <c r="X59" s="97">
        <v>41</v>
      </c>
      <c r="Y59" s="97">
        <v>2</v>
      </c>
      <c r="Z59" s="97">
        <v>0</v>
      </c>
      <c r="AA59" s="97">
        <v>0</v>
      </c>
      <c r="AB59" s="97">
        <v>0</v>
      </c>
      <c r="AC59" s="97">
        <v>0</v>
      </c>
      <c r="AD59" s="97">
        <v>0</v>
      </c>
      <c r="AE59" s="97">
        <v>0</v>
      </c>
      <c r="AF59" s="97">
        <v>0</v>
      </c>
      <c r="AG59" s="97">
        <v>0</v>
      </c>
      <c r="AH59" s="97">
        <v>0</v>
      </c>
      <c r="AI59" s="108">
        <v>0</v>
      </c>
    </row>
    <row r="60" spans="1:35" s="35" customFormat="1" ht="12.4" customHeight="1" x14ac:dyDescent="0.2">
      <c r="A60" s="104" t="s">
        <v>55</v>
      </c>
      <c r="B60" s="105" t="s">
        <v>118</v>
      </c>
      <c r="C60" s="97">
        <v>121</v>
      </c>
      <c r="D60" s="97">
        <v>5</v>
      </c>
      <c r="E60" s="97">
        <v>11857</v>
      </c>
      <c r="F60" s="97">
        <v>11983</v>
      </c>
      <c r="G60" s="97">
        <v>63</v>
      </c>
      <c r="H60" s="97">
        <v>117</v>
      </c>
      <c r="I60" s="97">
        <v>143</v>
      </c>
      <c r="J60" s="97">
        <v>37</v>
      </c>
      <c r="K60" s="97">
        <v>11377</v>
      </c>
      <c r="L60" s="97">
        <v>11737</v>
      </c>
      <c r="M60" s="97">
        <v>0</v>
      </c>
      <c r="N60" s="34">
        <f t="shared" si="0"/>
        <v>0</v>
      </c>
      <c r="O60" s="97">
        <v>11737</v>
      </c>
      <c r="P60" s="97">
        <v>246</v>
      </c>
      <c r="Q60" s="162">
        <v>0</v>
      </c>
      <c r="R60" s="97">
        <v>1</v>
      </c>
      <c r="S60" s="97">
        <v>9</v>
      </c>
      <c r="T60" s="97">
        <v>10</v>
      </c>
      <c r="U60" s="97">
        <v>0</v>
      </c>
      <c r="V60" s="97">
        <v>1</v>
      </c>
      <c r="W60" s="97">
        <v>1</v>
      </c>
      <c r="X60" s="97">
        <v>9</v>
      </c>
      <c r="Y60" s="97">
        <v>0</v>
      </c>
      <c r="Z60" s="97">
        <v>0</v>
      </c>
      <c r="AA60" s="97">
        <v>0</v>
      </c>
      <c r="AB60" s="97">
        <v>0</v>
      </c>
      <c r="AC60" s="97">
        <v>0</v>
      </c>
      <c r="AD60" s="97">
        <v>0</v>
      </c>
      <c r="AE60" s="97">
        <v>0</v>
      </c>
      <c r="AF60" s="97">
        <v>0</v>
      </c>
      <c r="AG60" s="97">
        <v>0</v>
      </c>
      <c r="AH60" s="97">
        <v>0</v>
      </c>
      <c r="AI60" s="108">
        <v>0</v>
      </c>
    </row>
    <row r="61" spans="1:35" s="35" customFormat="1" ht="12.4" customHeight="1" x14ac:dyDescent="0.2">
      <c r="A61" s="104" t="s">
        <v>56</v>
      </c>
      <c r="B61" s="105" t="s">
        <v>119</v>
      </c>
      <c r="C61" s="97">
        <v>122</v>
      </c>
      <c r="D61" s="97">
        <v>0</v>
      </c>
      <c r="E61" s="97">
        <v>7631</v>
      </c>
      <c r="F61" s="97">
        <v>7753</v>
      </c>
      <c r="G61" s="97">
        <v>9</v>
      </c>
      <c r="H61" s="97">
        <v>11</v>
      </c>
      <c r="I61" s="97">
        <v>15</v>
      </c>
      <c r="J61" s="97">
        <v>3</v>
      </c>
      <c r="K61" s="97">
        <v>7598</v>
      </c>
      <c r="L61" s="97">
        <v>7636</v>
      </c>
      <c r="M61" s="97">
        <v>0</v>
      </c>
      <c r="N61" s="34">
        <f t="shared" si="0"/>
        <v>0</v>
      </c>
      <c r="O61" s="97">
        <v>7636</v>
      </c>
      <c r="P61" s="97">
        <v>117</v>
      </c>
      <c r="Q61" s="162">
        <v>0</v>
      </c>
      <c r="R61" s="97">
        <v>1</v>
      </c>
      <c r="S61" s="97">
        <v>2</v>
      </c>
      <c r="T61" s="97">
        <v>3</v>
      </c>
      <c r="U61" s="97">
        <v>1</v>
      </c>
      <c r="V61" s="97">
        <v>0</v>
      </c>
      <c r="W61" s="97">
        <v>1</v>
      </c>
      <c r="X61" s="97">
        <v>2</v>
      </c>
      <c r="Y61" s="97">
        <v>0</v>
      </c>
      <c r="Z61" s="97">
        <v>0</v>
      </c>
      <c r="AA61" s="97">
        <v>0</v>
      </c>
      <c r="AB61" s="97">
        <v>0</v>
      </c>
      <c r="AC61" s="97">
        <v>0</v>
      </c>
      <c r="AD61" s="97">
        <v>0</v>
      </c>
      <c r="AE61" s="97">
        <v>0</v>
      </c>
      <c r="AF61" s="97">
        <v>0</v>
      </c>
      <c r="AG61" s="97">
        <v>0</v>
      </c>
      <c r="AH61" s="97">
        <v>0</v>
      </c>
      <c r="AI61" s="108">
        <v>0</v>
      </c>
    </row>
    <row r="62" spans="1:35" s="35" customFormat="1" ht="12.4" customHeight="1" thickBot="1" x14ac:dyDescent="0.25">
      <c r="A62" s="104" t="s">
        <v>57</v>
      </c>
      <c r="B62" s="105" t="s">
        <v>120</v>
      </c>
      <c r="C62" s="97">
        <v>578</v>
      </c>
      <c r="D62" s="97">
        <v>2</v>
      </c>
      <c r="E62" s="97">
        <v>18944</v>
      </c>
      <c r="F62" s="97">
        <v>19524</v>
      </c>
      <c r="G62" s="97">
        <v>47</v>
      </c>
      <c r="H62" s="97">
        <v>140</v>
      </c>
      <c r="I62" s="97">
        <v>356</v>
      </c>
      <c r="J62" s="97">
        <v>53</v>
      </c>
      <c r="K62" s="97">
        <v>18405</v>
      </c>
      <c r="L62" s="97">
        <v>18999</v>
      </c>
      <c r="M62" s="97">
        <v>2</v>
      </c>
      <c r="N62" s="38">
        <f t="shared" si="0"/>
        <v>1.052576180201042E-2</v>
      </c>
      <c r="O62" s="97">
        <v>19001</v>
      </c>
      <c r="P62" s="97">
        <v>523</v>
      </c>
      <c r="Q62" s="162">
        <v>0</v>
      </c>
      <c r="R62" s="97">
        <v>1</v>
      </c>
      <c r="S62" s="97">
        <v>14</v>
      </c>
      <c r="T62" s="97">
        <v>15</v>
      </c>
      <c r="U62" s="97">
        <v>1</v>
      </c>
      <c r="V62" s="97">
        <v>0</v>
      </c>
      <c r="W62" s="97">
        <v>1</v>
      </c>
      <c r="X62" s="97">
        <v>12</v>
      </c>
      <c r="Y62" s="97">
        <v>2</v>
      </c>
      <c r="Z62" s="97">
        <v>0</v>
      </c>
      <c r="AA62" s="97">
        <v>0</v>
      </c>
      <c r="AB62" s="97">
        <v>0</v>
      </c>
      <c r="AC62" s="97">
        <v>0</v>
      </c>
      <c r="AD62" s="97">
        <v>0</v>
      </c>
      <c r="AE62" s="97">
        <v>0</v>
      </c>
      <c r="AF62" s="97">
        <v>0</v>
      </c>
      <c r="AG62" s="97">
        <v>0</v>
      </c>
      <c r="AH62" s="97">
        <v>0</v>
      </c>
      <c r="AI62" s="108">
        <v>0</v>
      </c>
    </row>
    <row r="63" spans="1:35" s="42" customFormat="1" ht="12.4" customHeight="1" x14ac:dyDescent="0.2">
      <c r="A63" s="39" t="s">
        <v>59</v>
      </c>
      <c r="B63" s="40" t="s">
        <v>121</v>
      </c>
      <c r="C63" s="40">
        <f>SUM(C5:C62)</f>
        <v>36109</v>
      </c>
      <c r="D63" s="40">
        <f t="shared" ref="D63:AI63" si="1">SUM(D5:D62)</f>
        <v>204</v>
      </c>
      <c r="E63" s="40">
        <f t="shared" si="1"/>
        <v>955534</v>
      </c>
      <c r="F63" s="40">
        <f t="shared" si="1"/>
        <v>991847</v>
      </c>
      <c r="G63" s="40">
        <f t="shared" si="1"/>
        <v>2780</v>
      </c>
      <c r="H63" s="40">
        <f t="shared" si="1"/>
        <v>6371</v>
      </c>
      <c r="I63" s="40">
        <f t="shared" si="1"/>
        <v>17404</v>
      </c>
      <c r="J63" s="40">
        <f t="shared" si="1"/>
        <v>5613</v>
      </c>
      <c r="K63" s="40">
        <f t="shared" si="1"/>
        <v>917166</v>
      </c>
      <c r="L63" s="40">
        <f t="shared" si="1"/>
        <v>945092</v>
      </c>
      <c r="M63" s="40">
        <f t="shared" si="1"/>
        <v>4242</v>
      </c>
      <c r="N63" s="34"/>
      <c r="O63" s="40">
        <f t="shared" si="1"/>
        <v>949334</v>
      </c>
      <c r="P63" s="40">
        <f t="shared" si="1"/>
        <v>42513</v>
      </c>
      <c r="Q63" s="40">
        <f t="shared" si="1"/>
        <v>303</v>
      </c>
      <c r="R63" s="40">
        <f t="shared" si="1"/>
        <v>182</v>
      </c>
      <c r="S63" s="40">
        <f t="shared" si="1"/>
        <v>1101</v>
      </c>
      <c r="T63" s="40">
        <f t="shared" si="1"/>
        <v>1283</v>
      </c>
      <c r="U63" s="40">
        <f t="shared" si="1"/>
        <v>70</v>
      </c>
      <c r="V63" s="40">
        <f t="shared" si="1"/>
        <v>45</v>
      </c>
      <c r="W63" s="40">
        <f t="shared" si="1"/>
        <v>115</v>
      </c>
      <c r="X63" s="40">
        <f t="shared" si="1"/>
        <v>924</v>
      </c>
      <c r="Y63" s="40">
        <f t="shared" si="1"/>
        <v>244</v>
      </c>
      <c r="Z63" s="40">
        <f t="shared" si="1"/>
        <v>51</v>
      </c>
      <c r="AA63" s="40">
        <f t="shared" si="1"/>
        <v>3</v>
      </c>
      <c r="AB63" s="40">
        <f t="shared" si="1"/>
        <v>54</v>
      </c>
      <c r="AC63" s="40">
        <f t="shared" si="1"/>
        <v>2</v>
      </c>
      <c r="AD63" s="40">
        <f t="shared" si="1"/>
        <v>0</v>
      </c>
      <c r="AE63" s="40">
        <f t="shared" si="1"/>
        <v>1</v>
      </c>
      <c r="AF63" s="40">
        <f t="shared" si="1"/>
        <v>3</v>
      </c>
      <c r="AG63" s="40">
        <f t="shared" si="1"/>
        <v>0</v>
      </c>
      <c r="AH63" s="40">
        <f t="shared" si="1"/>
        <v>3</v>
      </c>
      <c r="AI63" s="41">
        <f t="shared" si="1"/>
        <v>51</v>
      </c>
    </row>
    <row r="64" spans="1:35" s="46" customFormat="1" ht="12.4" customHeight="1" thickBot="1" x14ac:dyDescent="0.25">
      <c r="A64" s="43" t="s">
        <v>60</v>
      </c>
      <c r="B64" s="44"/>
      <c r="C64" s="44">
        <f>AVERAGE(C5:C62)</f>
        <v>622.56896551724139</v>
      </c>
      <c r="D64" s="44">
        <f t="shared" ref="D64:AI64" si="2">AVERAGE(D5:D62)</f>
        <v>3.5172413793103448</v>
      </c>
      <c r="E64" s="44">
        <f t="shared" si="2"/>
        <v>16474.724137931036</v>
      </c>
      <c r="F64" s="44">
        <f t="shared" si="2"/>
        <v>17100.810344827587</v>
      </c>
      <c r="G64" s="44">
        <f t="shared" si="2"/>
        <v>47.931034482758619</v>
      </c>
      <c r="H64" s="44">
        <f t="shared" si="2"/>
        <v>109.84482758620689</v>
      </c>
      <c r="I64" s="44">
        <f t="shared" si="2"/>
        <v>300.06896551724139</v>
      </c>
      <c r="J64" s="44">
        <f t="shared" si="2"/>
        <v>96.775862068965523</v>
      </c>
      <c r="K64" s="44">
        <f t="shared" si="2"/>
        <v>15813.206896551725</v>
      </c>
      <c r="L64" s="44">
        <f t="shared" si="2"/>
        <v>16294.689655172413</v>
      </c>
      <c r="M64" s="44">
        <f t="shared" si="2"/>
        <v>73.137931034482762</v>
      </c>
      <c r="N64" s="160">
        <f>M63*100/O63</f>
        <v>0.44683957384861389</v>
      </c>
      <c r="O64" s="44">
        <f t="shared" si="2"/>
        <v>16367.827586206897</v>
      </c>
      <c r="P64" s="44">
        <f t="shared" si="2"/>
        <v>732.98275862068965</v>
      </c>
      <c r="Q64" s="44">
        <f>AVERAGE(Q5:Q62)</f>
        <v>5.2241379310344831</v>
      </c>
      <c r="R64" s="44">
        <f t="shared" si="2"/>
        <v>3.1379310344827585</v>
      </c>
      <c r="S64" s="44">
        <f t="shared" si="2"/>
        <v>18.982758620689655</v>
      </c>
      <c r="T64" s="44">
        <f t="shared" si="2"/>
        <v>22.120689655172413</v>
      </c>
      <c r="U64" s="44">
        <f t="shared" si="2"/>
        <v>1.2068965517241379</v>
      </c>
      <c r="V64" s="44">
        <f t="shared" si="2"/>
        <v>0.77586206896551724</v>
      </c>
      <c r="W64" s="44">
        <f t="shared" si="2"/>
        <v>1.9827586206896552</v>
      </c>
      <c r="X64" s="44">
        <f t="shared" si="2"/>
        <v>15.931034482758621</v>
      </c>
      <c r="Y64" s="44">
        <f t="shared" si="2"/>
        <v>4.2068965517241379</v>
      </c>
      <c r="Z64" s="44">
        <f t="shared" si="2"/>
        <v>0.87931034482758619</v>
      </c>
      <c r="AA64" s="44">
        <f t="shared" si="2"/>
        <v>5.1724137931034482E-2</v>
      </c>
      <c r="AB64" s="44">
        <f t="shared" si="2"/>
        <v>0.93103448275862066</v>
      </c>
      <c r="AC64" s="44">
        <f t="shared" si="2"/>
        <v>3.4482758620689655E-2</v>
      </c>
      <c r="AD64" s="44">
        <f t="shared" si="2"/>
        <v>0</v>
      </c>
      <c r="AE64" s="44">
        <f t="shared" si="2"/>
        <v>1.7241379310344827E-2</v>
      </c>
      <c r="AF64" s="44">
        <f t="shared" si="2"/>
        <v>5.1724137931034482E-2</v>
      </c>
      <c r="AG64" s="44">
        <f t="shared" si="2"/>
        <v>0</v>
      </c>
      <c r="AH64" s="44">
        <f t="shared" si="2"/>
        <v>5.1724137931034482E-2</v>
      </c>
      <c r="AI64" s="45">
        <f t="shared" si="2"/>
        <v>0.87931034482758619</v>
      </c>
    </row>
    <row r="65" spans="1:17" s="5" customFormat="1" ht="12" customHeight="1" x14ac:dyDescent="0.2">
      <c r="A65" s="4"/>
      <c r="N65" s="30"/>
      <c r="Q65" s="28"/>
    </row>
    <row r="66" spans="1:17" ht="12" customHeight="1" x14ac:dyDescent="0.2"/>
    <row r="67" spans="1:17" ht="12" customHeight="1" x14ac:dyDescent="0.2"/>
    <row r="68" spans="1:17" ht="12" customHeight="1" x14ac:dyDescent="0.2"/>
    <row r="69" spans="1:17" ht="12" customHeight="1" x14ac:dyDescent="0.2"/>
    <row r="70" spans="1:17" ht="12" customHeight="1" x14ac:dyDescent="0.2"/>
    <row r="71" spans="1:17" ht="12" customHeight="1" x14ac:dyDescent="0.2"/>
    <row r="72" spans="1:17" ht="12" customHeight="1" x14ac:dyDescent="0.2"/>
    <row r="73" spans="1:17" ht="12" customHeight="1" x14ac:dyDescent="0.2"/>
    <row r="74" spans="1:17" ht="12" customHeight="1" x14ac:dyDescent="0.2"/>
    <row r="75" spans="1:17" ht="12" customHeight="1" x14ac:dyDescent="0.2"/>
    <row r="76" spans="1:17" ht="12" customHeight="1" x14ac:dyDescent="0.2"/>
    <row r="77" spans="1:17" ht="12" customHeight="1" x14ac:dyDescent="0.2"/>
    <row r="78" spans="1:17" ht="12" customHeight="1" x14ac:dyDescent="0.2"/>
    <row r="79" spans="1:17" ht="12" customHeight="1" x14ac:dyDescent="0.2"/>
    <row r="80" spans="1:17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</sheetData>
  <phoneticPr fontId="1" type="noConversion"/>
  <pageMargins left="0.55118110236220474" right="0.27559055118110237" top="0.39370078740157483" bottom="0.31496062992125984" header="0" footer="0.19685039370078741"/>
  <pageSetup paperSize="9" scale="85" orientation="portrait" r:id="rId1"/>
  <headerFooter alignWithMargins="0">
    <oddHeader>&amp;R&amp;9 3.2. / Preglednica 1</oddHeader>
    <oddFooter>&amp;L&amp;7Poročilo o delu UE 2019\&amp;F&amp;CStran &amp;P/&amp;N&amp;R&amp;7Pripravila: C. Vidmar  29.5.2020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170"/>
  <sheetViews>
    <sheetView zoomScale="130" zoomScaleNormal="130" workbookViewId="0">
      <pane xSplit="2" ySplit="4" topLeftCell="W5" activePane="bottomRight" state="frozen"/>
      <selection pane="topRight" activeCell="C1" sqref="C1"/>
      <selection pane="bottomLeft" activeCell="A5" sqref="A5"/>
      <selection pane="bottomRight" activeCell="Q5" sqref="Q5:Q62"/>
    </sheetView>
  </sheetViews>
  <sheetFormatPr defaultColWidth="8.85546875" defaultRowHeight="12" x14ac:dyDescent="0.2"/>
  <cols>
    <col min="1" max="1" width="15.5703125" style="3" customWidth="1"/>
    <col min="2" max="2" width="23.28515625" style="2" customWidth="1"/>
    <col min="3" max="3" width="8.7109375" style="2" customWidth="1"/>
    <col min="4" max="4" width="10.7109375" style="2" customWidth="1"/>
    <col min="5" max="13" width="8.7109375" style="2" customWidth="1"/>
    <col min="14" max="14" width="9.5703125" style="30" customWidth="1"/>
    <col min="15" max="16" width="8.7109375" style="2" customWidth="1"/>
    <col min="17" max="17" width="8.7109375" style="29" customWidth="1"/>
    <col min="18" max="25" width="8.7109375" style="2" customWidth="1"/>
    <col min="26" max="26" width="10.28515625" style="2" customWidth="1"/>
    <col min="27" max="55" width="8.7109375" style="2" customWidth="1"/>
    <col min="56" max="59" width="10.7109375" style="2" customWidth="1"/>
    <col min="60" max="16384" width="8.85546875" style="2"/>
  </cols>
  <sheetData>
    <row r="1" spans="1:35" x14ac:dyDescent="0.2">
      <c r="A1" s="3" t="s">
        <v>160</v>
      </c>
      <c r="M1" s="7"/>
      <c r="Q1" s="2"/>
    </row>
    <row r="2" spans="1:35" x14ac:dyDescent="0.2">
      <c r="A2" s="3" t="s">
        <v>158</v>
      </c>
      <c r="M2" s="7"/>
      <c r="Q2" s="2"/>
    </row>
    <row r="3" spans="1:35" ht="6.75" customHeight="1" thickBot="1" x14ac:dyDescent="0.25">
      <c r="M3" s="7"/>
      <c r="Q3" s="2"/>
    </row>
    <row r="4" spans="1:35" s="1" customFormat="1" ht="172.9" customHeight="1" thickBot="1" x14ac:dyDescent="0.25">
      <c r="A4" s="6" t="s">
        <v>58</v>
      </c>
      <c r="B4" s="27" t="s">
        <v>156</v>
      </c>
      <c r="C4" s="32" t="s">
        <v>133</v>
      </c>
      <c r="D4" s="32" t="s">
        <v>134</v>
      </c>
      <c r="E4" s="32" t="s">
        <v>124</v>
      </c>
      <c r="F4" s="32" t="s">
        <v>125</v>
      </c>
      <c r="G4" s="32" t="s">
        <v>126</v>
      </c>
      <c r="H4" s="32" t="s">
        <v>127</v>
      </c>
      <c r="I4" s="32" t="s">
        <v>128</v>
      </c>
      <c r="J4" s="32" t="s">
        <v>129</v>
      </c>
      <c r="K4" s="32" t="s">
        <v>130</v>
      </c>
      <c r="L4" s="32" t="s">
        <v>131</v>
      </c>
      <c r="M4" s="32" t="s">
        <v>132</v>
      </c>
      <c r="N4" s="31" t="s">
        <v>122</v>
      </c>
      <c r="O4" s="32" t="s">
        <v>135</v>
      </c>
      <c r="P4" s="32" t="s">
        <v>136</v>
      </c>
      <c r="Q4" s="32" t="s">
        <v>137</v>
      </c>
      <c r="R4" s="32" t="s">
        <v>138</v>
      </c>
      <c r="S4" s="32" t="s">
        <v>139</v>
      </c>
      <c r="T4" s="32" t="s">
        <v>140</v>
      </c>
      <c r="U4" s="32" t="s">
        <v>141</v>
      </c>
      <c r="V4" s="32" t="s">
        <v>142</v>
      </c>
      <c r="W4" s="32" t="s">
        <v>143</v>
      </c>
      <c r="X4" s="32" t="s">
        <v>144</v>
      </c>
      <c r="Y4" s="32" t="s">
        <v>145</v>
      </c>
      <c r="Z4" s="32" t="s">
        <v>146</v>
      </c>
      <c r="AA4" s="32" t="s">
        <v>147</v>
      </c>
      <c r="AB4" s="32" t="s">
        <v>148</v>
      </c>
      <c r="AC4" s="32" t="s">
        <v>149</v>
      </c>
      <c r="AD4" s="32" t="s">
        <v>150</v>
      </c>
      <c r="AE4" s="32" t="s">
        <v>151</v>
      </c>
      <c r="AF4" s="32" t="s">
        <v>152</v>
      </c>
      <c r="AG4" s="32" t="s">
        <v>153</v>
      </c>
      <c r="AH4" s="32" t="s">
        <v>154</v>
      </c>
      <c r="AI4" s="33" t="s">
        <v>155</v>
      </c>
    </row>
    <row r="5" spans="1:35" s="35" customFormat="1" ht="12.4" customHeight="1" x14ac:dyDescent="0.2">
      <c r="A5" s="102" t="s">
        <v>1</v>
      </c>
      <c r="B5" s="103" t="s">
        <v>65</v>
      </c>
      <c r="C5" s="96">
        <v>280</v>
      </c>
      <c r="D5" s="96">
        <v>1</v>
      </c>
      <c r="E5" s="96">
        <v>12228</v>
      </c>
      <c r="F5" s="96">
        <v>12509</v>
      </c>
      <c r="G5" s="96">
        <v>57</v>
      </c>
      <c r="H5" s="96">
        <v>164</v>
      </c>
      <c r="I5" s="96">
        <v>196</v>
      </c>
      <c r="J5" s="96">
        <v>50</v>
      </c>
      <c r="K5" s="96">
        <v>11756</v>
      </c>
      <c r="L5" s="96">
        <v>12223</v>
      </c>
      <c r="M5" s="96">
        <v>0</v>
      </c>
      <c r="N5" s="34">
        <f t="shared" ref="N5:N36" si="0">M5*100/O5</f>
        <v>0</v>
      </c>
      <c r="O5" s="96">
        <v>12223</v>
      </c>
      <c r="P5" s="96">
        <v>286</v>
      </c>
      <c r="Q5" s="161">
        <v>0</v>
      </c>
      <c r="R5" s="96">
        <v>1</v>
      </c>
      <c r="S5" s="96">
        <v>9</v>
      </c>
      <c r="T5" s="96">
        <v>10</v>
      </c>
      <c r="U5" s="96">
        <v>2</v>
      </c>
      <c r="V5" s="96">
        <v>0</v>
      </c>
      <c r="W5" s="96">
        <v>2</v>
      </c>
      <c r="X5" s="96">
        <v>8</v>
      </c>
      <c r="Y5" s="96">
        <v>0</v>
      </c>
      <c r="Z5" s="96">
        <v>0</v>
      </c>
      <c r="AA5" s="96">
        <v>0</v>
      </c>
      <c r="AB5" s="96">
        <v>0</v>
      </c>
      <c r="AC5" s="96">
        <v>0</v>
      </c>
      <c r="AD5" s="96">
        <v>0</v>
      </c>
      <c r="AE5" s="96">
        <v>0</v>
      </c>
      <c r="AF5" s="96">
        <v>0</v>
      </c>
      <c r="AG5" s="96">
        <v>0</v>
      </c>
      <c r="AH5" s="96">
        <v>0</v>
      </c>
      <c r="AI5" s="107">
        <v>0</v>
      </c>
    </row>
    <row r="6" spans="1:35" s="35" customFormat="1" ht="12.4" customHeight="1" x14ac:dyDescent="0.2">
      <c r="A6" s="104" t="s">
        <v>2</v>
      </c>
      <c r="B6" s="105" t="s">
        <v>66</v>
      </c>
      <c r="C6" s="97">
        <v>1595</v>
      </c>
      <c r="D6" s="97">
        <v>7</v>
      </c>
      <c r="E6" s="97">
        <v>34165</v>
      </c>
      <c r="F6" s="97">
        <v>35767</v>
      </c>
      <c r="G6" s="97">
        <v>52</v>
      </c>
      <c r="H6" s="97">
        <v>200</v>
      </c>
      <c r="I6" s="97">
        <v>722</v>
      </c>
      <c r="J6" s="97">
        <v>200</v>
      </c>
      <c r="K6" s="97">
        <v>32545</v>
      </c>
      <c r="L6" s="97">
        <v>33719</v>
      </c>
      <c r="M6" s="97">
        <v>0</v>
      </c>
      <c r="N6" s="34">
        <f t="shared" si="0"/>
        <v>0</v>
      </c>
      <c r="O6" s="97">
        <v>33719</v>
      </c>
      <c r="P6" s="97">
        <v>2048</v>
      </c>
      <c r="Q6" s="162">
        <v>0</v>
      </c>
      <c r="R6" s="97">
        <v>1</v>
      </c>
      <c r="S6" s="97">
        <v>22</v>
      </c>
      <c r="T6" s="97">
        <v>23</v>
      </c>
      <c r="U6" s="97">
        <v>0</v>
      </c>
      <c r="V6" s="97">
        <v>0</v>
      </c>
      <c r="W6" s="97">
        <v>0</v>
      </c>
      <c r="X6" s="97">
        <v>16</v>
      </c>
      <c r="Y6" s="97">
        <v>7</v>
      </c>
      <c r="Z6" s="97">
        <v>0</v>
      </c>
      <c r="AA6" s="97">
        <v>0</v>
      </c>
      <c r="AB6" s="97">
        <v>0</v>
      </c>
      <c r="AC6" s="97">
        <v>0</v>
      </c>
      <c r="AD6" s="97">
        <v>0</v>
      </c>
      <c r="AE6" s="97">
        <v>0</v>
      </c>
      <c r="AF6" s="97">
        <v>0</v>
      </c>
      <c r="AG6" s="97">
        <v>0</v>
      </c>
      <c r="AH6" s="97">
        <v>0</v>
      </c>
      <c r="AI6" s="108">
        <v>0</v>
      </c>
    </row>
    <row r="7" spans="1:35" s="35" customFormat="1" ht="12.4" customHeight="1" x14ac:dyDescent="0.2">
      <c r="A7" s="104" t="s">
        <v>3</v>
      </c>
      <c r="B7" s="105" t="s">
        <v>67</v>
      </c>
      <c r="C7" s="97">
        <v>216</v>
      </c>
      <c r="D7" s="97">
        <v>2</v>
      </c>
      <c r="E7" s="97">
        <v>9353</v>
      </c>
      <c r="F7" s="97">
        <v>9571</v>
      </c>
      <c r="G7" s="97">
        <v>19</v>
      </c>
      <c r="H7" s="97">
        <v>84</v>
      </c>
      <c r="I7" s="97">
        <v>89</v>
      </c>
      <c r="J7" s="97">
        <v>69</v>
      </c>
      <c r="K7" s="97">
        <v>9042</v>
      </c>
      <c r="L7" s="97">
        <v>9303</v>
      </c>
      <c r="M7" s="97">
        <v>0</v>
      </c>
      <c r="N7" s="34">
        <f t="shared" si="0"/>
        <v>0</v>
      </c>
      <c r="O7" s="97">
        <v>9303</v>
      </c>
      <c r="P7" s="97">
        <v>268</v>
      </c>
      <c r="Q7" s="162">
        <v>0</v>
      </c>
      <c r="R7" s="97">
        <v>1</v>
      </c>
      <c r="S7" s="97">
        <v>9</v>
      </c>
      <c r="T7" s="97">
        <v>10</v>
      </c>
      <c r="U7" s="97">
        <v>2</v>
      </c>
      <c r="V7" s="97">
        <v>0</v>
      </c>
      <c r="W7" s="97">
        <v>2</v>
      </c>
      <c r="X7" s="97">
        <v>7</v>
      </c>
      <c r="Y7" s="97">
        <v>1</v>
      </c>
      <c r="Z7" s="97">
        <v>0</v>
      </c>
      <c r="AA7" s="97">
        <v>0</v>
      </c>
      <c r="AB7" s="97">
        <v>0</v>
      </c>
      <c r="AC7" s="97">
        <v>0</v>
      </c>
      <c r="AD7" s="97">
        <v>0</v>
      </c>
      <c r="AE7" s="97">
        <v>0</v>
      </c>
      <c r="AF7" s="97">
        <v>0</v>
      </c>
      <c r="AG7" s="97">
        <v>0</v>
      </c>
      <c r="AH7" s="97">
        <v>0</v>
      </c>
      <c r="AI7" s="108">
        <v>0</v>
      </c>
    </row>
    <row r="8" spans="1:35" s="35" customFormat="1" ht="12.4" customHeight="1" x14ac:dyDescent="0.2">
      <c r="A8" s="104" t="s">
        <v>6</v>
      </c>
      <c r="B8" s="105" t="s">
        <v>70</v>
      </c>
      <c r="C8" s="97">
        <v>40</v>
      </c>
      <c r="D8" s="97">
        <v>1</v>
      </c>
      <c r="E8" s="97">
        <v>3695</v>
      </c>
      <c r="F8" s="97">
        <v>3736</v>
      </c>
      <c r="G8" s="97">
        <v>3</v>
      </c>
      <c r="H8" s="97">
        <v>7</v>
      </c>
      <c r="I8" s="97">
        <v>30</v>
      </c>
      <c r="J8" s="97">
        <v>26</v>
      </c>
      <c r="K8" s="97">
        <v>3635</v>
      </c>
      <c r="L8" s="97">
        <v>3701</v>
      </c>
      <c r="M8" s="97">
        <v>0</v>
      </c>
      <c r="N8" s="34">
        <f t="shared" si="0"/>
        <v>0</v>
      </c>
      <c r="O8" s="97">
        <v>3701</v>
      </c>
      <c r="P8" s="97">
        <v>35</v>
      </c>
      <c r="Q8" s="162">
        <v>0</v>
      </c>
      <c r="R8" s="97">
        <v>0</v>
      </c>
      <c r="S8" s="97">
        <v>4</v>
      </c>
      <c r="T8" s="97">
        <v>4</v>
      </c>
      <c r="U8" s="97">
        <v>0</v>
      </c>
      <c r="V8" s="97">
        <v>0</v>
      </c>
      <c r="W8" s="97">
        <v>0</v>
      </c>
      <c r="X8" s="97">
        <v>4</v>
      </c>
      <c r="Y8" s="97">
        <v>0</v>
      </c>
      <c r="Z8" s="97">
        <v>0</v>
      </c>
      <c r="AA8" s="97">
        <v>0</v>
      </c>
      <c r="AB8" s="97">
        <v>0</v>
      </c>
      <c r="AC8" s="97">
        <v>0</v>
      </c>
      <c r="AD8" s="97">
        <v>0</v>
      </c>
      <c r="AE8" s="97">
        <v>0</v>
      </c>
      <c r="AF8" s="97">
        <v>0</v>
      </c>
      <c r="AG8" s="97">
        <v>0</v>
      </c>
      <c r="AH8" s="97">
        <v>0</v>
      </c>
      <c r="AI8" s="108">
        <v>0</v>
      </c>
    </row>
    <row r="9" spans="1:35" s="35" customFormat="1" ht="12.4" customHeight="1" x14ac:dyDescent="0.2">
      <c r="A9" s="104" t="s">
        <v>8</v>
      </c>
      <c r="B9" s="105" t="s">
        <v>72</v>
      </c>
      <c r="C9" s="97">
        <v>465</v>
      </c>
      <c r="D9" s="97">
        <v>5</v>
      </c>
      <c r="E9" s="97">
        <v>20136</v>
      </c>
      <c r="F9" s="97">
        <v>20606</v>
      </c>
      <c r="G9" s="97">
        <v>63</v>
      </c>
      <c r="H9" s="97">
        <v>115</v>
      </c>
      <c r="I9" s="97">
        <v>275</v>
      </c>
      <c r="J9" s="97">
        <v>124</v>
      </c>
      <c r="K9" s="97">
        <v>19347</v>
      </c>
      <c r="L9" s="97">
        <v>19924</v>
      </c>
      <c r="M9" s="97">
        <v>0</v>
      </c>
      <c r="N9" s="34">
        <f t="shared" si="0"/>
        <v>0</v>
      </c>
      <c r="O9" s="97">
        <v>19924</v>
      </c>
      <c r="P9" s="97">
        <v>682</v>
      </c>
      <c r="Q9" s="162">
        <v>0</v>
      </c>
      <c r="R9" s="97">
        <v>1</v>
      </c>
      <c r="S9" s="97">
        <v>36</v>
      </c>
      <c r="T9" s="97">
        <v>37</v>
      </c>
      <c r="U9" s="97">
        <v>0</v>
      </c>
      <c r="V9" s="97">
        <v>2</v>
      </c>
      <c r="W9" s="97">
        <v>2</v>
      </c>
      <c r="X9" s="97">
        <v>31</v>
      </c>
      <c r="Y9" s="97">
        <v>4</v>
      </c>
      <c r="Z9" s="97">
        <v>0</v>
      </c>
      <c r="AA9" s="97">
        <v>0</v>
      </c>
      <c r="AB9" s="97">
        <v>0</v>
      </c>
      <c r="AC9" s="97">
        <v>0</v>
      </c>
      <c r="AD9" s="97">
        <v>0</v>
      </c>
      <c r="AE9" s="97">
        <v>0</v>
      </c>
      <c r="AF9" s="97">
        <v>0</v>
      </c>
      <c r="AG9" s="97">
        <v>0</v>
      </c>
      <c r="AH9" s="97">
        <v>0</v>
      </c>
      <c r="AI9" s="108">
        <v>0</v>
      </c>
    </row>
    <row r="10" spans="1:35" s="35" customFormat="1" ht="12.4" customHeight="1" x14ac:dyDescent="0.2">
      <c r="A10" s="104" t="s">
        <v>9</v>
      </c>
      <c r="B10" s="105" t="s">
        <v>73</v>
      </c>
      <c r="C10" s="97">
        <v>91</v>
      </c>
      <c r="D10" s="97">
        <v>1</v>
      </c>
      <c r="E10" s="97">
        <v>5164</v>
      </c>
      <c r="F10" s="97">
        <v>5256</v>
      </c>
      <c r="G10" s="97">
        <v>6</v>
      </c>
      <c r="H10" s="97">
        <v>24</v>
      </c>
      <c r="I10" s="97">
        <v>60</v>
      </c>
      <c r="J10" s="97">
        <v>13</v>
      </c>
      <c r="K10" s="97">
        <v>5083</v>
      </c>
      <c r="L10" s="97">
        <v>5186</v>
      </c>
      <c r="M10" s="97">
        <v>0</v>
      </c>
      <c r="N10" s="34">
        <f t="shared" si="0"/>
        <v>0</v>
      </c>
      <c r="O10" s="97">
        <v>5186</v>
      </c>
      <c r="P10" s="97">
        <v>70</v>
      </c>
      <c r="Q10" s="162">
        <v>0</v>
      </c>
      <c r="R10" s="97">
        <v>2</v>
      </c>
      <c r="S10" s="97">
        <v>0</v>
      </c>
      <c r="T10" s="97">
        <v>2</v>
      </c>
      <c r="U10" s="97">
        <v>0</v>
      </c>
      <c r="V10" s="97">
        <v>0</v>
      </c>
      <c r="W10" s="97">
        <v>0</v>
      </c>
      <c r="X10" s="97">
        <v>2</v>
      </c>
      <c r="Y10" s="97">
        <v>0</v>
      </c>
      <c r="Z10" s="97">
        <v>0</v>
      </c>
      <c r="AA10" s="97">
        <v>0</v>
      </c>
      <c r="AB10" s="97">
        <v>0</v>
      </c>
      <c r="AC10" s="97">
        <v>0</v>
      </c>
      <c r="AD10" s="97">
        <v>0</v>
      </c>
      <c r="AE10" s="97">
        <v>0</v>
      </c>
      <c r="AF10" s="97">
        <v>0</v>
      </c>
      <c r="AG10" s="97">
        <v>0</v>
      </c>
      <c r="AH10" s="97">
        <v>0</v>
      </c>
      <c r="AI10" s="108">
        <v>0</v>
      </c>
    </row>
    <row r="11" spans="1:35" s="35" customFormat="1" ht="12.4" customHeight="1" x14ac:dyDescent="0.2">
      <c r="A11" s="104" t="s">
        <v>18</v>
      </c>
      <c r="B11" s="105" t="s">
        <v>82</v>
      </c>
      <c r="C11" s="97">
        <v>225</v>
      </c>
      <c r="D11" s="97">
        <v>3</v>
      </c>
      <c r="E11" s="97">
        <v>13933</v>
      </c>
      <c r="F11" s="97">
        <v>14161</v>
      </c>
      <c r="G11" s="97">
        <v>38</v>
      </c>
      <c r="H11" s="97">
        <v>161</v>
      </c>
      <c r="I11" s="97">
        <v>231</v>
      </c>
      <c r="J11" s="97">
        <v>53</v>
      </c>
      <c r="K11" s="97">
        <v>13439</v>
      </c>
      <c r="L11" s="97">
        <v>13922</v>
      </c>
      <c r="M11" s="97">
        <v>0</v>
      </c>
      <c r="N11" s="34">
        <f t="shared" si="0"/>
        <v>0</v>
      </c>
      <c r="O11" s="97">
        <v>13922</v>
      </c>
      <c r="P11" s="97">
        <v>239</v>
      </c>
      <c r="Q11" s="162">
        <v>0</v>
      </c>
      <c r="R11" s="97">
        <v>2</v>
      </c>
      <c r="S11" s="97">
        <v>15</v>
      </c>
      <c r="T11" s="97">
        <v>17</v>
      </c>
      <c r="U11" s="97">
        <v>0</v>
      </c>
      <c r="V11" s="97">
        <v>0</v>
      </c>
      <c r="W11" s="97">
        <v>0</v>
      </c>
      <c r="X11" s="97">
        <v>17</v>
      </c>
      <c r="Y11" s="97">
        <v>0</v>
      </c>
      <c r="Z11" s="97">
        <v>0</v>
      </c>
      <c r="AA11" s="97">
        <v>0</v>
      </c>
      <c r="AB11" s="97">
        <v>0</v>
      </c>
      <c r="AC11" s="97">
        <v>0</v>
      </c>
      <c r="AD11" s="97">
        <v>0</v>
      </c>
      <c r="AE11" s="97">
        <v>0</v>
      </c>
      <c r="AF11" s="97">
        <v>0</v>
      </c>
      <c r="AG11" s="97">
        <v>0</v>
      </c>
      <c r="AH11" s="97">
        <v>0</v>
      </c>
      <c r="AI11" s="108">
        <v>0</v>
      </c>
    </row>
    <row r="12" spans="1:35" s="35" customFormat="1" ht="12.4" customHeight="1" x14ac:dyDescent="0.2">
      <c r="A12" s="104" t="s">
        <v>19</v>
      </c>
      <c r="B12" s="105" t="s">
        <v>83</v>
      </c>
      <c r="C12" s="97">
        <v>184</v>
      </c>
      <c r="D12" s="97">
        <v>1</v>
      </c>
      <c r="E12" s="97">
        <v>10160</v>
      </c>
      <c r="F12" s="97">
        <v>10345</v>
      </c>
      <c r="G12" s="97">
        <v>16</v>
      </c>
      <c r="H12" s="97">
        <v>23</v>
      </c>
      <c r="I12" s="97">
        <v>126</v>
      </c>
      <c r="J12" s="97">
        <v>586</v>
      </c>
      <c r="K12" s="97">
        <v>9394</v>
      </c>
      <c r="L12" s="97">
        <v>10145</v>
      </c>
      <c r="M12" s="97">
        <v>0</v>
      </c>
      <c r="N12" s="34">
        <f t="shared" si="0"/>
        <v>0</v>
      </c>
      <c r="O12" s="97">
        <v>10145</v>
      </c>
      <c r="P12" s="97">
        <v>200</v>
      </c>
      <c r="Q12" s="162">
        <v>0</v>
      </c>
      <c r="R12" s="97">
        <v>1</v>
      </c>
      <c r="S12" s="97">
        <v>9</v>
      </c>
      <c r="T12" s="97">
        <v>10</v>
      </c>
      <c r="U12" s="97">
        <v>3</v>
      </c>
      <c r="V12" s="97">
        <v>0</v>
      </c>
      <c r="W12" s="97">
        <v>3</v>
      </c>
      <c r="X12" s="97">
        <v>7</v>
      </c>
      <c r="Y12" s="97">
        <v>0</v>
      </c>
      <c r="Z12" s="97">
        <v>0</v>
      </c>
      <c r="AA12" s="97">
        <v>0</v>
      </c>
      <c r="AB12" s="97">
        <v>0</v>
      </c>
      <c r="AC12" s="97">
        <v>0</v>
      </c>
      <c r="AD12" s="97">
        <v>0</v>
      </c>
      <c r="AE12" s="97">
        <v>0</v>
      </c>
      <c r="AF12" s="97">
        <v>0</v>
      </c>
      <c r="AG12" s="97">
        <v>0</v>
      </c>
      <c r="AH12" s="97">
        <v>0</v>
      </c>
      <c r="AI12" s="108">
        <v>0</v>
      </c>
    </row>
    <row r="13" spans="1:35" s="35" customFormat="1" ht="12.4" customHeight="1" x14ac:dyDescent="0.2">
      <c r="A13" s="104" t="s">
        <v>20</v>
      </c>
      <c r="B13" s="105" t="s">
        <v>84</v>
      </c>
      <c r="C13" s="97">
        <v>165</v>
      </c>
      <c r="D13" s="97">
        <v>1</v>
      </c>
      <c r="E13" s="97">
        <v>8642</v>
      </c>
      <c r="F13" s="97">
        <v>8808</v>
      </c>
      <c r="G13" s="97">
        <v>59</v>
      </c>
      <c r="H13" s="97">
        <v>47</v>
      </c>
      <c r="I13" s="97">
        <v>83</v>
      </c>
      <c r="J13" s="97">
        <v>7</v>
      </c>
      <c r="K13" s="97">
        <v>8447</v>
      </c>
      <c r="L13" s="97">
        <v>8643</v>
      </c>
      <c r="M13" s="97">
        <v>0</v>
      </c>
      <c r="N13" s="34">
        <f t="shared" si="0"/>
        <v>0</v>
      </c>
      <c r="O13" s="97">
        <v>8643</v>
      </c>
      <c r="P13" s="97">
        <v>165</v>
      </c>
      <c r="Q13" s="162">
        <v>0</v>
      </c>
      <c r="R13" s="97">
        <v>9</v>
      </c>
      <c r="S13" s="97">
        <v>6</v>
      </c>
      <c r="T13" s="97">
        <v>15</v>
      </c>
      <c r="U13" s="97">
        <v>0</v>
      </c>
      <c r="V13" s="97">
        <v>0</v>
      </c>
      <c r="W13" s="97">
        <v>0</v>
      </c>
      <c r="X13" s="97">
        <v>4</v>
      </c>
      <c r="Y13" s="97">
        <v>11</v>
      </c>
      <c r="Z13" s="97">
        <v>0</v>
      </c>
      <c r="AA13" s="97">
        <v>0</v>
      </c>
      <c r="AB13" s="97">
        <v>0</v>
      </c>
      <c r="AC13" s="97">
        <v>0</v>
      </c>
      <c r="AD13" s="97">
        <v>0</v>
      </c>
      <c r="AE13" s="97">
        <v>0</v>
      </c>
      <c r="AF13" s="97">
        <v>0</v>
      </c>
      <c r="AG13" s="97">
        <v>0</v>
      </c>
      <c r="AH13" s="97">
        <v>0</v>
      </c>
      <c r="AI13" s="108">
        <v>0</v>
      </c>
    </row>
    <row r="14" spans="1:35" s="35" customFormat="1" ht="12.4" customHeight="1" x14ac:dyDescent="0.2">
      <c r="A14" s="104" t="s">
        <v>21</v>
      </c>
      <c r="B14" s="105" t="s">
        <v>85</v>
      </c>
      <c r="C14" s="97">
        <v>262</v>
      </c>
      <c r="D14" s="97">
        <v>3</v>
      </c>
      <c r="E14" s="97">
        <v>9353</v>
      </c>
      <c r="F14" s="97">
        <v>9618</v>
      </c>
      <c r="G14" s="97">
        <v>82</v>
      </c>
      <c r="H14" s="97">
        <v>30</v>
      </c>
      <c r="I14" s="97">
        <v>74</v>
      </c>
      <c r="J14" s="97">
        <v>16</v>
      </c>
      <c r="K14" s="97">
        <v>9155</v>
      </c>
      <c r="L14" s="97">
        <v>9357</v>
      </c>
      <c r="M14" s="97">
        <v>0</v>
      </c>
      <c r="N14" s="34">
        <f t="shared" si="0"/>
        <v>0</v>
      </c>
      <c r="O14" s="97">
        <v>9357</v>
      </c>
      <c r="P14" s="97">
        <v>261</v>
      </c>
      <c r="Q14" s="162">
        <v>0</v>
      </c>
      <c r="R14" s="97">
        <v>0</v>
      </c>
      <c r="S14" s="97">
        <v>23</v>
      </c>
      <c r="T14" s="97">
        <v>23</v>
      </c>
      <c r="U14" s="97">
        <v>0</v>
      </c>
      <c r="V14" s="97">
        <v>2</v>
      </c>
      <c r="W14" s="97">
        <v>2</v>
      </c>
      <c r="X14" s="97">
        <v>19</v>
      </c>
      <c r="Y14" s="97">
        <v>2</v>
      </c>
      <c r="Z14" s="97">
        <v>0</v>
      </c>
      <c r="AA14" s="97">
        <v>0</v>
      </c>
      <c r="AB14" s="97">
        <v>0</v>
      </c>
      <c r="AC14" s="97">
        <v>0</v>
      </c>
      <c r="AD14" s="97">
        <v>0</v>
      </c>
      <c r="AE14" s="97">
        <v>0</v>
      </c>
      <c r="AF14" s="97">
        <v>0</v>
      </c>
      <c r="AG14" s="97">
        <v>0</v>
      </c>
      <c r="AH14" s="97">
        <v>0</v>
      </c>
      <c r="AI14" s="108">
        <v>0</v>
      </c>
    </row>
    <row r="15" spans="1:35" s="35" customFormat="1" ht="12.4" customHeight="1" x14ac:dyDescent="0.2">
      <c r="A15" s="104" t="s">
        <v>24</v>
      </c>
      <c r="B15" s="105" t="s">
        <v>88</v>
      </c>
      <c r="C15" s="97">
        <v>78</v>
      </c>
      <c r="D15" s="97">
        <v>1</v>
      </c>
      <c r="E15" s="97">
        <v>7832</v>
      </c>
      <c r="F15" s="97">
        <v>7911</v>
      </c>
      <c r="G15" s="97">
        <v>27</v>
      </c>
      <c r="H15" s="97">
        <v>23</v>
      </c>
      <c r="I15" s="97">
        <v>60</v>
      </c>
      <c r="J15" s="97">
        <v>17</v>
      </c>
      <c r="K15" s="97">
        <v>7687</v>
      </c>
      <c r="L15" s="97">
        <v>7814</v>
      </c>
      <c r="M15" s="97">
        <v>0</v>
      </c>
      <c r="N15" s="34">
        <f t="shared" si="0"/>
        <v>0</v>
      </c>
      <c r="O15" s="97">
        <v>7814</v>
      </c>
      <c r="P15" s="97">
        <v>97</v>
      </c>
      <c r="Q15" s="162">
        <v>0</v>
      </c>
      <c r="R15" s="97">
        <v>0</v>
      </c>
      <c r="S15" s="97">
        <v>11</v>
      </c>
      <c r="T15" s="97">
        <v>11</v>
      </c>
      <c r="U15" s="97">
        <v>1</v>
      </c>
      <c r="V15" s="97">
        <v>3</v>
      </c>
      <c r="W15" s="97">
        <v>4</v>
      </c>
      <c r="X15" s="97">
        <v>6</v>
      </c>
      <c r="Y15" s="97">
        <v>1</v>
      </c>
      <c r="Z15" s="97">
        <v>0</v>
      </c>
      <c r="AA15" s="97">
        <v>0</v>
      </c>
      <c r="AB15" s="97">
        <v>0</v>
      </c>
      <c r="AC15" s="97">
        <v>0</v>
      </c>
      <c r="AD15" s="97">
        <v>0</v>
      </c>
      <c r="AE15" s="97">
        <v>0</v>
      </c>
      <c r="AF15" s="97">
        <v>0</v>
      </c>
      <c r="AG15" s="97">
        <v>0</v>
      </c>
      <c r="AH15" s="97">
        <v>0</v>
      </c>
      <c r="AI15" s="108">
        <v>0</v>
      </c>
    </row>
    <row r="16" spans="1:35" s="35" customFormat="1" ht="12.4" customHeight="1" x14ac:dyDescent="0.2">
      <c r="A16" s="104" t="s">
        <v>39</v>
      </c>
      <c r="B16" s="105" t="s">
        <v>91</v>
      </c>
      <c r="C16" s="97">
        <v>48</v>
      </c>
      <c r="D16" s="97">
        <v>0</v>
      </c>
      <c r="E16" s="97">
        <v>7227</v>
      </c>
      <c r="F16" s="97">
        <v>7275</v>
      </c>
      <c r="G16" s="97">
        <v>15</v>
      </c>
      <c r="H16" s="97">
        <v>25</v>
      </c>
      <c r="I16" s="97">
        <v>21</v>
      </c>
      <c r="J16" s="97">
        <v>14</v>
      </c>
      <c r="K16" s="97">
        <v>7130</v>
      </c>
      <c r="L16" s="97">
        <v>7205</v>
      </c>
      <c r="M16" s="97">
        <v>0</v>
      </c>
      <c r="N16" s="34">
        <f t="shared" si="0"/>
        <v>0</v>
      </c>
      <c r="O16" s="97">
        <v>7205</v>
      </c>
      <c r="P16" s="97">
        <v>70</v>
      </c>
      <c r="Q16" s="162">
        <v>0</v>
      </c>
      <c r="R16" s="97">
        <v>0</v>
      </c>
      <c r="S16" s="97">
        <v>4</v>
      </c>
      <c r="T16" s="97">
        <v>4</v>
      </c>
      <c r="U16" s="97">
        <v>0</v>
      </c>
      <c r="V16" s="97">
        <v>0</v>
      </c>
      <c r="W16" s="97">
        <v>0</v>
      </c>
      <c r="X16" s="97">
        <v>4</v>
      </c>
      <c r="Y16" s="97">
        <v>0</v>
      </c>
      <c r="Z16" s="97">
        <v>0</v>
      </c>
      <c r="AA16" s="97">
        <v>0</v>
      </c>
      <c r="AB16" s="97">
        <v>0</v>
      </c>
      <c r="AC16" s="97">
        <v>0</v>
      </c>
      <c r="AD16" s="97">
        <v>0</v>
      </c>
      <c r="AE16" s="97">
        <v>0</v>
      </c>
      <c r="AF16" s="97">
        <v>0</v>
      </c>
      <c r="AG16" s="97">
        <v>0</v>
      </c>
      <c r="AH16" s="97">
        <v>0</v>
      </c>
      <c r="AI16" s="108">
        <v>0</v>
      </c>
    </row>
    <row r="17" spans="1:37" s="35" customFormat="1" ht="12.4" customHeight="1" x14ac:dyDescent="0.2">
      <c r="A17" s="104" t="s">
        <v>30</v>
      </c>
      <c r="B17" s="105" t="s">
        <v>96</v>
      </c>
      <c r="C17" s="97">
        <v>46</v>
      </c>
      <c r="D17" s="97">
        <v>0</v>
      </c>
      <c r="E17" s="97">
        <v>6275</v>
      </c>
      <c r="F17" s="97">
        <v>6321</v>
      </c>
      <c r="G17" s="97">
        <v>8</v>
      </c>
      <c r="H17" s="97">
        <v>106</v>
      </c>
      <c r="I17" s="97">
        <v>54</v>
      </c>
      <c r="J17" s="97">
        <v>24</v>
      </c>
      <c r="K17" s="97">
        <v>6068</v>
      </c>
      <c r="L17" s="97">
        <v>6260</v>
      </c>
      <c r="M17" s="97">
        <v>0</v>
      </c>
      <c r="N17" s="34">
        <f t="shared" si="0"/>
        <v>0</v>
      </c>
      <c r="O17" s="97">
        <v>6260</v>
      </c>
      <c r="P17" s="97">
        <v>61</v>
      </c>
      <c r="Q17" s="162">
        <v>0</v>
      </c>
      <c r="R17" s="97">
        <v>0</v>
      </c>
      <c r="S17" s="97">
        <v>7</v>
      </c>
      <c r="T17" s="97">
        <v>7</v>
      </c>
      <c r="U17" s="97">
        <v>4</v>
      </c>
      <c r="V17" s="97">
        <v>0</v>
      </c>
      <c r="W17" s="97">
        <v>4</v>
      </c>
      <c r="X17" s="97">
        <v>3</v>
      </c>
      <c r="Y17" s="97">
        <v>0</v>
      </c>
      <c r="Z17" s="97">
        <v>0</v>
      </c>
      <c r="AA17" s="97">
        <v>0</v>
      </c>
      <c r="AB17" s="97">
        <v>0</v>
      </c>
      <c r="AC17" s="97">
        <v>0</v>
      </c>
      <c r="AD17" s="97">
        <v>0</v>
      </c>
      <c r="AE17" s="97">
        <v>0</v>
      </c>
      <c r="AF17" s="97">
        <v>0</v>
      </c>
      <c r="AG17" s="97">
        <v>0</v>
      </c>
      <c r="AH17" s="97">
        <v>0</v>
      </c>
      <c r="AI17" s="108">
        <v>0</v>
      </c>
    </row>
    <row r="18" spans="1:37" s="35" customFormat="1" ht="12.4" customHeight="1" x14ac:dyDescent="0.2">
      <c r="A18" s="104" t="s">
        <v>31</v>
      </c>
      <c r="B18" s="105" t="s">
        <v>97</v>
      </c>
      <c r="C18" s="97">
        <v>245</v>
      </c>
      <c r="D18" s="97">
        <v>2</v>
      </c>
      <c r="E18" s="97">
        <v>9325</v>
      </c>
      <c r="F18" s="97">
        <v>9572</v>
      </c>
      <c r="G18" s="97">
        <v>29</v>
      </c>
      <c r="H18" s="97">
        <v>60</v>
      </c>
      <c r="I18" s="97">
        <v>111</v>
      </c>
      <c r="J18" s="97">
        <v>40</v>
      </c>
      <c r="K18" s="97">
        <v>9088</v>
      </c>
      <c r="L18" s="97">
        <v>9328</v>
      </c>
      <c r="M18" s="97">
        <v>0</v>
      </c>
      <c r="N18" s="34">
        <f t="shared" si="0"/>
        <v>0</v>
      </c>
      <c r="O18" s="97">
        <v>9328</v>
      </c>
      <c r="P18" s="97">
        <v>244</v>
      </c>
      <c r="Q18" s="162">
        <v>0</v>
      </c>
      <c r="R18" s="97">
        <v>0</v>
      </c>
      <c r="S18" s="97">
        <v>6</v>
      </c>
      <c r="T18" s="97">
        <v>6</v>
      </c>
      <c r="U18" s="97">
        <v>0</v>
      </c>
      <c r="V18" s="97">
        <v>0</v>
      </c>
      <c r="W18" s="97">
        <v>0</v>
      </c>
      <c r="X18" s="97">
        <v>6</v>
      </c>
      <c r="Y18" s="97">
        <v>0</v>
      </c>
      <c r="Z18" s="97">
        <v>0</v>
      </c>
      <c r="AA18" s="97">
        <v>0</v>
      </c>
      <c r="AB18" s="97">
        <v>0</v>
      </c>
      <c r="AC18" s="97">
        <v>0</v>
      </c>
      <c r="AD18" s="97">
        <v>0</v>
      </c>
      <c r="AE18" s="97">
        <v>0</v>
      </c>
      <c r="AF18" s="97">
        <v>0</v>
      </c>
      <c r="AG18" s="97">
        <v>0</v>
      </c>
      <c r="AH18" s="97">
        <v>0</v>
      </c>
      <c r="AI18" s="108">
        <v>0</v>
      </c>
    </row>
    <row r="19" spans="1:37" s="35" customFormat="1" ht="12.4" customHeight="1" x14ac:dyDescent="0.2">
      <c r="A19" s="104" t="s">
        <v>33</v>
      </c>
      <c r="B19" s="105" t="s">
        <v>99</v>
      </c>
      <c r="C19" s="97">
        <v>261</v>
      </c>
      <c r="D19" s="97">
        <v>2</v>
      </c>
      <c r="E19" s="97">
        <v>10837</v>
      </c>
      <c r="F19" s="97">
        <v>11100</v>
      </c>
      <c r="G19" s="97">
        <v>9</v>
      </c>
      <c r="H19" s="97">
        <v>18</v>
      </c>
      <c r="I19" s="97">
        <v>134</v>
      </c>
      <c r="J19" s="97">
        <v>46</v>
      </c>
      <c r="K19" s="97">
        <v>10594</v>
      </c>
      <c r="L19" s="97">
        <v>10801</v>
      </c>
      <c r="M19" s="97">
        <v>0</v>
      </c>
      <c r="N19" s="34">
        <f t="shared" si="0"/>
        <v>0</v>
      </c>
      <c r="O19" s="97">
        <v>10801</v>
      </c>
      <c r="P19" s="97">
        <v>299</v>
      </c>
      <c r="Q19" s="162">
        <v>0</v>
      </c>
      <c r="R19" s="97">
        <v>0</v>
      </c>
      <c r="S19" s="97">
        <v>2</v>
      </c>
      <c r="T19" s="97">
        <v>2</v>
      </c>
      <c r="U19" s="97">
        <v>0</v>
      </c>
      <c r="V19" s="97">
        <v>0</v>
      </c>
      <c r="W19" s="97">
        <v>0</v>
      </c>
      <c r="X19" s="97">
        <v>2</v>
      </c>
      <c r="Y19" s="97">
        <v>0</v>
      </c>
      <c r="Z19" s="97">
        <v>0</v>
      </c>
      <c r="AA19" s="97">
        <v>0</v>
      </c>
      <c r="AB19" s="97">
        <v>0</v>
      </c>
      <c r="AC19" s="97">
        <v>0</v>
      </c>
      <c r="AD19" s="97">
        <v>0</v>
      </c>
      <c r="AE19" s="97">
        <v>0</v>
      </c>
      <c r="AF19" s="97">
        <v>0</v>
      </c>
      <c r="AG19" s="97">
        <v>0</v>
      </c>
      <c r="AH19" s="97">
        <v>0</v>
      </c>
      <c r="AI19" s="108">
        <v>0</v>
      </c>
    </row>
    <row r="20" spans="1:37" s="35" customFormat="1" ht="12.4" customHeight="1" x14ac:dyDescent="0.2">
      <c r="A20" s="104" t="s">
        <v>36</v>
      </c>
      <c r="B20" s="105" t="s">
        <v>102</v>
      </c>
      <c r="C20" s="97">
        <v>248</v>
      </c>
      <c r="D20" s="97">
        <v>1</v>
      </c>
      <c r="E20" s="97">
        <v>16169</v>
      </c>
      <c r="F20" s="97">
        <v>16418</v>
      </c>
      <c r="G20" s="97">
        <v>29</v>
      </c>
      <c r="H20" s="97">
        <v>171</v>
      </c>
      <c r="I20" s="97">
        <v>244</v>
      </c>
      <c r="J20" s="97">
        <v>81</v>
      </c>
      <c r="K20" s="97">
        <v>15432</v>
      </c>
      <c r="L20" s="97">
        <v>15957</v>
      </c>
      <c r="M20" s="97">
        <v>0</v>
      </c>
      <c r="N20" s="34">
        <f t="shared" si="0"/>
        <v>0</v>
      </c>
      <c r="O20" s="97">
        <v>15957</v>
      </c>
      <c r="P20" s="97">
        <v>461</v>
      </c>
      <c r="Q20" s="162">
        <v>0</v>
      </c>
      <c r="R20" s="97">
        <v>1</v>
      </c>
      <c r="S20" s="97">
        <v>20</v>
      </c>
      <c r="T20" s="97">
        <v>21</v>
      </c>
      <c r="U20" s="97">
        <v>2</v>
      </c>
      <c r="V20" s="97">
        <v>0</v>
      </c>
      <c r="W20" s="97">
        <v>2</v>
      </c>
      <c r="X20" s="97">
        <v>18</v>
      </c>
      <c r="Y20" s="97">
        <v>1</v>
      </c>
      <c r="Z20" s="97">
        <v>0</v>
      </c>
      <c r="AA20" s="97">
        <v>0</v>
      </c>
      <c r="AB20" s="97">
        <v>0</v>
      </c>
      <c r="AC20" s="97">
        <v>0</v>
      </c>
      <c r="AD20" s="97">
        <v>0</v>
      </c>
      <c r="AE20" s="97">
        <v>0</v>
      </c>
      <c r="AF20" s="97">
        <v>0</v>
      </c>
      <c r="AG20" s="97">
        <v>0</v>
      </c>
      <c r="AH20" s="97">
        <v>0</v>
      </c>
      <c r="AI20" s="108">
        <v>0</v>
      </c>
      <c r="AK20" s="36"/>
    </row>
    <row r="21" spans="1:37" s="35" customFormat="1" ht="12.4" customHeight="1" x14ac:dyDescent="0.2">
      <c r="A21" s="104" t="s">
        <v>41</v>
      </c>
      <c r="B21" s="106" t="s">
        <v>105</v>
      </c>
      <c r="C21" s="97">
        <v>155</v>
      </c>
      <c r="D21" s="97">
        <v>0</v>
      </c>
      <c r="E21" s="97">
        <v>7781</v>
      </c>
      <c r="F21" s="97">
        <v>7936</v>
      </c>
      <c r="G21" s="97">
        <v>7</v>
      </c>
      <c r="H21" s="97">
        <v>36</v>
      </c>
      <c r="I21" s="97">
        <v>73</v>
      </c>
      <c r="J21" s="97">
        <v>13</v>
      </c>
      <c r="K21" s="97">
        <v>7681</v>
      </c>
      <c r="L21" s="97">
        <v>7810</v>
      </c>
      <c r="M21" s="97">
        <v>0</v>
      </c>
      <c r="N21" s="34">
        <f t="shared" si="0"/>
        <v>0</v>
      </c>
      <c r="O21" s="97">
        <v>7810</v>
      </c>
      <c r="P21" s="97">
        <v>126</v>
      </c>
      <c r="Q21" s="162">
        <v>0</v>
      </c>
      <c r="R21" s="97">
        <v>0</v>
      </c>
      <c r="S21" s="97">
        <v>4</v>
      </c>
      <c r="T21" s="97">
        <v>4</v>
      </c>
      <c r="U21" s="97">
        <v>0</v>
      </c>
      <c r="V21" s="97">
        <v>0</v>
      </c>
      <c r="W21" s="97">
        <v>0</v>
      </c>
      <c r="X21" s="97">
        <v>4</v>
      </c>
      <c r="Y21" s="97">
        <v>0</v>
      </c>
      <c r="Z21" s="97">
        <v>0</v>
      </c>
      <c r="AA21" s="97">
        <v>0</v>
      </c>
      <c r="AB21" s="97">
        <v>0</v>
      </c>
      <c r="AC21" s="97">
        <v>0</v>
      </c>
      <c r="AD21" s="97">
        <v>0</v>
      </c>
      <c r="AE21" s="97">
        <v>0</v>
      </c>
      <c r="AF21" s="97">
        <v>0</v>
      </c>
      <c r="AG21" s="97">
        <v>0</v>
      </c>
      <c r="AH21" s="97">
        <v>0</v>
      </c>
      <c r="AI21" s="108">
        <v>0</v>
      </c>
    </row>
    <row r="22" spans="1:37" s="35" customFormat="1" ht="12.4" customHeight="1" x14ac:dyDescent="0.2">
      <c r="A22" s="104" t="s">
        <v>42</v>
      </c>
      <c r="B22" s="105" t="s">
        <v>106</v>
      </c>
      <c r="C22" s="97">
        <v>156</v>
      </c>
      <c r="D22" s="97">
        <v>0</v>
      </c>
      <c r="E22" s="97">
        <v>8564</v>
      </c>
      <c r="F22" s="97">
        <v>8720</v>
      </c>
      <c r="G22" s="97">
        <v>13</v>
      </c>
      <c r="H22" s="97">
        <v>32</v>
      </c>
      <c r="I22" s="97">
        <v>93</v>
      </c>
      <c r="J22" s="97">
        <v>17</v>
      </c>
      <c r="K22" s="97">
        <v>8360</v>
      </c>
      <c r="L22" s="97">
        <v>8515</v>
      </c>
      <c r="M22" s="97">
        <v>0</v>
      </c>
      <c r="N22" s="34">
        <f t="shared" si="0"/>
        <v>0</v>
      </c>
      <c r="O22" s="97">
        <v>8515</v>
      </c>
      <c r="P22" s="97">
        <v>205</v>
      </c>
      <c r="Q22" s="162">
        <v>0</v>
      </c>
      <c r="R22" s="97">
        <v>0</v>
      </c>
      <c r="S22" s="97">
        <v>3</v>
      </c>
      <c r="T22" s="97">
        <v>3</v>
      </c>
      <c r="U22" s="97">
        <v>0</v>
      </c>
      <c r="V22" s="97">
        <v>0</v>
      </c>
      <c r="W22" s="97">
        <v>0</v>
      </c>
      <c r="X22" s="97">
        <v>3</v>
      </c>
      <c r="Y22" s="97">
        <v>0</v>
      </c>
      <c r="Z22" s="97">
        <v>0</v>
      </c>
      <c r="AA22" s="97">
        <v>0</v>
      </c>
      <c r="AB22" s="97">
        <v>0</v>
      </c>
      <c r="AC22" s="97">
        <v>0</v>
      </c>
      <c r="AD22" s="97">
        <v>0</v>
      </c>
      <c r="AE22" s="97">
        <v>0</v>
      </c>
      <c r="AF22" s="97">
        <v>0</v>
      </c>
      <c r="AG22" s="97">
        <v>0</v>
      </c>
      <c r="AH22" s="97">
        <v>0</v>
      </c>
      <c r="AI22" s="108">
        <v>0</v>
      </c>
    </row>
    <row r="23" spans="1:37" s="35" customFormat="1" ht="12.4" customHeight="1" x14ac:dyDescent="0.2">
      <c r="A23" s="104" t="s">
        <v>47</v>
      </c>
      <c r="B23" s="105" t="s">
        <v>111</v>
      </c>
      <c r="C23" s="97">
        <v>151</v>
      </c>
      <c r="D23" s="97">
        <v>1</v>
      </c>
      <c r="E23" s="97">
        <v>11754</v>
      </c>
      <c r="F23" s="97">
        <v>11906</v>
      </c>
      <c r="G23" s="97">
        <v>23</v>
      </c>
      <c r="H23" s="97">
        <v>15</v>
      </c>
      <c r="I23" s="97">
        <v>91</v>
      </c>
      <c r="J23" s="97">
        <v>30</v>
      </c>
      <c r="K23" s="97">
        <v>11511</v>
      </c>
      <c r="L23" s="97">
        <v>11670</v>
      </c>
      <c r="M23" s="97">
        <v>0</v>
      </c>
      <c r="N23" s="34">
        <f t="shared" si="0"/>
        <v>0</v>
      </c>
      <c r="O23" s="97">
        <v>11670</v>
      </c>
      <c r="P23" s="97">
        <v>236</v>
      </c>
      <c r="Q23" s="162">
        <v>0</v>
      </c>
      <c r="R23" s="97">
        <v>4</v>
      </c>
      <c r="S23" s="97">
        <v>10</v>
      </c>
      <c r="T23" s="97">
        <v>14</v>
      </c>
      <c r="U23" s="97">
        <v>0</v>
      </c>
      <c r="V23" s="97">
        <v>0</v>
      </c>
      <c r="W23" s="97">
        <v>0</v>
      </c>
      <c r="X23" s="97">
        <v>9</v>
      </c>
      <c r="Y23" s="97">
        <v>5</v>
      </c>
      <c r="Z23" s="97">
        <v>0</v>
      </c>
      <c r="AA23" s="97">
        <v>0</v>
      </c>
      <c r="AB23" s="97">
        <v>0</v>
      </c>
      <c r="AC23" s="97">
        <v>0</v>
      </c>
      <c r="AD23" s="97">
        <v>0</v>
      </c>
      <c r="AE23" s="97">
        <v>0</v>
      </c>
      <c r="AF23" s="97">
        <v>0</v>
      </c>
      <c r="AG23" s="97">
        <v>0</v>
      </c>
      <c r="AH23" s="97">
        <v>0</v>
      </c>
      <c r="AI23" s="108">
        <v>0</v>
      </c>
    </row>
    <row r="24" spans="1:37" s="35" customFormat="1" ht="12.4" customHeight="1" x14ac:dyDescent="0.2">
      <c r="A24" s="104" t="s">
        <v>48</v>
      </c>
      <c r="B24" s="105" t="s">
        <v>159</v>
      </c>
      <c r="C24" s="97">
        <v>178</v>
      </c>
      <c r="D24" s="97">
        <v>2</v>
      </c>
      <c r="E24" s="97">
        <v>14768</v>
      </c>
      <c r="F24" s="97">
        <v>14948</v>
      </c>
      <c r="G24" s="97">
        <v>47</v>
      </c>
      <c r="H24" s="97">
        <v>138</v>
      </c>
      <c r="I24" s="97">
        <v>191</v>
      </c>
      <c r="J24" s="97">
        <v>42</v>
      </c>
      <c r="K24" s="97">
        <v>14242</v>
      </c>
      <c r="L24" s="97">
        <v>14660</v>
      </c>
      <c r="M24" s="97">
        <v>0</v>
      </c>
      <c r="N24" s="34">
        <f t="shared" si="0"/>
        <v>0</v>
      </c>
      <c r="O24" s="97">
        <v>14660</v>
      </c>
      <c r="P24" s="97">
        <v>288</v>
      </c>
      <c r="Q24" s="162">
        <v>0</v>
      </c>
      <c r="R24" s="97">
        <v>1</v>
      </c>
      <c r="S24" s="97">
        <v>9</v>
      </c>
      <c r="T24" s="97">
        <v>10</v>
      </c>
      <c r="U24" s="97">
        <v>0</v>
      </c>
      <c r="V24" s="97">
        <v>2</v>
      </c>
      <c r="W24" s="97">
        <v>2</v>
      </c>
      <c r="X24" s="97">
        <v>8</v>
      </c>
      <c r="Y24" s="97">
        <v>0</v>
      </c>
      <c r="Z24" s="97">
        <v>0</v>
      </c>
      <c r="AA24" s="97">
        <v>0</v>
      </c>
      <c r="AB24" s="97">
        <v>0</v>
      </c>
      <c r="AC24" s="97">
        <v>0</v>
      </c>
      <c r="AD24" s="97">
        <v>0</v>
      </c>
      <c r="AE24" s="97">
        <v>0</v>
      </c>
      <c r="AF24" s="97">
        <v>0</v>
      </c>
      <c r="AG24" s="97">
        <v>0</v>
      </c>
      <c r="AH24" s="97">
        <v>0</v>
      </c>
      <c r="AI24" s="108">
        <v>0</v>
      </c>
    </row>
    <row r="25" spans="1:37" s="35" customFormat="1" ht="12.4" customHeight="1" x14ac:dyDescent="0.2">
      <c r="A25" s="104" t="s">
        <v>49</v>
      </c>
      <c r="B25" s="105" t="s">
        <v>112</v>
      </c>
      <c r="C25" s="97">
        <v>488</v>
      </c>
      <c r="D25" s="97">
        <v>1</v>
      </c>
      <c r="E25" s="97">
        <v>16177</v>
      </c>
      <c r="F25" s="97">
        <v>16666</v>
      </c>
      <c r="G25" s="97">
        <v>61</v>
      </c>
      <c r="H25" s="97">
        <v>65</v>
      </c>
      <c r="I25" s="97">
        <v>238</v>
      </c>
      <c r="J25" s="97">
        <v>82</v>
      </c>
      <c r="K25" s="97">
        <v>15633</v>
      </c>
      <c r="L25" s="97">
        <v>16079</v>
      </c>
      <c r="M25" s="97">
        <v>0</v>
      </c>
      <c r="N25" s="34">
        <f t="shared" si="0"/>
        <v>0</v>
      </c>
      <c r="O25" s="97">
        <v>16079</v>
      </c>
      <c r="P25" s="97">
        <v>587</v>
      </c>
      <c r="Q25" s="162">
        <v>0</v>
      </c>
      <c r="R25" s="97">
        <v>0</v>
      </c>
      <c r="S25" s="97">
        <v>7</v>
      </c>
      <c r="T25" s="97">
        <v>7</v>
      </c>
      <c r="U25" s="97">
        <v>0</v>
      </c>
      <c r="V25" s="97">
        <v>0</v>
      </c>
      <c r="W25" s="97">
        <v>0</v>
      </c>
      <c r="X25" s="97">
        <v>6</v>
      </c>
      <c r="Y25" s="97">
        <v>1</v>
      </c>
      <c r="Z25" s="97">
        <v>0</v>
      </c>
      <c r="AA25" s="97">
        <v>0</v>
      </c>
      <c r="AB25" s="97">
        <v>0</v>
      </c>
      <c r="AC25" s="97">
        <v>0</v>
      </c>
      <c r="AD25" s="97">
        <v>0</v>
      </c>
      <c r="AE25" s="97">
        <v>0</v>
      </c>
      <c r="AF25" s="97">
        <v>0</v>
      </c>
      <c r="AG25" s="97">
        <v>0</v>
      </c>
      <c r="AH25" s="97">
        <v>0</v>
      </c>
      <c r="AI25" s="108">
        <v>0</v>
      </c>
    </row>
    <row r="26" spans="1:37" s="35" customFormat="1" ht="12.4" customHeight="1" x14ac:dyDescent="0.2">
      <c r="A26" s="104" t="s">
        <v>50</v>
      </c>
      <c r="B26" s="105" t="s">
        <v>113</v>
      </c>
      <c r="C26" s="97">
        <v>405</v>
      </c>
      <c r="D26" s="97">
        <v>0</v>
      </c>
      <c r="E26" s="97">
        <v>9095</v>
      </c>
      <c r="F26" s="97">
        <v>9500</v>
      </c>
      <c r="G26" s="97">
        <v>52</v>
      </c>
      <c r="H26" s="97">
        <v>27</v>
      </c>
      <c r="I26" s="97">
        <v>76</v>
      </c>
      <c r="J26" s="97">
        <v>23</v>
      </c>
      <c r="K26" s="97">
        <v>8861</v>
      </c>
      <c r="L26" s="97">
        <v>9039</v>
      </c>
      <c r="M26" s="97">
        <v>0</v>
      </c>
      <c r="N26" s="34">
        <f t="shared" si="0"/>
        <v>0</v>
      </c>
      <c r="O26" s="97">
        <v>9039</v>
      </c>
      <c r="P26" s="97">
        <v>461</v>
      </c>
      <c r="Q26" s="162">
        <v>0</v>
      </c>
      <c r="R26" s="97">
        <v>0</v>
      </c>
      <c r="S26" s="97">
        <v>8</v>
      </c>
      <c r="T26" s="97">
        <v>8</v>
      </c>
      <c r="U26" s="97">
        <v>0</v>
      </c>
      <c r="V26" s="97">
        <v>0</v>
      </c>
      <c r="W26" s="97">
        <v>0</v>
      </c>
      <c r="X26" s="97">
        <v>8</v>
      </c>
      <c r="Y26" s="97">
        <v>0</v>
      </c>
      <c r="Z26" s="97">
        <v>0</v>
      </c>
      <c r="AA26" s="97">
        <v>0</v>
      </c>
      <c r="AB26" s="97">
        <v>0</v>
      </c>
      <c r="AC26" s="97">
        <v>0</v>
      </c>
      <c r="AD26" s="97">
        <v>0</v>
      </c>
      <c r="AE26" s="97">
        <v>0</v>
      </c>
      <c r="AF26" s="97">
        <v>0</v>
      </c>
      <c r="AG26" s="97">
        <v>0</v>
      </c>
      <c r="AH26" s="97">
        <v>0</v>
      </c>
      <c r="AI26" s="108">
        <v>0</v>
      </c>
    </row>
    <row r="27" spans="1:37" s="35" customFormat="1" ht="12.4" customHeight="1" x14ac:dyDescent="0.2">
      <c r="A27" s="104" t="s">
        <v>51</v>
      </c>
      <c r="B27" s="105" t="s">
        <v>114</v>
      </c>
      <c r="C27" s="97">
        <v>109</v>
      </c>
      <c r="D27" s="97">
        <v>0</v>
      </c>
      <c r="E27" s="97">
        <v>6136</v>
      </c>
      <c r="F27" s="97">
        <v>6245</v>
      </c>
      <c r="G27" s="97">
        <v>11</v>
      </c>
      <c r="H27" s="97">
        <v>3</v>
      </c>
      <c r="I27" s="97">
        <v>103</v>
      </c>
      <c r="J27" s="97">
        <v>5</v>
      </c>
      <c r="K27" s="97">
        <v>5975</v>
      </c>
      <c r="L27" s="97">
        <v>6097</v>
      </c>
      <c r="M27" s="97">
        <v>0</v>
      </c>
      <c r="N27" s="34">
        <f t="shared" si="0"/>
        <v>0</v>
      </c>
      <c r="O27" s="97">
        <v>6097</v>
      </c>
      <c r="P27" s="97">
        <v>148</v>
      </c>
      <c r="Q27" s="162">
        <v>0</v>
      </c>
      <c r="R27" s="97">
        <v>0</v>
      </c>
      <c r="S27" s="97">
        <v>1</v>
      </c>
      <c r="T27" s="97">
        <v>1</v>
      </c>
      <c r="U27" s="97">
        <v>1</v>
      </c>
      <c r="V27" s="97">
        <v>0</v>
      </c>
      <c r="W27" s="97">
        <v>1</v>
      </c>
      <c r="X27" s="97">
        <v>0</v>
      </c>
      <c r="Y27" s="97">
        <v>0</v>
      </c>
      <c r="Z27" s="97">
        <v>0</v>
      </c>
      <c r="AA27" s="97">
        <v>0</v>
      </c>
      <c r="AB27" s="97">
        <v>0</v>
      </c>
      <c r="AC27" s="97">
        <v>0</v>
      </c>
      <c r="AD27" s="97">
        <v>0</v>
      </c>
      <c r="AE27" s="97">
        <v>0</v>
      </c>
      <c r="AF27" s="97">
        <v>0</v>
      </c>
      <c r="AG27" s="97">
        <v>0</v>
      </c>
      <c r="AH27" s="97">
        <v>0</v>
      </c>
      <c r="AI27" s="108">
        <v>0</v>
      </c>
    </row>
    <row r="28" spans="1:37" s="35" customFormat="1" ht="12.4" customHeight="1" x14ac:dyDescent="0.2">
      <c r="A28" s="104" t="s">
        <v>54</v>
      </c>
      <c r="B28" s="105" t="s">
        <v>117</v>
      </c>
      <c r="C28" s="97">
        <v>733</v>
      </c>
      <c r="D28" s="97">
        <v>1</v>
      </c>
      <c r="E28" s="97">
        <v>21665</v>
      </c>
      <c r="F28" s="97">
        <v>22399</v>
      </c>
      <c r="G28" s="97">
        <v>33</v>
      </c>
      <c r="H28" s="97">
        <v>137</v>
      </c>
      <c r="I28" s="97">
        <v>370</v>
      </c>
      <c r="J28" s="97">
        <v>127</v>
      </c>
      <c r="K28" s="97">
        <v>20781</v>
      </c>
      <c r="L28" s="97">
        <v>21448</v>
      </c>
      <c r="M28" s="97">
        <v>0</v>
      </c>
      <c r="N28" s="34">
        <f t="shared" si="0"/>
        <v>0</v>
      </c>
      <c r="O28" s="97">
        <v>21448</v>
      </c>
      <c r="P28" s="97">
        <v>951</v>
      </c>
      <c r="Q28" s="162">
        <v>1</v>
      </c>
      <c r="R28" s="97">
        <v>1</v>
      </c>
      <c r="S28" s="97">
        <v>50</v>
      </c>
      <c r="T28" s="97">
        <v>51</v>
      </c>
      <c r="U28" s="97">
        <v>6</v>
      </c>
      <c r="V28" s="97">
        <v>2</v>
      </c>
      <c r="W28" s="97">
        <v>8</v>
      </c>
      <c r="X28" s="97">
        <v>41</v>
      </c>
      <c r="Y28" s="97">
        <v>2</v>
      </c>
      <c r="Z28" s="97">
        <v>0</v>
      </c>
      <c r="AA28" s="97">
        <v>0</v>
      </c>
      <c r="AB28" s="97">
        <v>0</v>
      </c>
      <c r="AC28" s="97">
        <v>0</v>
      </c>
      <c r="AD28" s="97">
        <v>0</v>
      </c>
      <c r="AE28" s="97">
        <v>0</v>
      </c>
      <c r="AF28" s="97">
        <v>0</v>
      </c>
      <c r="AG28" s="97">
        <v>0</v>
      </c>
      <c r="AH28" s="97">
        <v>0</v>
      </c>
      <c r="AI28" s="108">
        <v>0</v>
      </c>
    </row>
    <row r="29" spans="1:37" s="35" customFormat="1" ht="12.4" customHeight="1" x14ac:dyDescent="0.2">
      <c r="A29" s="104" t="s">
        <v>55</v>
      </c>
      <c r="B29" s="105" t="s">
        <v>118</v>
      </c>
      <c r="C29" s="97">
        <v>121</v>
      </c>
      <c r="D29" s="97">
        <v>5</v>
      </c>
      <c r="E29" s="97">
        <v>11857</v>
      </c>
      <c r="F29" s="97">
        <v>11983</v>
      </c>
      <c r="G29" s="97">
        <v>63</v>
      </c>
      <c r="H29" s="97">
        <v>117</v>
      </c>
      <c r="I29" s="97">
        <v>143</v>
      </c>
      <c r="J29" s="97">
        <v>37</v>
      </c>
      <c r="K29" s="97">
        <v>11377</v>
      </c>
      <c r="L29" s="97">
        <v>11737</v>
      </c>
      <c r="M29" s="97">
        <v>0</v>
      </c>
      <c r="N29" s="34">
        <f t="shared" si="0"/>
        <v>0</v>
      </c>
      <c r="O29" s="97">
        <v>11737</v>
      </c>
      <c r="P29" s="97">
        <v>246</v>
      </c>
      <c r="Q29" s="162">
        <v>0</v>
      </c>
      <c r="R29" s="97">
        <v>1</v>
      </c>
      <c r="S29" s="97">
        <v>9</v>
      </c>
      <c r="T29" s="97">
        <v>10</v>
      </c>
      <c r="U29" s="97">
        <v>0</v>
      </c>
      <c r="V29" s="97">
        <v>1</v>
      </c>
      <c r="W29" s="97">
        <v>1</v>
      </c>
      <c r="X29" s="97">
        <v>9</v>
      </c>
      <c r="Y29" s="97">
        <v>0</v>
      </c>
      <c r="Z29" s="97">
        <v>0</v>
      </c>
      <c r="AA29" s="97">
        <v>0</v>
      </c>
      <c r="AB29" s="97">
        <v>0</v>
      </c>
      <c r="AC29" s="97">
        <v>0</v>
      </c>
      <c r="AD29" s="97">
        <v>0</v>
      </c>
      <c r="AE29" s="97">
        <v>0</v>
      </c>
      <c r="AF29" s="97">
        <v>0</v>
      </c>
      <c r="AG29" s="97">
        <v>0</v>
      </c>
      <c r="AH29" s="97">
        <v>0</v>
      </c>
      <c r="AI29" s="108">
        <v>0</v>
      </c>
    </row>
    <row r="30" spans="1:37" s="35" customFormat="1" ht="12.4" customHeight="1" x14ac:dyDescent="0.2">
      <c r="A30" s="104" t="s">
        <v>56</v>
      </c>
      <c r="B30" s="105" t="s">
        <v>119</v>
      </c>
      <c r="C30" s="97">
        <v>122</v>
      </c>
      <c r="D30" s="97">
        <v>0</v>
      </c>
      <c r="E30" s="97">
        <v>7631</v>
      </c>
      <c r="F30" s="97">
        <v>7753</v>
      </c>
      <c r="G30" s="97">
        <v>9</v>
      </c>
      <c r="H30" s="97">
        <v>11</v>
      </c>
      <c r="I30" s="97">
        <v>15</v>
      </c>
      <c r="J30" s="97">
        <v>3</v>
      </c>
      <c r="K30" s="97">
        <v>7598</v>
      </c>
      <c r="L30" s="97">
        <v>7636</v>
      </c>
      <c r="M30" s="97">
        <v>0</v>
      </c>
      <c r="N30" s="34">
        <f t="shared" si="0"/>
        <v>0</v>
      </c>
      <c r="O30" s="97">
        <v>7636</v>
      </c>
      <c r="P30" s="97">
        <v>117</v>
      </c>
      <c r="Q30" s="162">
        <v>0</v>
      </c>
      <c r="R30" s="97">
        <v>1</v>
      </c>
      <c r="S30" s="97">
        <v>2</v>
      </c>
      <c r="T30" s="97">
        <v>3</v>
      </c>
      <c r="U30" s="97">
        <v>1</v>
      </c>
      <c r="V30" s="97">
        <v>0</v>
      </c>
      <c r="W30" s="97">
        <v>1</v>
      </c>
      <c r="X30" s="97">
        <v>2</v>
      </c>
      <c r="Y30" s="97">
        <v>0</v>
      </c>
      <c r="Z30" s="97">
        <v>0</v>
      </c>
      <c r="AA30" s="97">
        <v>0</v>
      </c>
      <c r="AB30" s="97">
        <v>0</v>
      </c>
      <c r="AC30" s="97">
        <v>0</v>
      </c>
      <c r="AD30" s="97">
        <v>0</v>
      </c>
      <c r="AE30" s="97">
        <v>0</v>
      </c>
      <c r="AF30" s="97">
        <v>0</v>
      </c>
      <c r="AG30" s="97">
        <v>0</v>
      </c>
      <c r="AH30" s="97">
        <v>0</v>
      </c>
      <c r="AI30" s="108">
        <v>0</v>
      </c>
    </row>
    <row r="31" spans="1:37" s="35" customFormat="1" ht="12.4" customHeight="1" x14ac:dyDescent="0.2">
      <c r="A31" s="104" t="s">
        <v>5</v>
      </c>
      <c r="B31" s="105" t="s">
        <v>69</v>
      </c>
      <c r="C31" s="97">
        <v>531</v>
      </c>
      <c r="D31" s="97">
        <v>2</v>
      </c>
      <c r="E31" s="97">
        <v>28546</v>
      </c>
      <c r="F31" s="97">
        <v>29079</v>
      </c>
      <c r="G31" s="97">
        <v>67</v>
      </c>
      <c r="H31" s="97">
        <v>105</v>
      </c>
      <c r="I31" s="97">
        <v>404</v>
      </c>
      <c r="J31" s="97">
        <v>50</v>
      </c>
      <c r="K31" s="97">
        <v>27777</v>
      </c>
      <c r="L31" s="97">
        <v>28401</v>
      </c>
      <c r="M31" s="97">
        <v>2</v>
      </c>
      <c r="N31" s="34">
        <f t="shared" si="0"/>
        <v>7.0415096996796116E-3</v>
      </c>
      <c r="O31" s="97">
        <v>28403</v>
      </c>
      <c r="P31" s="97">
        <v>676</v>
      </c>
      <c r="Q31" s="162">
        <v>0</v>
      </c>
      <c r="R31" s="97">
        <v>1</v>
      </c>
      <c r="S31" s="97">
        <v>15</v>
      </c>
      <c r="T31" s="97">
        <v>16</v>
      </c>
      <c r="U31" s="97">
        <v>2</v>
      </c>
      <c r="V31" s="97">
        <v>1</v>
      </c>
      <c r="W31" s="97">
        <v>3</v>
      </c>
      <c r="X31" s="97">
        <v>12</v>
      </c>
      <c r="Y31" s="97">
        <v>1</v>
      </c>
      <c r="Z31" s="97">
        <v>0</v>
      </c>
      <c r="AA31" s="97">
        <v>0</v>
      </c>
      <c r="AB31" s="97">
        <v>0</v>
      </c>
      <c r="AC31" s="97">
        <v>0</v>
      </c>
      <c r="AD31" s="97">
        <v>0</v>
      </c>
      <c r="AE31" s="97">
        <v>0</v>
      </c>
      <c r="AF31" s="97">
        <v>0</v>
      </c>
      <c r="AG31" s="97">
        <v>0</v>
      </c>
      <c r="AH31" s="97">
        <v>0</v>
      </c>
      <c r="AI31" s="108">
        <v>0</v>
      </c>
    </row>
    <row r="32" spans="1:37" s="35" customFormat="1" ht="12.4" customHeight="1" x14ac:dyDescent="0.2">
      <c r="A32" s="104" t="s">
        <v>57</v>
      </c>
      <c r="B32" s="105" t="s">
        <v>120</v>
      </c>
      <c r="C32" s="97">
        <v>578</v>
      </c>
      <c r="D32" s="97">
        <v>2</v>
      </c>
      <c r="E32" s="97">
        <v>18944</v>
      </c>
      <c r="F32" s="97">
        <v>19524</v>
      </c>
      <c r="G32" s="97">
        <v>47</v>
      </c>
      <c r="H32" s="97">
        <v>140</v>
      </c>
      <c r="I32" s="97">
        <v>356</v>
      </c>
      <c r="J32" s="97">
        <v>53</v>
      </c>
      <c r="K32" s="97">
        <v>18405</v>
      </c>
      <c r="L32" s="97">
        <v>18999</v>
      </c>
      <c r="M32" s="97">
        <v>2</v>
      </c>
      <c r="N32" s="34">
        <f t="shared" si="0"/>
        <v>1.052576180201042E-2</v>
      </c>
      <c r="O32" s="97">
        <v>19001</v>
      </c>
      <c r="P32" s="97">
        <v>523</v>
      </c>
      <c r="Q32" s="162">
        <v>0</v>
      </c>
      <c r="R32" s="97">
        <v>1</v>
      </c>
      <c r="S32" s="97">
        <v>14</v>
      </c>
      <c r="T32" s="97">
        <v>15</v>
      </c>
      <c r="U32" s="97">
        <v>1</v>
      </c>
      <c r="V32" s="97">
        <v>0</v>
      </c>
      <c r="W32" s="97">
        <v>1</v>
      </c>
      <c r="X32" s="97">
        <v>12</v>
      </c>
      <c r="Y32" s="97">
        <v>2</v>
      </c>
      <c r="Z32" s="97">
        <v>0</v>
      </c>
      <c r="AA32" s="97">
        <v>0</v>
      </c>
      <c r="AB32" s="97">
        <v>0</v>
      </c>
      <c r="AC32" s="97">
        <v>0</v>
      </c>
      <c r="AD32" s="97">
        <v>0</v>
      </c>
      <c r="AE32" s="97">
        <v>0</v>
      </c>
      <c r="AF32" s="97">
        <v>0</v>
      </c>
      <c r="AG32" s="97">
        <v>0</v>
      </c>
      <c r="AH32" s="97">
        <v>0</v>
      </c>
      <c r="AI32" s="108">
        <v>0</v>
      </c>
    </row>
    <row r="33" spans="1:37" s="35" customFormat="1" ht="12.4" customHeight="1" x14ac:dyDescent="0.2">
      <c r="A33" s="104" t="s">
        <v>7</v>
      </c>
      <c r="B33" s="105" t="s">
        <v>71</v>
      </c>
      <c r="C33" s="97">
        <v>114</v>
      </c>
      <c r="D33" s="97">
        <v>3</v>
      </c>
      <c r="E33" s="97">
        <v>8890</v>
      </c>
      <c r="F33" s="97">
        <v>9007</v>
      </c>
      <c r="G33" s="97">
        <v>121</v>
      </c>
      <c r="H33" s="97">
        <v>51</v>
      </c>
      <c r="I33" s="97">
        <v>82</v>
      </c>
      <c r="J33" s="97">
        <v>28</v>
      </c>
      <c r="K33" s="97">
        <v>8601</v>
      </c>
      <c r="L33" s="97">
        <v>8882</v>
      </c>
      <c r="M33" s="97">
        <v>1</v>
      </c>
      <c r="N33" s="34">
        <f t="shared" si="0"/>
        <v>1.1257458065968704E-2</v>
      </c>
      <c r="O33" s="97">
        <v>8883</v>
      </c>
      <c r="P33" s="97">
        <v>124</v>
      </c>
      <c r="Q33" s="162">
        <v>0</v>
      </c>
      <c r="R33" s="97">
        <v>1</v>
      </c>
      <c r="S33" s="97">
        <v>12</v>
      </c>
      <c r="T33" s="97">
        <v>13</v>
      </c>
      <c r="U33" s="97">
        <v>0</v>
      </c>
      <c r="V33" s="97">
        <v>0</v>
      </c>
      <c r="W33" s="97">
        <v>0</v>
      </c>
      <c r="X33" s="97">
        <v>13</v>
      </c>
      <c r="Y33" s="97">
        <v>0</v>
      </c>
      <c r="Z33" s="97">
        <v>0</v>
      </c>
      <c r="AA33" s="97">
        <v>0</v>
      </c>
      <c r="AB33" s="97">
        <v>0</v>
      </c>
      <c r="AC33" s="97">
        <v>0</v>
      </c>
      <c r="AD33" s="97">
        <v>0</v>
      </c>
      <c r="AE33" s="97">
        <v>0</v>
      </c>
      <c r="AF33" s="97">
        <v>0</v>
      </c>
      <c r="AG33" s="97">
        <v>0</v>
      </c>
      <c r="AH33" s="97">
        <v>0</v>
      </c>
      <c r="AI33" s="108">
        <v>0</v>
      </c>
    </row>
    <row r="34" spans="1:37" s="35" customFormat="1" ht="12.4" customHeight="1" x14ac:dyDescent="0.2">
      <c r="A34" s="104" t="s">
        <v>37</v>
      </c>
      <c r="B34" s="105" t="s">
        <v>103</v>
      </c>
      <c r="C34" s="97">
        <v>288</v>
      </c>
      <c r="D34" s="97">
        <v>0</v>
      </c>
      <c r="E34" s="97">
        <v>9811</v>
      </c>
      <c r="F34" s="97">
        <v>10099</v>
      </c>
      <c r="G34" s="97">
        <v>6</v>
      </c>
      <c r="H34" s="97">
        <v>13</v>
      </c>
      <c r="I34" s="97">
        <v>142</v>
      </c>
      <c r="J34" s="97">
        <v>27</v>
      </c>
      <c r="K34" s="97">
        <v>9693</v>
      </c>
      <c r="L34" s="97">
        <v>9879</v>
      </c>
      <c r="M34" s="97">
        <v>2</v>
      </c>
      <c r="N34" s="34">
        <f t="shared" si="0"/>
        <v>2.024086630907803E-2</v>
      </c>
      <c r="O34" s="97">
        <v>9881</v>
      </c>
      <c r="P34" s="97">
        <v>218</v>
      </c>
      <c r="Q34" s="162">
        <v>0</v>
      </c>
      <c r="R34" s="97">
        <v>0</v>
      </c>
      <c r="S34" s="97">
        <v>11</v>
      </c>
      <c r="T34" s="97">
        <v>11</v>
      </c>
      <c r="U34" s="97">
        <v>2</v>
      </c>
      <c r="V34" s="97">
        <v>0</v>
      </c>
      <c r="W34" s="97">
        <v>2</v>
      </c>
      <c r="X34" s="97">
        <v>8</v>
      </c>
      <c r="Y34" s="97">
        <v>1</v>
      </c>
      <c r="Z34" s="97">
        <v>0</v>
      </c>
      <c r="AA34" s="97">
        <v>0</v>
      </c>
      <c r="AB34" s="97">
        <v>0</v>
      </c>
      <c r="AC34" s="97">
        <v>0</v>
      </c>
      <c r="AD34" s="97">
        <v>0</v>
      </c>
      <c r="AE34" s="97">
        <v>0</v>
      </c>
      <c r="AF34" s="97">
        <v>0</v>
      </c>
      <c r="AG34" s="97">
        <v>0</v>
      </c>
      <c r="AH34" s="97">
        <v>0</v>
      </c>
      <c r="AI34" s="108">
        <v>0</v>
      </c>
      <c r="AK34" s="36"/>
    </row>
    <row r="35" spans="1:37" s="35" customFormat="1" ht="12.4" customHeight="1" x14ac:dyDescent="0.2">
      <c r="A35" s="104" t="s">
        <v>12</v>
      </c>
      <c r="B35" s="105" t="s">
        <v>76</v>
      </c>
      <c r="C35" s="97">
        <v>373</v>
      </c>
      <c r="D35" s="97">
        <v>2</v>
      </c>
      <c r="E35" s="97">
        <v>8818</v>
      </c>
      <c r="F35" s="97">
        <v>9193</v>
      </c>
      <c r="G35" s="97">
        <v>36</v>
      </c>
      <c r="H35" s="97">
        <v>46</v>
      </c>
      <c r="I35" s="97">
        <v>126</v>
      </c>
      <c r="J35" s="97">
        <v>108</v>
      </c>
      <c r="K35" s="97">
        <v>8413</v>
      </c>
      <c r="L35" s="97">
        <v>8727</v>
      </c>
      <c r="M35" s="97">
        <v>2</v>
      </c>
      <c r="N35" s="34">
        <f t="shared" si="0"/>
        <v>2.291213197388017E-2</v>
      </c>
      <c r="O35" s="97">
        <v>8729</v>
      </c>
      <c r="P35" s="97">
        <v>464</v>
      </c>
      <c r="Q35" s="162">
        <v>2</v>
      </c>
      <c r="R35" s="97">
        <v>0</v>
      </c>
      <c r="S35" s="97">
        <v>11</v>
      </c>
      <c r="T35" s="97">
        <v>11</v>
      </c>
      <c r="U35" s="97">
        <v>0</v>
      </c>
      <c r="V35" s="97">
        <v>0</v>
      </c>
      <c r="W35" s="97">
        <v>0</v>
      </c>
      <c r="X35" s="97">
        <v>11</v>
      </c>
      <c r="Y35" s="97">
        <v>0</v>
      </c>
      <c r="Z35" s="97">
        <v>0</v>
      </c>
      <c r="AA35" s="97">
        <v>0</v>
      </c>
      <c r="AB35" s="97">
        <v>0</v>
      </c>
      <c r="AC35" s="97">
        <v>0</v>
      </c>
      <c r="AD35" s="97">
        <v>0</v>
      </c>
      <c r="AE35" s="97">
        <v>0</v>
      </c>
      <c r="AF35" s="97">
        <v>0</v>
      </c>
      <c r="AG35" s="97">
        <v>0</v>
      </c>
      <c r="AH35" s="97">
        <v>0</v>
      </c>
      <c r="AI35" s="108">
        <v>0</v>
      </c>
    </row>
    <row r="36" spans="1:37" s="35" customFormat="1" ht="12.4" customHeight="1" x14ac:dyDescent="0.2">
      <c r="A36" s="104" t="s">
        <v>26</v>
      </c>
      <c r="B36" s="106" t="s">
        <v>92</v>
      </c>
      <c r="C36" s="97">
        <v>99</v>
      </c>
      <c r="D36" s="97">
        <v>7</v>
      </c>
      <c r="E36" s="97">
        <v>8699</v>
      </c>
      <c r="F36" s="97">
        <v>8805</v>
      </c>
      <c r="G36" s="97">
        <v>30</v>
      </c>
      <c r="H36" s="97">
        <v>28</v>
      </c>
      <c r="I36" s="97">
        <v>95</v>
      </c>
      <c r="J36" s="97">
        <v>22</v>
      </c>
      <c r="K36" s="97">
        <v>8505</v>
      </c>
      <c r="L36" s="97">
        <v>8677</v>
      </c>
      <c r="M36" s="97">
        <v>3</v>
      </c>
      <c r="N36" s="34">
        <f t="shared" si="0"/>
        <v>3.4562211981566823E-2</v>
      </c>
      <c r="O36" s="97">
        <v>8680</v>
      </c>
      <c r="P36" s="97">
        <v>125</v>
      </c>
      <c r="Q36" s="162">
        <v>0</v>
      </c>
      <c r="R36" s="97">
        <v>1</v>
      </c>
      <c r="S36" s="97">
        <v>10</v>
      </c>
      <c r="T36" s="97">
        <v>11</v>
      </c>
      <c r="U36" s="97">
        <v>0</v>
      </c>
      <c r="V36" s="97">
        <v>0</v>
      </c>
      <c r="W36" s="97">
        <v>0</v>
      </c>
      <c r="X36" s="97">
        <v>10</v>
      </c>
      <c r="Y36" s="97">
        <v>1</v>
      </c>
      <c r="Z36" s="97">
        <v>0</v>
      </c>
      <c r="AA36" s="97">
        <v>0</v>
      </c>
      <c r="AB36" s="97">
        <v>0</v>
      </c>
      <c r="AC36" s="97">
        <v>0</v>
      </c>
      <c r="AD36" s="97">
        <v>0</v>
      </c>
      <c r="AE36" s="97">
        <v>0</v>
      </c>
      <c r="AF36" s="97">
        <v>0</v>
      </c>
      <c r="AG36" s="97">
        <v>0</v>
      </c>
      <c r="AH36" s="97">
        <v>0</v>
      </c>
      <c r="AI36" s="108">
        <v>0</v>
      </c>
    </row>
    <row r="37" spans="1:37" s="35" customFormat="1" ht="12.4" customHeight="1" x14ac:dyDescent="0.2">
      <c r="A37" s="104" t="s">
        <v>11</v>
      </c>
      <c r="B37" s="105" t="s">
        <v>75</v>
      </c>
      <c r="C37" s="97">
        <v>119</v>
      </c>
      <c r="D37" s="97">
        <v>0</v>
      </c>
      <c r="E37" s="97">
        <v>7208</v>
      </c>
      <c r="F37" s="97">
        <v>7327</v>
      </c>
      <c r="G37" s="97">
        <v>14</v>
      </c>
      <c r="H37" s="97">
        <v>10</v>
      </c>
      <c r="I37" s="97">
        <v>61</v>
      </c>
      <c r="J37" s="97">
        <v>14</v>
      </c>
      <c r="K37" s="97">
        <v>7109</v>
      </c>
      <c r="L37" s="97">
        <v>7205</v>
      </c>
      <c r="M37" s="97">
        <v>3</v>
      </c>
      <c r="N37" s="34">
        <f t="shared" ref="N37:N62" si="1">M37*100/O37</f>
        <v>4.1620421753607105E-2</v>
      </c>
      <c r="O37" s="97">
        <v>7208</v>
      </c>
      <c r="P37" s="97">
        <v>119</v>
      </c>
      <c r="Q37" s="162">
        <v>0</v>
      </c>
      <c r="R37" s="97">
        <v>1</v>
      </c>
      <c r="S37" s="97">
        <v>2</v>
      </c>
      <c r="T37" s="97">
        <v>3</v>
      </c>
      <c r="U37" s="97">
        <v>0</v>
      </c>
      <c r="V37" s="97">
        <v>0</v>
      </c>
      <c r="W37" s="97">
        <v>0</v>
      </c>
      <c r="X37" s="97">
        <v>3</v>
      </c>
      <c r="Y37" s="97">
        <v>0</v>
      </c>
      <c r="Z37" s="97">
        <v>0</v>
      </c>
      <c r="AA37" s="97">
        <v>0</v>
      </c>
      <c r="AB37" s="97">
        <v>0</v>
      </c>
      <c r="AC37" s="97">
        <v>0</v>
      </c>
      <c r="AD37" s="97">
        <v>0</v>
      </c>
      <c r="AE37" s="97">
        <v>0</v>
      </c>
      <c r="AF37" s="97">
        <v>0</v>
      </c>
      <c r="AG37" s="97">
        <v>0</v>
      </c>
      <c r="AH37" s="97">
        <v>0</v>
      </c>
      <c r="AI37" s="108">
        <v>0</v>
      </c>
    </row>
    <row r="38" spans="1:37" s="35" customFormat="1" ht="12.4" customHeight="1" x14ac:dyDescent="0.2">
      <c r="A38" s="104" t="s">
        <v>44</v>
      </c>
      <c r="B38" s="105" t="s">
        <v>108</v>
      </c>
      <c r="C38" s="97">
        <v>169</v>
      </c>
      <c r="D38" s="97">
        <v>1</v>
      </c>
      <c r="E38" s="97">
        <v>9533</v>
      </c>
      <c r="F38" s="97">
        <v>9703</v>
      </c>
      <c r="G38" s="97">
        <v>20</v>
      </c>
      <c r="H38" s="97">
        <v>90</v>
      </c>
      <c r="I38" s="97">
        <v>131</v>
      </c>
      <c r="J38" s="97">
        <v>18</v>
      </c>
      <c r="K38" s="97">
        <v>9302</v>
      </c>
      <c r="L38" s="97">
        <v>9557</v>
      </c>
      <c r="M38" s="97">
        <v>4</v>
      </c>
      <c r="N38" s="34">
        <f t="shared" si="1"/>
        <v>4.1836627967785797E-2</v>
      </c>
      <c r="O38" s="97">
        <v>9561</v>
      </c>
      <c r="P38" s="97">
        <v>142</v>
      </c>
      <c r="Q38" s="162">
        <v>0</v>
      </c>
      <c r="R38" s="97">
        <v>0</v>
      </c>
      <c r="S38" s="97">
        <v>7</v>
      </c>
      <c r="T38" s="97">
        <v>7</v>
      </c>
      <c r="U38" s="97">
        <v>0</v>
      </c>
      <c r="V38" s="97">
        <v>0</v>
      </c>
      <c r="W38" s="97">
        <v>0</v>
      </c>
      <c r="X38" s="97">
        <v>6</v>
      </c>
      <c r="Y38" s="97">
        <v>1</v>
      </c>
      <c r="Z38" s="97">
        <v>0</v>
      </c>
      <c r="AA38" s="97">
        <v>0</v>
      </c>
      <c r="AB38" s="97">
        <v>0</v>
      </c>
      <c r="AC38" s="97">
        <v>0</v>
      </c>
      <c r="AD38" s="97">
        <v>0</v>
      </c>
      <c r="AE38" s="97">
        <v>0</v>
      </c>
      <c r="AF38" s="97">
        <v>0</v>
      </c>
      <c r="AG38" s="97">
        <v>0</v>
      </c>
      <c r="AH38" s="97">
        <v>0</v>
      </c>
      <c r="AI38" s="108">
        <v>0</v>
      </c>
    </row>
    <row r="39" spans="1:37" s="35" customFormat="1" ht="12.4" customHeight="1" x14ac:dyDescent="0.2">
      <c r="A39" s="104" t="s">
        <v>25</v>
      </c>
      <c r="B39" s="105" t="s">
        <v>89</v>
      </c>
      <c r="C39" s="97">
        <v>152</v>
      </c>
      <c r="D39" s="97">
        <v>3</v>
      </c>
      <c r="E39" s="97">
        <v>8491</v>
      </c>
      <c r="F39" s="97">
        <v>8646</v>
      </c>
      <c r="G39" s="97">
        <v>14</v>
      </c>
      <c r="H39" s="97">
        <v>20</v>
      </c>
      <c r="I39" s="97">
        <v>115</v>
      </c>
      <c r="J39" s="97">
        <v>16</v>
      </c>
      <c r="K39" s="97">
        <v>8250</v>
      </c>
      <c r="L39" s="97">
        <v>8411</v>
      </c>
      <c r="M39" s="97">
        <v>4</v>
      </c>
      <c r="N39" s="34">
        <f t="shared" si="1"/>
        <v>4.7534165181224004E-2</v>
      </c>
      <c r="O39" s="97">
        <v>8415</v>
      </c>
      <c r="P39" s="97">
        <v>231</v>
      </c>
      <c r="Q39" s="162">
        <v>0</v>
      </c>
      <c r="R39" s="97">
        <v>1</v>
      </c>
      <c r="S39" s="97">
        <v>20</v>
      </c>
      <c r="T39" s="97">
        <v>21</v>
      </c>
      <c r="U39" s="97">
        <v>4</v>
      </c>
      <c r="V39" s="97">
        <v>0</v>
      </c>
      <c r="W39" s="97">
        <v>4</v>
      </c>
      <c r="X39" s="97">
        <v>16</v>
      </c>
      <c r="Y39" s="97">
        <v>1</v>
      </c>
      <c r="Z39" s="97">
        <v>0</v>
      </c>
      <c r="AA39" s="97">
        <v>0</v>
      </c>
      <c r="AB39" s="97">
        <v>0</v>
      </c>
      <c r="AC39" s="97">
        <v>0</v>
      </c>
      <c r="AD39" s="97">
        <v>0</v>
      </c>
      <c r="AE39" s="97">
        <v>0</v>
      </c>
      <c r="AF39" s="97">
        <v>0</v>
      </c>
      <c r="AG39" s="97">
        <v>0</v>
      </c>
      <c r="AH39" s="97">
        <v>0</v>
      </c>
      <c r="AI39" s="108">
        <v>0</v>
      </c>
    </row>
    <row r="40" spans="1:37" s="35" customFormat="1" ht="12.4" customHeight="1" x14ac:dyDescent="0.2">
      <c r="A40" s="104" t="s">
        <v>16</v>
      </c>
      <c r="B40" s="105" t="s">
        <v>80</v>
      </c>
      <c r="C40" s="97">
        <v>1929</v>
      </c>
      <c r="D40" s="97">
        <v>8</v>
      </c>
      <c r="E40" s="97">
        <v>25094</v>
      </c>
      <c r="F40" s="97">
        <v>27031</v>
      </c>
      <c r="G40" s="97">
        <v>71</v>
      </c>
      <c r="H40" s="97">
        <v>254</v>
      </c>
      <c r="I40" s="97">
        <v>381</v>
      </c>
      <c r="J40" s="97">
        <v>156</v>
      </c>
      <c r="K40" s="97">
        <v>23549</v>
      </c>
      <c r="L40" s="97">
        <v>24399</v>
      </c>
      <c r="M40" s="97">
        <v>12</v>
      </c>
      <c r="N40" s="34">
        <f t="shared" si="1"/>
        <v>4.9158166400393263E-2</v>
      </c>
      <c r="O40" s="97">
        <v>24411</v>
      </c>
      <c r="P40" s="97">
        <v>2620</v>
      </c>
      <c r="Q40" s="162">
        <v>0</v>
      </c>
      <c r="R40" s="97">
        <v>2</v>
      </c>
      <c r="S40" s="97">
        <v>38</v>
      </c>
      <c r="T40" s="97">
        <v>40</v>
      </c>
      <c r="U40" s="97">
        <v>8</v>
      </c>
      <c r="V40" s="97">
        <v>0</v>
      </c>
      <c r="W40" s="97">
        <v>8</v>
      </c>
      <c r="X40" s="97">
        <v>32</v>
      </c>
      <c r="Y40" s="97">
        <v>0</v>
      </c>
      <c r="Z40" s="97">
        <v>0</v>
      </c>
      <c r="AA40" s="97">
        <v>0</v>
      </c>
      <c r="AB40" s="97">
        <v>0</v>
      </c>
      <c r="AC40" s="97">
        <v>0</v>
      </c>
      <c r="AD40" s="97">
        <v>0</v>
      </c>
      <c r="AE40" s="97">
        <v>0</v>
      </c>
      <c r="AF40" s="97">
        <v>0</v>
      </c>
      <c r="AG40" s="97">
        <v>0</v>
      </c>
      <c r="AH40" s="97">
        <v>0</v>
      </c>
      <c r="AI40" s="108">
        <v>0</v>
      </c>
    </row>
    <row r="41" spans="1:37" s="35" customFormat="1" ht="12.4" customHeight="1" x14ac:dyDescent="0.2">
      <c r="A41" s="104" t="s">
        <v>17</v>
      </c>
      <c r="B41" s="105" t="s">
        <v>81</v>
      </c>
      <c r="C41" s="97">
        <v>1826</v>
      </c>
      <c r="D41" s="97">
        <v>12</v>
      </c>
      <c r="E41" s="97">
        <v>37039</v>
      </c>
      <c r="F41" s="97">
        <v>38877</v>
      </c>
      <c r="G41" s="97">
        <v>119</v>
      </c>
      <c r="H41" s="97">
        <v>284</v>
      </c>
      <c r="I41" s="97">
        <v>1058</v>
      </c>
      <c r="J41" s="97">
        <v>499</v>
      </c>
      <c r="K41" s="97">
        <v>34914</v>
      </c>
      <c r="L41" s="97">
        <v>36852</v>
      </c>
      <c r="M41" s="97">
        <v>22</v>
      </c>
      <c r="N41" s="34">
        <f t="shared" si="1"/>
        <v>5.9662634918913056E-2</v>
      </c>
      <c r="O41" s="97">
        <v>36874</v>
      </c>
      <c r="P41" s="97">
        <v>2003</v>
      </c>
      <c r="Q41" s="162">
        <v>11</v>
      </c>
      <c r="R41" s="97">
        <v>5</v>
      </c>
      <c r="S41" s="97">
        <v>44</v>
      </c>
      <c r="T41" s="97">
        <v>49</v>
      </c>
      <c r="U41" s="97">
        <v>3</v>
      </c>
      <c r="V41" s="97">
        <v>3</v>
      </c>
      <c r="W41" s="97">
        <v>6</v>
      </c>
      <c r="X41" s="97">
        <v>40</v>
      </c>
      <c r="Y41" s="97">
        <v>3</v>
      </c>
      <c r="Z41" s="97">
        <v>0</v>
      </c>
      <c r="AA41" s="97">
        <v>0</v>
      </c>
      <c r="AB41" s="97">
        <v>0</v>
      </c>
      <c r="AC41" s="97">
        <v>0</v>
      </c>
      <c r="AD41" s="97">
        <v>0</v>
      </c>
      <c r="AE41" s="97">
        <v>0</v>
      </c>
      <c r="AF41" s="97">
        <v>0</v>
      </c>
      <c r="AG41" s="97">
        <v>0</v>
      </c>
      <c r="AH41" s="97">
        <v>0</v>
      </c>
      <c r="AI41" s="108">
        <v>0</v>
      </c>
    </row>
    <row r="42" spans="1:37" s="35" customFormat="1" ht="12.4" customHeight="1" x14ac:dyDescent="0.2">
      <c r="A42" s="104" t="s">
        <v>15</v>
      </c>
      <c r="B42" s="105" t="s">
        <v>79</v>
      </c>
      <c r="C42" s="97">
        <v>152</v>
      </c>
      <c r="D42" s="97">
        <v>1</v>
      </c>
      <c r="E42" s="97">
        <v>6780</v>
      </c>
      <c r="F42" s="97">
        <v>6933</v>
      </c>
      <c r="G42" s="97">
        <v>9</v>
      </c>
      <c r="H42" s="97">
        <v>12</v>
      </c>
      <c r="I42" s="97">
        <v>21</v>
      </c>
      <c r="J42" s="97">
        <v>21</v>
      </c>
      <c r="K42" s="97">
        <v>6691</v>
      </c>
      <c r="L42" s="97">
        <v>6749</v>
      </c>
      <c r="M42" s="97">
        <v>5</v>
      </c>
      <c r="N42" s="34">
        <f t="shared" si="1"/>
        <v>7.4030204323363935E-2</v>
      </c>
      <c r="O42" s="97">
        <v>6754</v>
      </c>
      <c r="P42" s="97">
        <v>179</v>
      </c>
      <c r="Q42" s="162">
        <v>0</v>
      </c>
      <c r="R42" s="97">
        <v>0</v>
      </c>
      <c r="S42" s="97">
        <v>5</v>
      </c>
      <c r="T42" s="97">
        <v>5</v>
      </c>
      <c r="U42" s="97">
        <v>0</v>
      </c>
      <c r="V42" s="97">
        <v>0</v>
      </c>
      <c r="W42" s="97">
        <v>0</v>
      </c>
      <c r="X42" s="97">
        <v>5</v>
      </c>
      <c r="Y42" s="97">
        <v>0</v>
      </c>
      <c r="Z42" s="97">
        <v>0</v>
      </c>
      <c r="AA42" s="97">
        <v>0</v>
      </c>
      <c r="AB42" s="97">
        <v>0</v>
      </c>
      <c r="AC42" s="97">
        <v>0</v>
      </c>
      <c r="AD42" s="97">
        <v>0</v>
      </c>
      <c r="AE42" s="97">
        <v>0</v>
      </c>
      <c r="AF42" s="97">
        <v>0</v>
      </c>
      <c r="AG42" s="97">
        <v>0</v>
      </c>
      <c r="AH42" s="97">
        <v>0</v>
      </c>
      <c r="AI42" s="108">
        <v>0</v>
      </c>
    </row>
    <row r="43" spans="1:37" s="35" customFormat="1" ht="12.4" customHeight="1" x14ac:dyDescent="0.2">
      <c r="A43" s="104" t="s">
        <v>22</v>
      </c>
      <c r="B43" s="105" t="s">
        <v>86</v>
      </c>
      <c r="C43" s="97">
        <v>237</v>
      </c>
      <c r="D43" s="97">
        <v>0</v>
      </c>
      <c r="E43" s="97">
        <v>12962</v>
      </c>
      <c r="F43" s="97">
        <v>13199</v>
      </c>
      <c r="G43" s="97">
        <v>25</v>
      </c>
      <c r="H43" s="97">
        <v>140</v>
      </c>
      <c r="I43" s="97">
        <v>164</v>
      </c>
      <c r="J43" s="97">
        <v>15</v>
      </c>
      <c r="K43" s="97">
        <v>12535</v>
      </c>
      <c r="L43" s="97">
        <v>12869</v>
      </c>
      <c r="M43" s="97">
        <v>10</v>
      </c>
      <c r="N43" s="34">
        <f t="shared" si="1"/>
        <v>7.7645779951859617E-2</v>
      </c>
      <c r="O43" s="97">
        <v>12879</v>
      </c>
      <c r="P43" s="97">
        <v>320</v>
      </c>
      <c r="Q43" s="162">
        <v>3</v>
      </c>
      <c r="R43" s="97">
        <v>1</v>
      </c>
      <c r="S43" s="97">
        <v>11</v>
      </c>
      <c r="T43" s="97">
        <v>12</v>
      </c>
      <c r="U43" s="97">
        <v>0</v>
      </c>
      <c r="V43" s="97">
        <v>3</v>
      </c>
      <c r="W43" s="97">
        <v>3</v>
      </c>
      <c r="X43" s="97">
        <v>9</v>
      </c>
      <c r="Y43" s="97">
        <v>0</v>
      </c>
      <c r="Z43" s="97">
        <v>0</v>
      </c>
      <c r="AA43" s="97">
        <v>0</v>
      </c>
      <c r="AB43" s="97">
        <v>0</v>
      </c>
      <c r="AC43" s="97">
        <v>0</v>
      </c>
      <c r="AD43" s="97">
        <v>0</v>
      </c>
      <c r="AE43" s="97">
        <v>0</v>
      </c>
      <c r="AF43" s="97">
        <v>0</v>
      </c>
      <c r="AG43" s="97">
        <v>0</v>
      </c>
      <c r="AH43" s="97">
        <v>0</v>
      </c>
      <c r="AI43" s="108">
        <v>0</v>
      </c>
    </row>
    <row r="44" spans="1:37" s="35" customFormat="1" ht="12.4" customHeight="1" x14ac:dyDescent="0.2">
      <c r="A44" s="104" t="s">
        <v>46</v>
      </c>
      <c r="B44" s="105" t="s">
        <v>110</v>
      </c>
      <c r="C44" s="97">
        <v>398</v>
      </c>
      <c r="D44" s="97">
        <v>3</v>
      </c>
      <c r="E44" s="97">
        <v>12564</v>
      </c>
      <c r="F44" s="97">
        <v>12965</v>
      </c>
      <c r="G44" s="97">
        <v>20</v>
      </c>
      <c r="H44" s="97">
        <v>54</v>
      </c>
      <c r="I44" s="97">
        <v>251</v>
      </c>
      <c r="J44" s="97">
        <v>48</v>
      </c>
      <c r="K44" s="97">
        <v>12126</v>
      </c>
      <c r="L44" s="97">
        <v>12488</v>
      </c>
      <c r="M44" s="97">
        <v>11</v>
      </c>
      <c r="N44" s="34">
        <f t="shared" si="1"/>
        <v>8.8007040563245056E-2</v>
      </c>
      <c r="O44" s="97">
        <v>12499</v>
      </c>
      <c r="P44" s="97">
        <v>466</v>
      </c>
      <c r="Q44" s="162">
        <v>0</v>
      </c>
      <c r="R44" s="97">
        <v>0</v>
      </c>
      <c r="S44" s="97">
        <v>9</v>
      </c>
      <c r="T44" s="97">
        <v>9</v>
      </c>
      <c r="U44" s="97">
        <v>0</v>
      </c>
      <c r="V44" s="97">
        <v>0</v>
      </c>
      <c r="W44" s="97">
        <v>0</v>
      </c>
      <c r="X44" s="97">
        <v>8</v>
      </c>
      <c r="Y44" s="97">
        <v>1</v>
      </c>
      <c r="Z44" s="97">
        <v>0</v>
      </c>
      <c r="AA44" s="97">
        <v>0</v>
      </c>
      <c r="AB44" s="97">
        <v>0</v>
      </c>
      <c r="AC44" s="97">
        <v>0</v>
      </c>
      <c r="AD44" s="97">
        <v>0</v>
      </c>
      <c r="AE44" s="97">
        <v>0</v>
      </c>
      <c r="AF44" s="97">
        <v>0</v>
      </c>
      <c r="AG44" s="97">
        <v>0</v>
      </c>
      <c r="AH44" s="97">
        <v>0</v>
      </c>
      <c r="AI44" s="108">
        <v>0</v>
      </c>
    </row>
    <row r="45" spans="1:37" s="35" customFormat="1" ht="12.4" customHeight="1" x14ac:dyDescent="0.2">
      <c r="A45" s="104" t="s">
        <v>28</v>
      </c>
      <c r="B45" s="105" t="s">
        <v>94</v>
      </c>
      <c r="C45" s="97">
        <v>775</v>
      </c>
      <c r="D45" s="97">
        <v>9</v>
      </c>
      <c r="E45" s="97">
        <v>23787</v>
      </c>
      <c r="F45" s="97">
        <v>24571</v>
      </c>
      <c r="G45" s="97">
        <v>121</v>
      </c>
      <c r="H45" s="97">
        <v>282</v>
      </c>
      <c r="I45" s="97">
        <v>385</v>
      </c>
      <c r="J45" s="97">
        <v>163</v>
      </c>
      <c r="K45" s="97">
        <v>22616</v>
      </c>
      <c r="L45" s="97">
        <v>23546</v>
      </c>
      <c r="M45" s="97">
        <v>21</v>
      </c>
      <c r="N45" s="34">
        <f t="shared" si="1"/>
        <v>8.9107650528281068E-2</v>
      </c>
      <c r="O45" s="97">
        <v>23567</v>
      </c>
      <c r="P45" s="97">
        <v>1004</v>
      </c>
      <c r="Q45" s="162">
        <v>0</v>
      </c>
      <c r="R45" s="97">
        <v>3</v>
      </c>
      <c r="S45" s="97">
        <v>40</v>
      </c>
      <c r="T45" s="97">
        <v>43</v>
      </c>
      <c r="U45" s="97">
        <v>1</v>
      </c>
      <c r="V45" s="97">
        <v>2</v>
      </c>
      <c r="W45" s="97">
        <v>3</v>
      </c>
      <c r="X45" s="97">
        <v>39</v>
      </c>
      <c r="Y45" s="97">
        <v>1</v>
      </c>
      <c r="Z45" s="97">
        <v>0</v>
      </c>
      <c r="AA45" s="97">
        <v>0</v>
      </c>
      <c r="AB45" s="97">
        <v>0</v>
      </c>
      <c r="AC45" s="97">
        <v>0</v>
      </c>
      <c r="AD45" s="97">
        <v>0</v>
      </c>
      <c r="AE45" s="97">
        <v>0</v>
      </c>
      <c r="AF45" s="97">
        <v>0</v>
      </c>
      <c r="AG45" s="97">
        <v>0</v>
      </c>
      <c r="AH45" s="97">
        <v>0</v>
      </c>
      <c r="AI45" s="108">
        <v>0</v>
      </c>
    </row>
    <row r="46" spans="1:37" s="35" customFormat="1" ht="12.4" customHeight="1" x14ac:dyDescent="0.2">
      <c r="A46" s="104" t="s">
        <v>32</v>
      </c>
      <c r="B46" s="105" t="s">
        <v>98</v>
      </c>
      <c r="C46" s="97">
        <v>343</v>
      </c>
      <c r="D46" s="97">
        <v>7</v>
      </c>
      <c r="E46" s="97">
        <v>10168</v>
      </c>
      <c r="F46" s="97">
        <v>10518</v>
      </c>
      <c r="G46" s="97">
        <v>13</v>
      </c>
      <c r="H46" s="97">
        <v>50</v>
      </c>
      <c r="I46" s="97">
        <v>162</v>
      </c>
      <c r="J46" s="97">
        <v>97</v>
      </c>
      <c r="K46" s="97">
        <v>9847</v>
      </c>
      <c r="L46" s="97">
        <v>10158</v>
      </c>
      <c r="M46" s="97">
        <v>11</v>
      </c>
      <c r="N46" s="34">
        <f t="shared" si="1"/>
        <v>0.10817189497492379</v>
      </c>
      <c r="O46" s="97">
        <v>10169</v>
      </c>
      <c r="P46" s="97">
        <v>349</v>
      </c>
      <c r="Q46" s="162">
        <v>1</v>
      </c>
      <c r="R46" s="97">
        <v>1</v>
      </c>
      <c r="S46" s="97">
        <v>21</v>
      </c>
      <c r="T46" s="97">
        <v>22</v>
      </c>
      <c r="U46" s="97">
        <v>0</v>
      </c>
      <c r="V46" s="97">
        <v>1</v>
      </c>
      <c r="W46" s="97">
        <v>1</v>
      </c>
      <c r="X46" s="97">
        <v>19</v>
      </c>
      <c r="Y46" s="97">
        <v>2</v>
      </c>
      <c r="Z46" s="97">
        <v>0</v>
      </c>
      <c r="AA46" s="97">
        <v>0</v>
      </c>
      <c r="AB46" s="97">
        <v>0</v>
      </c>
      <c r="AC46" s="97">
        <v>0</v>
      </c>
      <c r="AD46" s="97">
        <v>0</v>
      </c>
      <c r="AE46" s="97">
        <v>0</v>
      </c>
      <c r="AF46" s="97">
        <v>0</v>
      </c>
      <c r="AG46" s="97">
        <v>0</v>
      </c>
      <c r="AH46" s="97">
        <v>0</v>
      </c>
      <c r="AI46" s="108">
        <v>0</v>
      </c>
    </row>
    <row r="47" spans="1:37" s="35" customFormat="1" ht="12.4" customHeight="1" x14ac:dyDescent="0.2">
      <c r="A47" s="104" t="s">
        <v>14</v>
      </c>
      <c r="B47" s="105" t="s">
        <v>78</v>
      </c>
      <c r="C47" s="97">
        <v>273</v>
      </c>
      <c r="D47" s="97">
        <v>1</v>
      </c>
      <c r="E47" s="97">
        <v>15970</v>
      </c>
      <c r="F47" s="97">
        <v>16244</v>
      </c>
      <c r="G47" s="97">
        <v>11</v>
      </c>
      <c r="H47" s="97">
        <v>54</v>
      </c>
      <c r="I47" s="97">
        <v>189</v>
      </c>
      <c r="J47" s="97">
        <v>39</v>
      </c>
      <c r="K47" s="97">
        <v>15658</v>
      </c>
      <c r="L47" s="97">
        <v>15933</v>
      </c>
      <c r="M47" s="97">
        <v>18</v>
      </c>
      <c r="N47" s="34">
        <f t="shared" si="1"/>
        <v>0.11284558961820576</v>
      </c>
      <c r="O47" s="97">
        <v>15951</v>
      </c>
      <c r="P47" s="97">
        <v>293</v>
      </c>
      <c r="Q47" s="162">
        <v>0</v>
      </c>
      <c r="R47" s="97">
        <v>0</v>
      </c>
      <c r="S47" s="97">
        <v>7</v>
      </c>
      <c r="T47" s="97">
        <v>7</v>
      </c>
      <c r="U47" s="97">
        <v>0</v>
      </c>
      <c r="V47" s="97">
        <v>0</v>
      </c>
      <c r="W47" s="97">
        <v>0</v>
      </c>
      <c r="X47" s="97">
        <v>7</v>
      </c>
      <c r="Y47" s="97">
        <v>0</v>
      </c>
      <c r="Z47" s="97">
        <v>0</v>
      </c>
      <c r="AA47" s="97">
        <v>0</v>
      </c>
      <c r="AB47" s="97">
        <v>0</v>
      </c>
      <c r="AC47" s="97">
        <v>0</v>
      </c>
      <c r="AD47" s="97">
        <v>0</v>
      </c>
      <c r="AE47" s="97">
        <v>0</v>
      </c>
      <c r="AF47" s="97">
        <v>0</v>
      </c>
      <c r="AG47" s="97">
        <v>0</v>
      </c>
      <c r="AH47" s="97">
        <v>0</v>
      </c>
      <c r="AI47" s="108">
        <v>0</v>
      </c>
    </row>
    <row r="48" spans="1:37" s="35" customFormat="1" ht="12.4" customHeight="1" x14ac:dyDescent="0.2">
      <c r="A48" s="104" t="s">
        <v>45</v>
      </c>
      <c r="B48" s="105" t="s">
        <v>109</v>
      </c>
      <c r="C48" s="97">
        <v>450</v>
      </c>
      <c r="D48" s="97">
        <v>2</v>
      </c>
      <c r="E48" s="97">
        <v>17485</v>
      </c>
      <c r="F48" s="97">
        <v>17937</v>
      </c>
      <c r="G48" s="97">
        <v>53</v>
      </c>
      <c r="H48" s="97">
        <v>101</v>
      </c>
      <c r="I48" s="97">
        <v>370</v>
      </c>
      <c r="J48" s="97">
        <v>55</v>
      </c>
      <c r="K48" s="97">
        <v>16847</v>
      </c>
      <c r="L48" s="97">
        <v>17406</v>
      </c>
      <c r="M48" s="97">
        <v>20</v>
      </c>
      <c r="N48" s="34">
        <f t="shared" si="1"/>
        <v>0.1147710317915758</v>
      </c>
      <c r="O48" s="97">
        <v>17426</v>
      </c>
      <c r="P48" s="97">
        <v>511</v>
      </c>
      <c r="Q48" s="162">
        <v>0</v>
      </c>
      <c r="R48" s="97">
        <v>1</v>
      </c>
      <c r="S48" s="97">
        <v>14</v>
      </c>
      <c r="T48" s="97">
        <v>15</v>
      </c>
      <c r="U48" s="97">
        <v>3</v>
      </c>
      <c r="V48" s="97">
        <v>2</v>
      </c>
      <c r="W48" s="97">
        <v>5</v>
      </c>
      <c r="X48" s="97">
        <v>10</v>
      </c>
      <c r="Y48" s="97">
        <v>0</v>
      </c>
      <c r="Z48" s="97">
        <v>0</v>
      </c>
      <c r="AA48" s="97">
        <v>0</v>
      </c>
      <c r="AB48" s="97">
        <v>0</v>
      </c>
      <c r="AC48" s="97">
        <v>0</v>
      </c>
      <c r="AD48" s="97">
        <v>0</v>
      </c>
      <c r="AE48" s="97">
        <v>0</v>
      </c>
      <c r="AF48" s="97">
        <v>0</v>
      </c>
      <c r="AG48" s="97">
        <v>0</v>
      </c>
      <c r="AH48" s="97">
        <v>0</v>
      </c>
      <c r="AI48" s="108">
        <v>0</v>
      </c>
    </row>
    <row r="49" spans="1:37" s="35" customFormat="1" ht="12.4" customHeight="1" x14ac:dyDescent="0.2">
      <c r="A49" s="104" t="s">
        <v>38</v>
      </c>
      <c r="B49" s="105" t="s">
        <v>104</v>
      </c>
      <c r="C49" s="97">
        <v>304</v>
      </c>
      <c r="D49" s="97">
        <v>0</v>
      </c>
      <c r="E49" s="97">
        <v>6981</v>
      </c>
      <c r="F49" s="97">
        <v>7285</v>
      </c>
      <c r="G49" s="97">
        <v>6</v>
      </c>
      <c r="H49" s="97">
        <v>51</v>
      </c>
      <c r="I49" s="97">
        <v>196</v>
      </c>
      <c r="J49" s="97">
        <v>47</v>
      </c>
      <c r="K49" s="97">
        <v>6871</v>
      </c>
      <c r="L49" s="97">
        <v>7158</v>
      </c>
      <c r="M49" s="97">
        <v>13</v>
      </c>
      <c r="N49" s="34">
        <f t="shared" si="1"/>
        <v>0.18128573420722355</v>
      </c>
      <c r="O49" s="97">
        <v>7171</v>
      </c>
      <c r="P49" s="97">
        <v>114</v>
      </c>
      <c r="Q49" s="162">
        <v>0</v>
      </c>
      <c r="R49" s="97">
        <v>2</v>
      </c>
      <c r="S49" s="97">
        <v>7</v>
      </c>
      <c r="T49" s="97">
        <v>9</v>
      </c>
      <c r="U49" s="97">
        <v>0</v>
      </c>
      <c r="V49" s="97">
        <v>2</v>
      </c>
      <c r="W49" s="97">
        <v>2</v>
      </c>
      <c r="X49" s="97">
        <v>7</v>
      </c>
      <c r="Y49" s="97">
        <v>0</v>
      </c>
      <c r="Z49" s="97">
        <v>0</v>
      </c>
      <c r="AA49" s="97">
        <v>0</v>
      </c>
      <c r="AB49" s="97">
        <v>0</v>
      </c>
      <c r="AC49" s="97">
        <v>0</v>
      </c>
      <c r="AD49" s="97">
        <v>0</v>
      </c>
      <c r="AE49" s="97">
        <v>0</v>
      </c>
      <c r="AF49" s="97">
        <v>0</v>
      </c>
      <c r="AG49" s="97">
        <v>0</v>
      </c>
      <c r="AH49" s="97">
        <v>0</v>
      </c>
      <c r="AI49" s="108">
        <v>0</v>
      </c>
      <c r="AK49" s="36"/>
    </row>
    <row r="50" spans="1:37" s="35" customFormat="1" ht="12.4" customHeight="1" x14ac:dyDescent="0.2">
      <c r="A50" s="104" t="s">
        <v>10</v>
      </c>
      <c r="B50" s="105" t="s">
        <v>74</v>
      </c>
      <c r="C50" s="97">
        <v>198</v>
      </c>
      <c r="D50" s="97">
        <v>2</v>
      </c>
      <c r="E50" s="97">
        <v>6939</v>
      </c>
      <c r="F50" s="97">
        <v>7139</v>
      </c>
      <c r="G50" s="97">
        <v>20</v>
      </c>
      <c r="H50" s="97">
        <v>26</v>
      </c>
      <c r="I50" s="97">
        <v>66</v>
      </c>
      <c r="J50" s="97">
        <v>13</v>
      </c>
      <c r="K50" s="97">
        <v>6823</v>
      </c>
      <c r="L50" s="97">
        <v>6935</v>
      </c>
      <c r="M50" s="97">
        <v>13</v>
      </c>
      <c r="N50" s="34">
        <f t="shared" si="1"/>
        <v>0.18710420264824409</v>
      </c>
      <c r="O50" s="97">
        <v>6948</v>
      </c>
      <c r="P50" s="97">
        <v>191</v>
      </c>
      <c r="Q50" s="162">
        <v>0</v>
      </c>
      <c r="R50" s="97">
        <v>1</v>
      </c>
      <c r="S50" s="97">
        <v>6</v>
      </c>
      <c r="T50" s="97">
        <v>7</v>
      </c>
      <c r="U50" s="97">
        <v>0</v>
      </c>
      <c r="V50" s="97">
        <v>2</v>
      </c>
      <c r="W50" s="97">
        <v>2</v>
      </c>
      <c r="X50" s="97">
        <v>4</v>
      </c>
      <c r="Y50" s="97">
        <v>1</v>
      </c>
      <c r="Z50" s="97">
        <v>0</v>
      </c>
      <c r="AA50" s="97">
        <v>0</v>
      </c>
      <c r="AB50" s="97">
        <v>0</v>
      </c>
      <c r="AC50" s="97">
        <v>0</v>
      </c>
      <c r="AD50" s="97">
        <v>0</v>
      </c>
      <c r="AE50" s="97">
        <v>0</v>
      </c>
      <c r="AF50" s="97">
        <v>0</v>
      </c>
      <c r="AG50" s="97">
        <v>0</v>
      </c>
      <c r="AH50" s="97">
        <v>0</v>
      </c>
      <c r="AI50" s="108">
        <v>0</v>
      </c>
    </row>
    <row r="51" spans="1:37" s="35" customFormat="1" ht="12.4" customHeight="1" x14ac:dyDescent="0.2">
      <c r="A51" s="104" t="s">
        <v>34</v>
      </c>
      <c r="B51" s="105" t="s">
        <v>100</v>
      </c>
      <c r="C51" s="97">
        <v>1496</v>
      </c>
      <c r="D51" s="97">
        <v>2</v>
      </c>
      <c r="E51" s="97">
        <v>28881</v>
      </c>
      <c r="F51" s="97">
        <v>30379</v>
      </c>
      <c r="G51" s="97">
        <v>35</v>
      </c>
      <c r="H51" s="97">
        <v>219</v>
      </c>
      <c r="I51" s="97">
        <v>617</v>
      </c>
      <c r="J51" s="97">
        <v>137</v>
      </c>
      <c r="K51" s="97">
        <v>27827</v>
      </c>
      <c r="L51" s="97">
        <v>28772</v>
      </c>
      <c r="M51" s="97">
        <v>63</v>
      </c>
      <c r="N51" s="37">
        <f t="shared" si="1"/>
        <v>0.21848448066585746</v>
      </c>
      <c r="O51" s="97">
        <v>28835</v>
      </c>
      <c r="P51" s="97">
        <v>1544</v>
      </c>
      <c r="Q51" s="162">
        <v>2</v>
      </c>
      <c r="R51" s="97">
        <v>12</v>
      </c>
      <c r="S51" s="97">
        <v>34</v>
      </c>
      <c r="T51" s="97">
        <v>46</v>
      </c>
      <c r="U51" s="97">
        <v>3</v>
      </c>
      <c r="V51" s="97">
        <v>1</v>
      </c>
      <c r="W51" s="97">
        <v>4</v>
      </c>
      <c r="X51" s="97">
        <v>27</v>
      </c>
      <c r="Y51" s="97">
        <v>15</v>
      </c>
      <c r="Z51" s="97">
        <v>0</v>
      </c>
      <c r="AA51" s="97">
        <v>0</v>
      </c>
      <c r="AB51" s="97">
        <v>0</v>
      </c>
      <c r="AC51" s="97">
        <v>0</v>
      </c>
      <c r="AD51" s="97">
        <v>0</v>
      </c>
      <c r="AE51" s="97">
        <v>0</v>
      </c>
      <c r="AF51" s="97">
        <v>0</v>
      </c>
      <c r="AG51" s="97">
        <v>0</v>
      </c>
      <c r="AH51" s="97">
        <v>0</v>
      </c>
      <c r="AI51" s="108">
        <v>0</v>
      </c>
      <c r="AK51" s="36"/>
    </row>
    <row r="52" spans="1:37" s="35" customFormat="1" ht="12.4" customHeight="1" x14ac:dyDescent="0.2">
      <c r="A52" s="104" t="s">
        <v>40</v>
      </c>
      <c r="B52" s="105" t="s">
        <v>90</v>
      </c>
      <c r="C52" s="97">
        <v>3735</v>
      </c>
      <c r="D52" s="97">
        <v>13</v>
      </c>
      <c r="E52" s="97">
        <v>68333</v>
      </c>
      <c r="F52" s="97">
        <v>72081</v>
      </c>
      <c r="G52" s="97">
        <v>155</v>
      </c>
      <c r="H52" s="97">
        <v>298</v>
      </c>
      <c r="I52" s="97">
        <v>2260</v>
      </c>
      <c r="J52" s="97">
        <v>560</v>
      </c>
      <c r="K52" s="97">
        <v>64854</v>
      </c>
      <c r="L52" s="97">
        <v>67948</v>
      </c>
      <c r="M52" s="97">
        <v>179</v>
      </c>
      <c r="N52" s="34">
        <f t="shared" si="1"/>
        <v>0.26274457997563372</v>
      </c>
      <c r="O52" s="97">
        <v>68127</v>
      </c>
      <c r="P52" s="97">
        <v>3954</v>
      </c>
      <c r="Q52" s="162">
        <v>36</v>
      </c>
      <c r="R52" s="97">
        <v>7</v>
      </c>
      <c r="S52" s="97">
        <v>71</v>
      </c>
      <c r="T52" s="97">
        <v>78</v>
      </c>
      <c r="U52" s="97">
        <v>3</v>
      </c>
      <c r="V52" s="97">
        <v>3</v>
      </c>
      <c r="W52" s="97">
        <v>6</v>
      </c>
      <c r="X52" s="97">
        <v>58</v>
      </c>
      <c r="Y52" s="97">
        <v>14</v>
      </c>
      <c r="Z52" s="97">
        <v>0</v>
      </c>
      <c r="AA52" s="97">
        <v>0</v>
      </c>
      <c r="AB52" s="97">
        <v>0</v>
      </c>
      <c r="AC52" s="97">
        <v>0</v>
      </c>
      <c r="AD52" s="97">
        <v>0</v>
      </c>
      <c r="AE52" s="97">
        <v>0</v>
      </c>
      <c r="AF52" s="97">
        <v>0</v>
      </c>
      <c r="AG52" s="97">
        <v>0</v>
      </c>
      <c r="AH52" s="97">
        <v>0</v>
      </c>
      <c r="AI52" s="108">
        <v>0</v>
      </c>
    </row>
    <row r="53" spans="1:37" s="35" customFormat="1" ht="12.4" customHeight="1" x14ac:dyDescent="0.2">
      <c r="A53" s="104" t="s">
        <v>4</v>
      </c>
      <c r="B53" s="105" t="s">
        <v>68</v>
      </c>
      <c r="C53" s="97">
        <v>178</v>
      </c>
      <c r="D53" s="97">
        <v>4</v>
      </c>
      <c r="E53" s="97">
        <v>10524</v>
      </c>
      <c r="F53" s="97">
        <v>10706</v>
      </c>
      <c r="G53" s="97">
        <v>24</v>
      </c>
      <c r="H53" s="97">
        <v>135</v>
      </c>
      <c r="I53" s="97">
        <v>159</v>
      </c>
      <c r="J53" s="97">
        <v>75</v>
      </c>
      <c r="K53" s="97">
        <v>10107</v>
      </c>
      <c r="L53" s="97">
        <v>10472</v>
      </c>
      <c r="M53" s="97">
        <v>28</v>
      </c>
      <c r="N53" s="34">
        <f t="shared" si="1"/>
        <v>0.26666666666666666</v>
      </c>
      <c r="O53" s="97">
        <v>10500</v>
      </c>
      <c r="P53" s="97">
        <v>206</v>
      </c>
      <c r="Q53" s="162">
        <v>1</v>
      </c>
      <c r="R53" s="97">
        <v>1</v>
      </c>
      <c r="S53" s="97">
        <v>19</v>
      </c>
      <c r="T53" s="97">
        <v>20</v>
      </c>
      <c r="U53" s="97">
        <v>0</v>
      </c>
      <c r="V53" s="97">
        <v>0</v>
      </c>
      <c r="W53" s="97">
        <v>0</v>
      </c>
      <c r="X53" s="97">
        <v>20</v>
      </c>
      <c r="Y53" s="97">
        <v>0</v>
      </c>
      <c r="Z53" s="97">
        <v>0</v>
      </c>
      <c r="AA53" s="97">
        <v>0</v>
      </c>
      <c r="AB53" s="97">
        <v>0</v>
      </c>
      <c r="AC53" s="97">
        <v>0</v>
      </c>
      <c r="AD53" s="97">
        <v>0</v>
      </c>
      <c r="AE53" s="97">
        <v>0</v>
      </c>
      <c r="AF53" s="97">
        <v>0</v>
      </c>
      <c r="AG53" s="97">
        <v>0</v>
      </c>
      <c r="AH53" s="97">
        <v>0</v>
      </c>
      <c r="AI53" s="108">
        <v>0</v>
      </c>
    </row>
    <row r="54" spans="1:37" s="35" customFormat="1" ht="12.4" customHeight="1" x14ac:dyDescent="0.2">
      <c r="A54" s="104" t="s">
        <v>35</v>
      </c>
      <c r="B54" s="105" t="s">
        <v>101</v>
      </c>
      <c r="C54" s="97">
        <v>86</v>
      </c>
      <c r="D54" s="97">
        <v>1</v>
      </c>
      <c r="E54" s="97">
        <v>7176</v>
      </c>
      <c r="F54" s="97">
        <v>7263</v>
      </c>
      <c r="G54" s="97">
        <v>13</v>
      </c>
      <c r="H54" s="97">
        <v>86</v>
      </c>
      <c r="I54" s="97">
        <v>70</v>
      </c>
      <c r="J54" s="97">
        <v>14</v>
      </c>
      <c r="K54" s="97">
        <v>6995</v>
      </c>
      <c r="L54" s="97">
        <v>7155</v>
      </c>
      <c r="M54" s="97">
        <v>23</v>
      </c>
      <c r="N54" s="34">
        <f t="shared" si="1"/>
        <v>0.32042351629980498</v>
      </c>
      <c r="O54" s="97">
        <v>7178</v>
      </c>
      <c r="P54" s="97">
        <v>85</v>
      </c>
      <c r="Q54" s="162">
        <v>0</v>
      </c>
      <c r="R54" s="97">
        <v>1</v>
      </c>
      <c r="S54" s="97">
        <v>7</v>
      </c>
      <c r="T54" s="97">
        <v>8</v>
      </c>
      <c r="U54" s="97">
        <v>1</v>
      </c>
      <c r="V54" s="97">
        <v>1</v>
      </c>
      <c r="W54" s="97">
        <v>2</v>
      </c>
      <c r="X54" s="97">
        <v>5</v>
      </c>
      <c r="Y54" s="97">
        <v>1</v>
      </c>
      <c r="Z54" s="97">
        <v>0</v>
      </c>
      <c r="AA54" s="97">
        <v>0</v>
      </c>
      <c r="AB54" s="97">
        <v>0</v>
      </c>
      <c r="AC54" s="97">
        <v>0</v>
      </c>
      <c r="AD54" s="97">
        <v>0</v>
      </c>
      <c r="AE54" s="97">
        <v>0</v>
      </c>
      <c r="AF54" s="97">
        <v>0</v>
      </c>
      <c r="AG54" s="97">
        <v>0</v>
      </c>
      <c r="AH54" s="97">
        <v>0</v>
      </c>
      <c r="AI54" s="108">
        <v>0</v>
      </c>
    </row>
    <row r="55" spans="1:37" s="35" customFormat="1" ht="12.4" customHeight="1" thickBot="1" x14ac:dyDescent="0.25">
      <c r="A55" s="109" t="s">
        <v>13</v>
      </c>
      <c r="B55" s="110" t="s">
        <v>77</v>
      </c>
      <c r="C55" s="100">
        <v>362</v>
      </c>
      <c r="D55" s="100">
        <v>5</v>
      </c>
      <c r="E55" s="100">
        <v>13079</v>
      </c>
      <c r="F55" s="100">
        <v>13446</v>
      </c>
      <c r="G55" s="100">
        <v>36</v>
      </c>
      <c r="H55" s="100">
        <v>71</v>
      </c>
      <c r="I55" s="100">
        <v>143</v>
      </c>
      <c r="J55" s="100">
        <v>84</v>
      </c>
      <c r="K55" s="100">
        <v>12760</v>
      </c>
      <c r="L55" s="100">
        <v>13051</v>
      </c>
      <c r="M55" s="100">
        <v>43</v>
      </c>
      <c r="N55" s="47">
        <f t="shared" si="1"/>
        <v>0.32839468458836107</v>
      </c>
      <c r="O55" s="100">
        <v>13094</v>
      </c>
      <c r="P55" s="100">
        <v>352</v>
      </c>
      <c r="Q55" s="163">
        <v>0</v>
      </c>
      <c r="R55" s="100">
        <v>5</v>
      </c>
      <c r="S55" s="100">
        <v>27</v>
      </c>
      <c r="T55" s="100">
        <v>32</v>
      </c>
      <c r="U55" s="100">
        <v>0</v>
      </c>
      <c r="V55" s="100">
        <v>3</v>
      </c>
      <c r="W55" s="100">
        <v>3</v>
      </c>
      <c r="X55" s="100">
        <v>27</v>
      </c>
      <c r="Y55" s="100">
        <v>2</v>
      </c>
      <c r="Z55" s="100">
        <v>0</v>
      </c>
      <c r="AA55" s="100">
        <v>0</v>
      </c>
      <c r="AB55" s="100">
        <v>0</v>
      </c>
      <c r="AC55" s="100">
        <v>0</v>
      </c>
      <c r="AD55" s="100">
        <v>0</v>
      </c>
      <c r="AE55" s="100">
        <v>0</v>
      </c>
      <c r="AF55" s="100">
        <v>0</v>
      </c>
      <c r="AG55" s="100">
        <v>0</v>
      </c>
      <c r="AH55" s="100">
        <v>0</v>
      </c>
      <c r="AI55" s="111">
        <v>0</v>
      </c>
    </row>
    <row r="56" spans="1:37" s="35" customFormat="1" ht="12.4" customHeight="1" thickTop="1" x14ac:dyDescent="0.2">
      <c r="A56" s="102" t="s">
        <v>29</v>
      </c>
      <c r="B56" s="103" t="s">
        <v>95</v>
      </c>
      <c r="C56" s="96">
        <v>1038</v>
      </c>
      <c r="D56" s="96">
        <v>4</v>
      </c>
      <c r="E56" s="96">
        <v>29150</v>
      </c>
      <c r="F56" s="96">
        <v>30192</v>
      </c>
      <c r="G56" s="96">
        <v>80</v>
      </c>
      <c r="H56" s="96">
        <v>232</v>
      </c>
      <c r="I56" s="96">
        <v>397</v>
      </c>
      <c r="J56" s="96">
        <v>152</v>
      </c>
      <c r="K56" s="96">
        <v>28459</v>
      </c>
      <c r="L56" s="96">
        <v>29163</v>
      </c>
      <c r="M56" s="96">
        <v>157</v>
      </c>
      <c r="N56" s="34">
        <f t="shared" si="1"/>
        <v>0.53547066848567526</v>
      </c>
      <c r="O56" s="96">
        <v>29320</v>
      </c>
      <c r="P56" s="96">
        <v>872</v>
      </c>
      <c r="Q56" s="161">
        <v>1</v>
      </c>
      <c r="R56" s="96">
        <v>2</v>
      </c>
      <c r="S56" s="96">
        <v>36</v>
      </c>
      <c r="T56" s="96">
        <v>38</v>
      </c>
      <c r="U56" s="96">
        <v>5</v>
      </c>
      <c r="V56" s="96">
        <v>3</v>
      </c>
      <c r="W56" s="96">
        <v>8</v>
      </c>
      <c r="X56" s="96">
        <v>28</v>
      </c>
      <c r="Y56" s="96">
        <v>2</v>
      </c>
      <c r="Z56" s="96">
        <v>0</v>
      </c>
      <c r="AA56" s="96">
        <v>1</v>
      </c>
      <c r="AB56" s="96">
        <v>1</v>
      </c>
      <c r="AC56" s="96">
        <v>1</v>
      </c>
      <c r="AD56" s="96">
        <v>0</v>
      </c>
      <c r="AE56" s="96">
        <v>0</v>
      </c>
      <c r="AF56" s="96">
        <v>1</v>
      </c>
      <c r="AG56" s="96">
        <v>0</v>
      </c>
      <c r="AH56" s="96">
        <v>1</v>
      </c>
      <c r="AI56" s="107">
        <v>0</v>
      </c>
    </row>
    <row r="57" spans="1:37" s="35" customFormat="1" ht="12.4" customHeight="1" x14ac:dyDescent="0.2">
      <c r="A57" s="104" t="s">
        <v>27</v>
      </c>
      <c r="B57" s="105" t="s">
        <v>93</v>
      </c>
      <c r="C57" s="97">
        <v>432</v>
      </c>
      <c r="D57" s="97">
        <v>4</v>
      </c>
      <c r="E57" s="97">
        <v>22768</v>
      </c>
      <c r="F57" s="97">
        <v>23204</v>
      </c>
      <c r="G57" s="97">
        <v>276</v>
      </c>
      <c r="H57" s="97">
        <v>198</v>
      </c>
      <c r="I57" s="97">
        <v>290</v>
      </c>
      <c r="J57" s="97">
        <v>63</v>
      </c>
      <c r="K57" s="97">
        <v>21907</v>
      </c>
      <c r="L57" s="97">
        <v>22582</v>
      </c>
      <c r="M57" s="97">
        <v>152</v>
      </c>
      <c r="N57" s="34">
        <f t="shared" si="1"/>
        <v>0.66860209378024105</v>
      </c>
      <c r="O57" s="97">
        <v>22734</v>
      </c>
      <c r="P57" s="97">
        <v>470</v>
      </c>
      <c r="Q57" s="162">
        <v>5</v>
      </c>
      <c r="R57" s="97">
        <v>24</v>
      </c>
      <c r="S57" s="97">
        <v>34</v>
      </c>
      <c r="T57" s="97">
        <v>58</v>
      </c>
      <c r="U57" s="97">
        <v>2</v>
      </c>
      <c r="V57" s="97">
        <v>1</v>
      </c>
      <c r="W57" s="97">
        <v>3</v>
      </c>
      <c r="X57" s="97">
        <v>28</v>
      </c>
      <c r="Y57" s="97">
        <v>27</v>
      </c>
      <c r="Z57" s="97">
        <v>33</v>
      </c>
      <c r="AA57" s="97">
        <v>0</v>
      </c>
      <c r="AB57" s="97">
        <v>33</v>
      </c>
      <c r="AC57" s="97">
        <v>0</v>
      </c>
      <c r="AD57" s="97">
        <v>0</v>
      </c>
      <c r="AE57" s="97">
        <v>0</v>
      </c>
      <c r="AF57" s="97">
        <v>0</v>
      </c>
      <c r="AG57" s="97">
        <v>0</v>
      </c>
      <c r="AH57" s="97">
        <v>0</v>
      </c>
      <c r="AI57" s="108">
        <v>33</v>
      </c>
    </row>
    <row r="58" spans="1:37" s="35" customFormat="1" ht="12.4" customHeight="1" x14ac:dyDescent="0.2">
      <c r="A58" s="104" t="s">
        <v>52</v>
      </c>
      <c r="B58" s="105" t="s">
        <v>115</v>
      </c>
      <c r="C58" s="97">
        <v>375</v>
      </c>
      <c r="D58" s="97">
        <v>2</v>
      </c>
      <c r="E58" s="97">
        <v>10890</v>
      </c>
      <c r="F58" s="97">
        <v>11267</v>
      </c>
      <c r="G58" s="97">
        <v>54</v>
      </c>
      <c r="H58" s="97">
        <v>128</v>
      </c>
      <c r="I58" s="97">
        <v>248</v>
      </c>
      <c r="J58" s="97">
        <v>70</v>
      </c>
      <c r="K58" s="97">
        <v>10434</v>
      </c>
      <c r="L58" s="97">
        <v>10854</v>
      </c>
      <c r="M58" s="97">
        <v>80</v>
      </c>
      <c r="N58" s="34">
        <f t="shared" si="1"/>
        <v>0.73166270349368945</v>
      </c>
      <c r="O58" s="97">
        <v>10934</v>
      </c>
      <c r="P58" s="97">
        <v>333</v>
      </c>
      <c r="Q58" s="162">
        <v>4</v>
      </c>
      <c r="R58" s="97">
        <v>2</v>
      </c>
      <c r="S58" s="97">
        <v>13</v>
      </c>
      <c r="T58" s="97">
        <v>15</v>
      </c>
      <c r="U58" s="97">
        <v>0</v>
      </c>
      <c r="V58" s="97">
        <v>0</v>
      </c>
      <c r="W58" s="97">
        <v>0</v>
      </c>
      <c r="X58" s="97">
        <v>2</v>
      </c>
      <c r="Y58" s="97">
        <v>13</v>
      </c>
      <c r="Z58" s="97">
        <v>0</v>
      </c>
      <c r="AA58" s="97">
        <v>0</v>
      </c>
      <c r="AB58" s="97">
        <v>0</v>
      </c>
      <c r="AC58" s="97">
        <v>0</v>
      </c>
      <c r="AD58" s="97">
        <v>0</v>
      </c>
      <c r="AE58" s="97">
        <v>0</v>
      </c>
      <c r="AF58" s="97">
        <v>0</v>
      </c>
      <c r="AG58" s="97">
        <v>0</v>
      </c>
      <c r="AH58" s="97">
        <v>0</v>
      </c>
      <c r="AI58" s="108">
        <v>0</v>
      </c>
    </row>
    <row r="59" spans="1:37" s="35" customFormat="1" ht="12.4" customHeight="1" x14ac:dyDescent="0.2">
      <c r="A59" s="104" t="s">
        <v>43</v>
      </c>
      <c r="B59" s="105" t="s">
        <v>107</v>
      </c>
      <c r="C59" s="97">
        <v>530</v>
      </c>
      <c r="D59" s="97">
        <v>3</v>
      </c>
      <c r="E59" s="97">
        <v>12118</v>
      </c>
      <c r="F59" s="97">
        <v>12651</v>
      </c>
      <c r="G59" s="97">
        <v>30</v>
      </c>
      <c r="H59" s="97">
        <v>66</v>
      </c>
      <c r="I59" s="97">
        <v>188</v>
      </c>
      <c r="J59" s="97">
        <v>64</v>
      </c>
      <c r="K59" s="97">
        <v>11760</v>
      </c>
      <c r="L59" s="97">
        <v>12006</v>
      </c>
      <c r="M59" s="97">
        <v>102</v>
      </c>
      <c r="N59" s="34">
        <f t="shared" si="1"/>
        <v>0.84241823587710607</v>
      </c>
      <c r="O59" s="97">
        <v>12108</v>
      </c>
      <c r="P59" s="97">
        <v>543</v>
      </c>
      <c r="Q59" s="162">
        <v>3</v>
      </c>
      <c r="R59" s="97">
        <v>9</v>
      </c>
      <c r="S59" s="97">
        <v>18</v>
      </c>
      <c r="T59" s="97">
        <v>27</v>
      </c>
      <c r="U59" s="97">
        <v>0</v>
      </c>
      <c r="V59" s="97">
        <v>1</v>
      </c>
      <c r="W59" s="97">
        <v>1</v>
      </c>
      <c r="X59" s="97">
        <v>11</v>
      </c>
      <c r="Y59" s="97">
        <v>15</v>
      </c>
      <c r="Z59" s="97">
        <v>0</v>
      </c>
      <c r="AA59" s="97">
        <v>0</v>
      </c>
      <c r="AB59" s="97">
        <v>0</v>
      </c>
      <c r="AC59" s="97">
        <v>0</v>
      </c>
      <c r="AD59" s="97">
        <v>0</v>
      </c>
      <c r="AE59" s="97">
        <v>0</v>
      </c>
      <c r="AF59" s="97">
        <v>0</v>
      </c>
      <c r="AG59" s="97">
        <v>0</v>
      </c>
      <c r="AH59" s="97">
        <v>0</v>
      </c>
      <c r="AI59" s="108">
        <v>0</v>
      </c>
    </row>
    <row r="60" spans="1:37" s="35" customFormat="1" ht="12.4" customHeight="1" x14ac:dyDescent="0.2">
      <c r="A60" s="104" t="s">
        <v>53</v>
      </c>
      <c r="B60" s="105" t="s">
        <v>116</v>
      </c>
      <c r="C60" s="97">
        <v>174</v>
      </c>
      <c r="D60" s="97">
        <v>0</v>
      </c>
      <c r="E60" s="97">
        <v>5318</v>
      </c>
      <c r="F60" s="97">
        <v>5492</v>
      </c>
      <c r="G60" s="97">
        <v>4</v>
      </c>
      <c r="H60" s="97">
        <v>38</v>
      </c>
      <c r="I60" s="97">
        <v>79</v>
      </c>
      <c r="J60" s="97">
        <v>11</v>
      </c>
      <c r="K60" s="97">
        <v>5212</v>
      </c>
      <c r="L60" s="97">
        <v>5296</v>
      </c>
      <c r="M60" s="97">
        <v>48</v>
      </c>
      <c r="N60" s="34">
        <f t="shared" si="1"/>
        <v>0.89820359281437123</v>
      </c>
      <c r="O60" s="97">
        <v>5344</v>
      </c>
      <c r="P60" s="97">
        <v>148</v>
      </c>
      <c r="Q60" s="162">
        <v>2</v>
      </c>
      <c r="R60" s="97">
        <v>7</v>
      </c>
      <c r="S60" s="97">
        <v>12</v>
      </c>
      <c r="T60" s="97">
        <v>19</v>
      </c>
      <c r="U60" s="97">
        <v>2</v>
      </c>
      <c r="V60" s="97">
        <v>0</v>
      </c>
      <c r="W60" s="97">
        <v>2</v>
      </c>
      <c r="X60" s="97">
        <v>4</v>
      </c>
      <c r="Y60" s="97">
        <v>13</v>
      </c>
      <c r="Z60" s="97">
        <v>0</v>
      </c>
      <c r="AA60" s="97">
        <v>0</v>
      </c>
      <c r="AB60" s="97">
        <v>0</v>
      </c>
      <c r="AC60" s="97">
        <v>0</v>
      </c>
      <c r="AD60" s="97">
        <v>0</v>
      </c>
      <c r="AE60" s="97">
        <v>0</v>
      </c>
      <c r="AF60" s="97">
        <v>0</v>
      </c>
      <c r="AG60" s="97">
        <v>0</v>
      </c>
      <c r="AH60" s="97">
        <v>0</v>
      </c>
      <c r="AI60" s="108">
        <v>0</v>
      </c>
    </row>
    <row r="61" spans="1:37" s="35" customFormat="1" ht="12.4" customHeight="1" x14ac:dyDescent="0.2">
      <c r="A61" s="104" t="s">
        <v>23</v>
      </c>
      <c r="B61" s="105" t="s">
        <v>87</v>
      </c>
      <c r="C61" s="97">
        <v>10890</v>
      </c>
      <c r="D61" s="97">
        <v>56</v>
      </c>
      <c r="E61" s="97">
        <v>150737</v>
      </c>
      <c r="F61" s="97">
        <v>161683</v>
      </c>
      <c r="G61" s="97">
        <v>366</v>
      </c>
      <c r="H61" s="97">
        <v>1212</v>
      </c>
      <c r="I61" s="97">
        <v>4076</v>
      </c>
      <c r="J61" s="97">
        <v>1137</v>
      </c>
      <c r="K61" s="97">
        <v>140828</v>
      </c>
      <c r="L61" s="97">
        <v>144871</v>
      </c>
      <c r="M61" s="97">
        <v>2748</v>
      </c>
      <c r="N61" s="34">
        <f t="shared" si="1"/>
        <v>1.8615489875964477</v>
      </c>
      <c r="O61" s="97">
        <v>147619</v>
      </c>
      <c r="P61" s="97">
        <v>14064</v>
      </c>
      <c r="Q61" s="162">
        <v>229</v>
      </c>
      <c r="R61" s="97">
        <v>48</v>
      </c>
      <c r="S61" s="97">
        <v>228</v>
      </c>
      <c r="T61" s="97">
        <v>276</v>
      </c>
      <c r="U61" s="97">
        <v>8</v>
      </c>
      <c r="V61" s="97">
        <v>4</v>
      </c>
      <c r="W61" s="97">
        <v>12</v>
      </c>
      <c r="X61" s="97">
        <v>189</v>
      </c>
      <c r="Y61" s="97">
        <v>75</v>
      </c>
      <c r="Z61" s="97">
        <v>15</v>
      </c>
      <c r="AA61" s="97">
        <v>2</v>
      </c>
      <c r="AB61" s="97">
        <v>17</v>
      </c>
      <c r="AC61" s="97">
        <v>1</v>
      </c>
      <c r="AD61" s="97">
        <v>0</v>
      </c>
      <c r="AE61" s="97">
        <v>1</v>
      </c>
      <c r="AF61" s="97">
        <v>2</v>
      </c>
      <c r="AG61" s="97">
        <v>0</v>
      </c>
      <c r="AH61" s="97">
        <v>2</v>
      </c>
      <c r="AI61" s="108">
        <v>15</v>
      </c>
    </row>
    <row r="62" spans="1:37" s="35" customFormat="1" ht="12.4" customHeight="1" thickBot="1" x14ac:dyDescent="0.25">
      <c r="A62" s="104" t="s">
        <v>0</v>
      </c>
      <c r="B62" s="105" t="s">
        <v>64</v>
      </c>
      <c r="C62" s="97">
        <v>438</v>
      </c>
      <c r="D62" s="97">
        <v>4</v>
      </c>
      <c r="E62" s="97">
        <v>11929</v>
      </c>
      <c r="F62" s="97">
        <v>12371</v>
      </c>
      <c r="G62" s="97">
        <v>53</v>
      </c>
      <c r="H62" s="97">
        <v>38</v>
      </c>
      <c r="I62" s="97">
        <v>219</v>
      </c>
      <c r="J62" s="97">
        <v>12</v>
      </c>
      <c r="K62" s="97">
        <v>11630</v>
      </c>
      <c r="L62" s="97">
        <v>11512</v>
      </c>
      <c r="M62" s="97">
        <v>440</v>
      </c>
      <c r="N62" s="38">
        <f t="shared" si="1"/>
        <v>3.6813922356091031</v>
      </c>
      <c r="O62" s="97">
        <v>11952</v>
      </c>
      <c r="P62" s="97">
        <v>419</v>
      </c>
      <c r="Q62" s="162">
        <v>2</v>
      </c>
      <c r="R62" s="97">
        <v>15</v>
      </c>
      <c r="S62" s="97">
        <v>12</v>
      </c>
      <c r="T62" s="97">
        <v>27</v>
      </c>
      <c r="U62" s="97">
        <v>0</v>
      </c>
      <c r="V62" s="97">
        <v>0</v>
      </c>
      <c r="W62" s="97">
        <v>0</v>
      </c>
      <c r="X62" s="97">
        <v>10</v>
      </c>
      <c r="Y62" s="97">
        <v>17</v>
      </c>
      <c r="Z62" s="97">
        <v>3</v>
      </c>
      <c r="AA62" s="97">
        <v>0</v>
      </c>
      <c r="AB62" s="97">
        <v>3</v>
      </c>
      <c r="AC62" s="97">
        <v>0</v>
      </c>
      <c r="AD62" s="97">
        <v>0</v>
      </c>
      <c r="AE62" s="97">
        <v>0</v>
      </c>
      <c r="AF62" s="97">
        <v>0</v>
      </c>
      <c r="AG62" s="97">
        <v>0</v>
      </c>
      <c r="AH62" s="97">
        <v>0</v>
      </c>
      <c r="AI62" s="108">
        <v>3</v>
      </c>
    </row>
    <row r="63" spans="1:37" s="42" customFormat="1" ht="12.4" customHeight="1" x14ac:dyDescent="0.2">
      <c r="A63" s="39" t="s">
        <v>59</v>
      </c>
      <c r="B63" s="40" t="s">
        <v>121</v>
      </c>
      <c r="C63" s="40">
        <f>SUM(C5:C62)</f>
        <v>36109</v>
      </c>
      <c r="D63" s="40">
        <f t="shared" ref="D63:AI63" si="2">SUM(D5:D62)</f>
        <v>204</v>
      </c>
      <c r="E63" s="40">
        <f t="shared" si="2"/>
        <v>955534</v>
      </c>
      <c r="F63" s="40">
        <f t="shared" si="2"/>
        <v>991847</v>
      </c>
      <c r="G63" s="40">
        <f t="shared" si="2"/>
        <v>2780</v>
      </c>
      <c r="H63" s="40">
        <f t="shared" si="2"/>
        <v>6371</v>
      </c>
      <c r="I63" s="40">
        <f t="shared" si="2"/>
        <v>17404</v>
      </c>
      <c r="J63" s="40">
        <f t="shared" si="2"/>
        <v>5613</v>
      </c>
      <c r="K63" s="40">
        <f t="shared" si="2"/>
        <v>917166</v>
      </c>
      <c r="L63" s="40">
        <f t="shared" si="2"/>
        <v>945092</v>
      </c>
      <c r="M63" s="40">
        <f t="shared" si="2"/>
        <v>4242</v>
      </c>
      <c r="N63" s="34"/>
      <c r="O63" s="40">
        <f t="shared" si="2"/>
        <v>949334</v>
      </c>
      <c r="P63" s="40">
        <f t="shared" si="2"/>
        <v>42513</v>
      </c>
      <c r="Q63" s="40">
        <f t="shared" si="2"/>
        <v>303</v>
      </c>
      <c r="R63" s="40">
        <f t="shared" si="2"/>
        <v>182</v>
      </c>
      <c r="S63" s="40">
        <f t="shared" si="2"/>
        <v>1101</v>
      </c>
      <c r="T63" s="40">
        <f t="shared" si="2"/>
        <v>1283</v>
      </c>
      <c r="U63" s="40">
        <f t="shared" si="2"/>
        <v>70</v>
      </c>
      <c r="V63" s="40">
        <f t="shared" si="2"/>
        <v>45</v>
      </c>
      <c r="W63" s="40">
        <f t="shared" si="2"/>
        <v>115</v>
      </c>
      <c r="X63" s="40">
        <f t="shared" si="2"/>
        <v>924</v>
      </c>
      <c r="Y63" s="40">
        <f t="shared" si="2"/>
        <v>244</v>
      </c>
      <c r="Z63" s="40">
        <f t="shared" si="2"/>
        <v>51</v>
      </c>
      <c r="AA63" s="40">
        <f t="shared" si="2"/>
        <v>3</v>
      </c>
      <c r="AB63" s="40">
        <f t="shared" si="2"/>
        <v>54</v>
      </c>
      <c r="AC63" s="40">
        <f t="shared" si="2"/>
        <v>2</v>
      </c>
      <c r="AD63" s="40">
        <f t="shared" si="2"/>
        <v>0</v>
      </c>
      <c r="AE63" s="40">
        <f t="shared" si="2"/>
        <v>1</v>
      </c>
      <c r="AF63" s="40">
        <f t="shared" si="2"/>
        <v>3</v>
      </c>
      <c r="AG63" s="40">
        <f t="shared" si="2"/>
        <v>0</v>
      </c>
      <c r="AH63" s="40">
        <f t="shared" si="2"/>
        <v>3</v>
      </c>
      <c r="AI63" s="41">
        <f t="shared" si="2"/>
        <v>51</v>
      </c>
    </row>
    <row r="64" spans="1:37" s="46" customFormat="1" ht="12.4" customHeight="1" thickBot="1" x14ac:dyDescent="0.25">
      <c r="A64" s="43" t="s">
        <v>60</v>
      </c>
      <c r="B64" s="44"/>
      <c r="C64" s="44">
        <f>AVERAGE(C5:C62)</f>
        <v>622.56896551724139</v>
      </c>
      <c r="D64" s="44">
        <f t="shared" ref="D64:AI64" si="3">AVERAGE(D5:D62)</f>
        <v>3.5172413793103448</v>
      </c>
      <c r="E64" s="44">
        <f t="shared" si="3"/>
        <v>16474.724137931036</v>
      </c>
      <c r="F64" s="44">
        <f t="shared" si="3"/>
        <v>17100.810344827587</v>
      </c>
      <c r="G64" s="44">
        <f t="shared" si="3"/>
        <v>47.931034482758619</v>
      </c>
      <c r="H64" s="44">
        <f t="shared" si="3"/>
        <v>109.84482758620689</v>
      </c>
      <c r="I64" s="44">
        <f t="shared" si="3"/>
        <v>300.06896551724139</v>
      </c>
      <c r="J64" s="44">
        <f t="shared" si="3"/>
        <v>96.775862068965523</v>
      </c>
      <c r="K64" s="44">
        <f t="shared" si="3"/>
        <v>15813.206896551725</v>
      </c>
      <c r="L64" s="44">
        <f t="shared" si="3"/>
        <v>16294.689655172413</v>
      </c>
      <c r="M64" s="44">
        <f t="shared" si="3"/>
        <v>73.137931034482762</v>
      </c>
      <c r="N64" s="160">
        <f>M63*100/O63</f>
        <v>0.44683957384861389</v>
      </c>
      <c r="O64" s="44">
        <f t="shared" si="3"/>
        <v>16367.827586206897</v>
      </c>
      <c r="P64" s="44">
        <f t="shared" si="3"/>
        <v>732.98275862068965</v>
      </c>
      <c r="Q64" s="44">
        <f>AVERAGE(Q5:Q62)</f>
        <v>5.2241379310344831</v>
      </c>
      <c r="R64" s="44">
        <f t="shared" si="3"/>
        <v>3.1379310344827585</v>
      </c>
      <c r="S64" s="44">
        <f t="shared" si="3"/>
        <v>18.982758620689655</v>
      </c>
      <c r="T64" s="44">
        <f t="shared" si="3"/>
        <v>22.120689655172413</v>
      </c>
      <c r="U64" s="44">
        <f t="shared" si="3"/>
        <v>1.2068965517241379</v>
      </c>
      <c r="V64" s="44">
        <f t="shared" si="3"/>
        <v>0.77586206896551724</v>
      </c>
      <c r="W64" s="44">
        <f t="shared" si="3"/>
        <v>1.9827586206896552</v>
      </c>
      <c r="X64" s="44">
        <f t="shared" si="3"/>
        <v>15.931034482758621</v>
      </c>
      <c r="Y64" s="44">
        <f t="shared" si="3"/>
        <v>4.2068965517241379</v>
      </c>
      <c r="Z64" s="44">
        <f t="shared" si="3"/>
        <v>0.87931034482758619</v>
      </c>
      <c r="AA64" s="44">
        <f t="shared" si="3"/>
        <v>5.1724137931034482E-2</v>
      </c>
      <c r="AB64" s="44">
        <f t="shared" si="3"/>
        <v>0.93103448275862066</v>
      </c>
      <c r="AC64" s="44">
        <f t="shared" si="3"/>
        <v>3.4482758620689655E-2</v>
      </c>
      <c r="AD64" s="44">
        <f t="shared" si="3"/>
        <v>0</v>
      </c>
      <c r="AE64" s="44">
        <f t="shared" si="3"/>
        <v>1.7241379310344827E-2</v>
      </c>
      <c r="AF64" s="44">
        <f t="shared" si="3"/>
        <v>5.1724137931034482E-2</v>
      </c>
      <c r="AG64" s="44">
        <f t="shared" si="3"/>
        <v>0</v>
      </c>
      <c r="AH64" s="44">
        <f t="shared" si="3"/>
        <v>5.1724137931034482E-2</v>
      </c>
      <c r="AI64" s="45">
        <f t="shared" si="3"/>
        <v>0.87931034482758619</v>
      </c>
    </row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</sheetData>
  <phoneticPr fontId="1" type="noConversion"/>
  <pageMargins left="0.62992125984251968" right="0.74803149606299213" top="0.43307086614173229" bottom="0.27559055118110237" header="0" footer="0"/>
  <pageSetup paperSize="9" scale="85" orientation="portrait" r:id="rId1"/>
  <headerFooter alignWithMargins="0">
    <oddHeader>&amp;R&amp;9 3.2. / Preglednica 2</oddHeader>
    <oddFooter>&amp;L&amp;7Poročilo o delu UE 2019\&amp;F&amp;CStran &amp;P/&amp;N&amp;R&amp;7Pripravila: C. Vidmar  29.5.2020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8"/>
  <sheetViews>
    <sheetView zoomScale="120" zoomScaleNormal="12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5" sqref="A5"/>
    </sheetView>
  </sheetViews>
  <sheetFormatPr defaultColWidth="8.85546875" defaultRowHeight="12" x14ac:dyDescent="0.2"/>
  <cols>
    <col min="1" max="1" width="17.28515625" style="8" customWidth="1"/>
    <col min="2" max="2" width="11.5703125" style="119" customWidth="1"/>
    <col min="3" max="3" width="11.42578125" style="8" customWidth="1"/>
    <col min="4" max="4" width="15.7109375" style="8" customWidth="1"/>
    <col min="5" max="5" width="11.42578125" style="8" customWidth="1"/>
    <col min="6" max="6" width="15.7109375" style="8" customWidth="1"/>
    <col min="7" max="7" width="12.7109375" style="8" customWidth="1"/>
    <col min="8" max="8" width="0" style="8" hidden="1" customWidth="1"/>
    <col min="9" max="9" width="7" style="8" customWidth="1"/>
    <col min="10" max="10" width="9.140625" style="10" customWidth="1"/>
    <col min="11" max="16384" width="8.85546875" style="8"/>
  </cols>
  <sheetData>
    <row r="1" spans="1:13" s="2" customFormat="1" x14ac:dyDescent="0.2">
      <c r="A1" s="3" t="s">
        <v>160</v>
      </c>
      <c r="B1" s="1"/>
      <c r="L1" s="7"/>
      <c r="M1" s="30"/>
    </row>
    <row r="2" spans="1:13" x14ac:dyDescent="0.2">
      <c r="A2" s="8" t="s">
        <v>63</v>
      </c>
      <c r="C2" s="9"/>
      <c r="D2" s="9"/>
      <c r="E2" s="9"/>
      <c r="F2" s="9"/>
      <c r="G2" s="11"/>
      <c r="H2" s="9"/>
      <c r="I2" s="12"/>
      <c r="J2" s="13"/>
    </row>
    <row r="3" spans="1:13" x14ac:dyDescent="0.2">
      <c r="A3" s="8" t="s">
        <v>123</v>
      </c>
    </row>
    <row r="4" spans="1:13" ht="8.25" customHeight="1" thickBot="1" x14ac:dyDescent="0.25">
      <c r="C4" s="9"/>
      <c r="D4" s="9"/>
      <c r="E4" s="9"/>
      <c r="F4" s="9"/>
      <c r="G4" s="11"/>
      <c r="H4" s="9"/>
      <c r="I4" s="12"/>
      <c r="J4" s="13"/>
    </row>
    <row r="5" spans="1:13" ht="30" customHeight="1" thickBot="1" x14ac:dyDescent="0.25">
      <c r="A5" s="14"/>
      <c r="B5" s="125" t="s">
        <v>163</v>
      </c>
      <c r="C5" s="133" t="s">
        <v>171</v>
      </c>
      <c r="D5" s="121"/>
      <c r="E5" s="121"/>
      <c r="F5" s="122"/>
      <c r="G5" s="120" t="s">
        <v>167</v>
      </c>
      <c r="J5" s="15"/>
    </row>
    <row r="6" spans="1:13" ht="23.25" customHeight="1" x14ac:dyDescent="0.2">
      <c r="A6" s="16" t="s">
        <v>58</v>
      </c>
      <c r="B6" s="126" t="s">
        <v>161</v>
      </c>
      <c r="C6" s="134" t="s">
        <v>164</v>
      </c>
      <c r="D6" s="115" t="s">
        <v>169</v>
      </c>
      <c r="E6" s="17" t="s">
        <v>166</v>
      </c>
      <c r="F6" s="117" t="s">
        <v>170</v>
      </c>
      <c r="G6" s="124" t="s">
        <v>162</v>
      </c>
      <c r="J6" s="18"/>
    </row>
    <row r="7" spans="1:13" ht="24.75" customHeight="1" thickBot="1" x14ac:dyDescent="0.25">
      <c r="A7" s="19"/>
      <c r="B7" s="127" t="s">
        <v>162</v>
      </c>
      <c r="C7" s="135" t="s">
        <v>165</v>
      </c>
      <c r="D7" s="116" t="s">
        <v>172</v>
      </c>
      <c r="E7" s="20" t="s">
        <v>165</v>
      </c>
      <c r="F7" s="118" t="s">
        <v>173</v>
      </c>
      <c r="G7" s="123" t="s">
        <v>168</v>
      </c>
    </row>
    <row r="8" spans="1:13" ht="12.75" thickBot="1" x14ac:dyDescent="0.25">
      <c r="A8" s="21"/>
      <c r="B8" s="128">
        <v>1</v>
      </c>
      <c r="C8" s="128">
        <v>2</v>
      </c>
      <c r="D8" s="22">
        <v>3</v>
      </c>
      <c r="E8" s="23">
        <v>4</v>
      </c>
      <c r="F8" s="24">
        <v>5</v>
      </c>
      <c r="G8" s="25">
        <v>6</v>
      </c>
      <c r="H8" s="26"/>
    </row>
    <row r="9" spans="1:13" s="53" customFormat="1" ht="12.6" customHeight="1" x14ac:dyDescent="0.2">
      <c r="A9" s="48" t="s">
        <v>0</v>
      </c>
      <c r="B9" s="129">
        <f>C9+E9+G9</f>
        <v>11952</v>
      </c>
      <c r="C9" s="136">
        <v>7758</v>
      </c>
      <c r="D9" s="49">
        <f>C9*100/B9</f>
        <v>64.909638554216869</v>
      </c>
      <c r="E9" s="96">
        <v>3640</v>
      </c>
      <c r="F9" s="50">
        <f>E9*100/B9</f>
        <v>30.455153949129851</v>
      </c>
      <c r="G9" s="51">
        <v>554</v>
      </c>
      <c r="H9" s="52">
        <f>IF(C9+E9+G9=B9,,"NAPAKA")</f>
        <v>0</v>
      </c>
      <c r="J9" s="54"/>
    </row>
    <row r="10" spans="1:13" s="53" customFormat="1" ht="12.6" customHeight="1" x14ac:dyDescent="0.2">
      <c r="A10" s="55" t="s">
        <v>1</v>
      </c>
      <c r="B10" s="130">
        <f>C10+E10+G10</f>
        <v>12223</v>
      </c>
      <c r="C10" s="137">
        <v>8095</v>
      </c>
      <c r="D10" s="56">
        <f t="shared" ref="D10:D66" si="0">C10*100/B10</f>
        <v>66.227603697946492</v>
      </c>
      <c r="E10" s="97">
        <v>3317</v>
      </c>
      <c r="F10" s="57">
        <f t="shared" ref="F10:F66" si="1">E10*100/B10</f>
        <v>27.137363985928168</v>
      </c>
      <c r="G10" s="51">
        <v>811</v>
      </c>
      <c r="H10" s="52">
        <f t="shared" ref="H10:H67" si="2">IF(C10+E10+G10=B10,,"NAPAKA")</f>
        <v>0</v>
      </c>
      <c r="J10" s="54"/>
    </row>
    <row r="11" spans="1:13" s="53" customFormat="1" ht="12.6" customHeight="1" x14ac:dyDescent="0.2">
      <c r="A11" s="55" t="s">
        <v>2</v>
      </c>
      <c r="B11" s="130">
        <f t="shared" ref="B11:B66" si="3">C11+E11+G11</f>
        <v>33719</v>
      </c>
      <c r="C11" s="137">
        <v>22939</v>
      </c>
      <c r="D11" s="56">
        <f t="shared" si="0"/>
        <v>68.029894124974049</v>
      </c>
      <c r="E11" s="97">
        <v>9670</v>
      </c>
      <c r="F11" s="57">
        <f t="shared" si="1"/>
        <v>28.67819330347875</v>
      </c>
      <c r="G11" s="51">
        <v>1110</v>
      </c>
      <c r="H11" s="52">
        <f t="shared" si="2"/>
        <v>0</v>
      </c>
      <c r="J11" s="54"/>
    </row>
    <row r="12" spans="1:13" s="35" customFormat="1" ht="12.6" customHeight="1" x14ac:dyDescent="0.2">
      <c r="A12" s="58" t="s">
        <v>3</v>
      </c>
      <c r="B12" s="130">
        <f t="shared" si="3"/>
        <v>9303</v>
      </c>
      <c r="C12" s="137">
        <v>6871</v>
      </c>
      <c r="D12" s="56">
        <f t="shared" si="0"/>
        <v>73.857895302590563</v>
      </c>
      <c r="E12" s="97">
        <v>2265</v>
      </c>
      <c r="F12" s="57">
        <f t="shared" si="1"/>
        <v>24.34698484359884</v>
      </c>
      <c r="G12" s="51">
        <v>167</v>
      </c>
      <c r="H12" s="59">
        <f t="shared" si="2"/>
        <v>0</v>
      </c>
      <c r="I12" s="60"/>
      <c r="J12" s="61"/>
    </row>
    <row r="13" spans="1:13" s="53" customFormat="1" ht="12.6" customHeight="1" x14ac:dyDescent="0.2">
      <c r="A13" s="55" t="s">
        <v>4</v>
      </c>
      <c r="B13" s="130">
        <f t="shared" si="3"/>
        <v>10500</v>
      </c>
      <c r="C13" s="137">
        <v>7380</v>
      </c>
      <c r="D13" s="56">
        <f t="shared" si="0"/>
        <v>70.285714285714292</v>
      </c>
      <c r="E13" s="97">
        <v>2458</v>
      </c>
      <c r="F13" s="57">
        <f t="shared" si="1"/>
        <v>23.409523809523808</v>
      </c>
      <c r="G13" s="51">
        <v>662</v>
      </c>
      <c r="H13" s="52">
        <f t="shared" si="2"/>
        <v>0</v>
      </c>
      <c r="I13" s="62"/>
      <c r="J13" s="54"/>
    </row>
    <row r="14" spans="1:13" s="35" customFormat="1" ht="12.6" customHeight="1" x14ac:dyDescent="0.2">
      <c r="A14" s="58" t="s">
        <v>5</v>
      </c>
      <c r="B14" s="130">
        <f t="shared" si="3"/>
        <v>28403</v>
      </c>
      <c r="C14" s="137">
        <v>22336</v>
      </c>
      <c r="D14" s="63">
        <f t="shared" si="0"/>
        <v>78.6395803260219</v>
      </c>
      <c r="E14" s="97">
        <v>5623</v>
      </c>
      <c r="F14" s="64">
        <f t="shared" si="1"/>
        <v>19.797204520649228</v>
      </c>
      <c r="G14" s="65">
        <v>444</v>
      </c>
      <c r="H14" s="59">
        <f t="shared" si="2"/>
        <v>0</v>
      </c>
      <c r="I14" s="60"/>
      <c r="J14" s="61"/>
    </row>
    <row r="15" spans="1:13" s="35" customFormat="1" ht="12.6" customHeight="1" x14ac:dyDescent="0.2">
      <c r="A15" s="58" t="s">
        <v>6</v>
      </c>
      <c r="B15" s="130">
        <f t="shared" si="3"/>
        <v>3701</v>
      </c>
      <c r="C15" s="137">
        <v>2728</v>
      </c>
      <c r="D15" s="63">
        <f t="shared" si="0"/>
        <v>73.709808159956765</v>
      </c>
      <c r="E15" s="97">
        <v>849</v>
      </c>
      <c r="F15" s="64">
        <f t="shared" si="1"/>
        <v>22.93974601459065</v>
      </c>
      <c r="G15" s="65">
        <v>124</v>
      </c>
      <c r="H15" s="59">
        <f t="shared" si="2"/>
        <v>0</v>
      </c>
      <c r="I15" s="60"/>
      <c r="J15" s="61"/>
    </row>
    <row r="16" spans="1:13" s="35" customFormat="1" ht="12.6" customHeight="1" x14ac:dyDescent="0.2">
      <c r="A16" s="58" t="s">
        <v>7</v>
      </c>
      <c r="B16" s="130">
        <f t="shared" si="3"/>
        <v>8883</v>
      </c>
      <c r="C16" s="137">
        <v>6709</v>
      </c>
      <c r="D16" s="63">
        <f t="shared" si="0"/>
        <v>75.526286164584036</v>
      </c>
      <c r="E16" s="97">
        <v>1855</v>
      </c>
      <c r="F16" s="64">
        <f t="shared" si="1"/>
        <v>20.882584712371948</v>
      </c>
      <c r="G16" s="65">
        <v>319</v>
      </c>
      <c r="H16" s="59">
        <f t="shared" si="2"/>
        <v>0</v>
      </c>
      <c r="I16" s="60"/>
      <c r="J16" s="61"/>
    </row>
    <row r="17" spans="1:10" s="35" customFormat="1" ht="12.6" customHeight="1" x14ac:dyDescent="0.2">
      <c r="A17" s="58" t="s">
        <v>8</v>
      </c>
      <c r="B17" s="130">
        <f t="shared" si="3"/>
        <v>19924</v>
      </c>
      <c r="C17" s="137">
        <v>14499</v>
      </c>
      <c r="D17" s="63">
        <f t="shared" si="0"/>
        <v>72.771531820919492</v>
      </c>
      <c r="E17" s="97">
        <v>4977</v>
      </c>
      <c r="F17" s="64">
        <f t="shared" si="1"/>
        <v>24.979923710098372</v>
      </c>
      <c r="G17" s="65">
        <v>448</v>
      </c>
      <c r="H17" s="59">
        <f t="shared" si="2"/>
        <v>0</v>
      </c>
      <c r="I17" s="60"/>
      <c r="J17" s="61"/>
    </row>
    <row r="18" spans="1:10" s="35" customFormat="1" ht="12.6" customHeight="1" x14ac:dyDescent="0.2">
      <c r="A18" s="58" t="s">
        <v>9</v>
      </c>
      <c r="B18" s="130">
        <f t="shared" si="3"/>
        <v>5186</v>
      </c>
      <c r="C18" s="137">
        <v>4233</v>
      </c>
      <c r="D18" s="63">
        <f t="shared" si="0"/>
        <v>81.62360200539915</v>
      </c>
      <c r="E18" s="97">
        <v>790</v>
      </c>
      <c r="F18" s="64">
        <f t="shared" si="1"/>
        <v>15.233320478210567</v>
      </c>
      <c r="G18" s="65">
        <v>163</v>
      </c>
      <c r="H18" s="59">
        <f t="shared" si="2"/>
        <v>0</v>
      </c>
      <c r="I18" s="60"/>
      <c r="J18" s="61"/>
    </row>
    <row r="19" spans="1:10" s="35" customFormat="1" ht="12.6" customHeight="1" x14ac:dyDescent="0.2">
      <c r="A19" s="58" t="s">
        <v>10</v>
      </c>
      <c r="B19" s="130">
        <f t="shared" si="3"/>
        <v>6948</v>
      </c>
      <c r="C19" s="137">
        <v>4900</v>
      </c>
      <c r="D19" s="63">
        <f t="shared" si="0"/>
        <v>70.52389176741508</v>
      </c>
      <c r="E19" s="97">
        <v>1672</v>
      </c>
      <c r="F19" s="64">
        <f t="shared" si="1"/>
        <v>24.064478986758779</v>
      </c>
      <c r="G19" s="65">
        <v>376</v>
      </c>
      <c r="H19" s="59">
        <f t="shared" si="2"/>
        <v>0</v>
      </c>
      <c r="I19" s="60"/>
      <c r="J19" s="61"/>
    </row>
    <row r="20" spans="1:10" s="35" customFormat="1" ht="12.6" customHeight="1" x14ac:dyDescent="0.2">
      <c r="A20" s="58" t="s">
        <v>11</v>
      </c>
      <c r="B20" s="130">
        <f t="shared" si="3"/>
        <v>7208</v>
      </c>
      <c r="C20" s="137">
        <v>5356</v>
      </c>
      <c r="D20" s="63">
        <f t="shared" si="0"/>
        <v>74.306326304106548</v>
      </c>
      <c r="E20" s="97">
        <v>1600</v>
      </c>
      <c r="F20" s="64">
        <f t="shared" si="1"/>
        <v>22.197558268590456</v>
      </c>
      <c r="G20" s="65">
        <v>252</v>
      </c>
      <c r="H20" s="59">
        <f t="shared" si="2"/>
        <v>0</v>
      </c>
      <c r="I20" s="60"/>
      <c r="J20" s="61"/>
    </row>
    <row r="21" spans="1:10" s="35" customFormat="1" ht="12.6" customHeight="1" x14ac:dyDescent="0.2">
      <c r="A21" s="58" t="s">
        <v>12</v>
      </c>
      <c r="B21" s="130">
        <f t="shared" si="3"/>
        <v>8729</v>
      </c>
      <c r="C21" s="137">
        <v>5889</v>
      </c>
      <c r="D21" s="63">
        <f t="shared" si="0"/>
        <v>67.46477259709016</v>
      </c>
      <c r="E21" s="97">
        <v>2466</v>
      </c>
      <c r="F21" s="64">
        <f t="shared" si="1"/>
        <v>28.250658723794249</v>
      </c>
      <c r="G21" s="65">
        <v>374</v>
      </c>
      <c r="H21" s="59">
        <f t="shared" si="2"/>
        <v>0</v>
      </c>
      <c r="I21" s="60"/>
      <c r="J21" s="61"/>
    </row>
    <row r="22" spans="1:10" s="35" customFormat="1" ht="12.6" customHeight="1" x14ac:dyDescent="0.2">
      <c r="A22" s="58" t="s">
        <v>13</v>
      </c>
      <c r="B22" s="130">
        <f t="shared" si="3"/>
        <v>13094</v>
      </c>
      <c r="C22" s="137">
        <v>8985</v>
      </c>
      <c r="D22" s="63">
        <f t="shared" si="0"/>
        <v>68.619214907591257</v>
      </c>
      <c r="E22" s="97">
        <v>3516</v>
      </c>
      <c r="F22" s="64">
        <f t="shared" si="1"/>
        <v>26.851993279364596</v>
      </c>
      <c r="G22" s="65">
        <v>593</v>
      </c>
      <c r="H22" s="59">
        <f t="shared" si="2"/>
        <v>0</v>
      </c>
      <c r="I22" s="66"/>
      <c r="J22" s="61"/>
    </row>
    <row r="23" spans="1:10" s="35" customFormat="1" ht="12.6" customHeight="1" x14ac:dyDescent="0.2">
      <c r="A23" s="58" t="s">
        <v>14</v>
      </c>
      <c r="B23" s="130">
        <f t="shared" si="3"/>
        <v>15951</v>
      </c>
      <c r="C23" s="137">
        <v>12096</v>
      </c>
      <c r="D23" s="63">
        <f t="shared" si="0"/>
        <v>75.832236223434265</v>
      </c>
      <c r="E23" s="97">
        <v>3457</v>
      </c>
      <c r="F23" s="64">
        <f t="shared" si="1"/>
        <v>21.672622406118737</v>
      </c>
      <c r="G23" s="65">
        <v>398</v>
      </c>
      <c r="H23" s="59">
        <f t="shared" si="2"/>
        <v>0</v>
      </c>
      <c r="I23" s="60"/>
      <c r="J23" s="61"/>
    </row>
    <row r="24" spans="1:10" s="35" customFormat="1" ht="12.6" customHeight="1" x14ac:dyDescent="0.2">
      <c r="A24" s="58" t="s">
        <v>15</v>
      </c>
      <c r="B24" s="130">
        <f t="shared" si="3"/>
        <v>6754</v>
      </c>
      <c r="C24" s="137">
        <v>5022</v>
      </c>
      <c r="D24" s="63">
        <f t="shared" si="0"/>
        <v>74.355937222386729</v>
      </c>
      <c r="E24" s="97">
        <v>1414</v>
      </c>
      <c r="F24" s="64">
        <f t="shared" si="1"/>
        <v>20.93574178264732</v>
      </c>
      <c r="G24" s="65">
        <v>318</v>
      </c>
      <c r="H24" s="59">
        <f t="shared" si="2"/>
        <v>0</v>
      </c>
      <c r="I24" s="60"/>
      <c r="J24" s="61"/>
    </row>
    <row r="25" spans="1:10" s="35" customFormat="1" ht="12.6" customHeight="1" x14ac:dyDescent="0.2">
      <c r="A25" s="58" t="s">
        <v>16</v>
      </c>
      <c r="B25" s="130">
        <f t="shared" si="3"/>
        <v>24411</v>
      </c>
      <c r="C25" s="137">
        <v>17301</v>
      </c>
      <c r="D25" s="63">
        <f t="shared" si="0"/>
        <v>70.873786407766985</v>
      </c>
      <c r="E25" s="97">
        <v>6232</v>
      </c>
      <c r="F25" s="64">
        <f t="shared" si="1"/>
        <v>25.529474417270901</v>
      </c>
      <c r="G25" s="65">
        <v>878</v>
      </c>
      <c r="H25" s="59">
        <f t="shared" si="2"/>
        <v>0</v>
      </c>
      <c r="I25" s="60"/>
      <c r="J25" s="61"/>
    </row>
    <row r="26" spans="1:10" s="35" customFormat="1" ht="12.6" customHeight="1" x14ac:dyDescent="0.2">
      <c r="A26" s="58" t="s">
        <v>17</v>
      </c>
      <c r="B26" s="130">
        <f t="shared" si="3"/>
        <v>36874</v>
      </c>
      <c r="C26" s="137">
        <v>24050</v>
      </c>
      <c r="D26" s="63">
        <f t="shared" si="0"/>
        <v>65.222107718175408</v>
      </c>
      <c r="E26" s="97">
        <v>10877</v>
      </c>
      <c r="F26" s="64">
        <f t="shared" si="1"/>
        <v>29.497749091500786</v>
      </c>
      <c r="G26" s="65">
        <v>1947</v>
      </c>
      <c r="H26" s="59">
        <f t="shared" si="2"/>
        <v>0</v>
      </c>
      <c r="I26" s="60"/>
    </row>
    <row r="27" spans="1:10" s="35" customFormat="1" ht="12.6" customHeight="1" x14ac:dyDescent="0.2">
      <c r="A27" s="58" t="s">
        <v>18</v>
      </c>
      <c r="B27" s="130">
        <f t="shared" si="3"/>
        <v>13922</v>
      </c>
      <c r="C27" s="137">
        <v>9229</v>
      </c>
      <c r="D27" s="63">
        <f t="shared" si="0"/>
        <v>66.290762821433702</v>
      </c>
      <c r="E27" s="97">
        <v>3951</v>
      </c>
      <c r="F27" s="64">
        <f t="shared" si="1"/>
        <v>28.379543169084901</v>
      </c>
      <c r="G27" s="65">
        <v>742</v>
      </c>
      <c r="H27" s="59">
        <f t="shared" si="2"/>
        <v>0</v>
      </c>
      <c r="I27" s="60"/>
      <c r="J27" s="61"/>
    </row>
    <row r="28" spans="1:10" s="35" customFormat="1" ht="12.6" customHeight="1" x14ac:dyDescent="0.2">
      <c r="A28" s="58" t="s">
        <v>19</v>
      </c>
      <c r="B28" s="130">
        <f t="shared" si="3"/>
        <v>10145</v>
      </c>
      <c r="C28" s="137">
        <v>8312</v>
      </c>
      <c r="D28" s="63">
        <f t="shared" si="0"/>
        <v>81.931986200098564</v>
      </c>
      <c r="E28" s="97">
        <v>1538</v>
      </c>
      <c r="F28" s="64">
        <f t="shared" si="1"/>
        <v>15.16017742730409</v>
      </c>
      <c r="G28" s="65">
        <v>295</v>
      </c>
      <c r="H28" s="59">
        <f t="shared" si="2"/>
        <v>0</v>
      </c>
      <c r="I28" s="60"/>
      <c r="J28" s="61"/>
    </row>
    <row r="29" spans="1:10" s="35" customFormat="1" ht="12.6" customHeight="1" x14ac:dyDescent="0.2">
      <c r="A29" s="58" t="s">
        <v>20</v>
      </c>
      <c r="B29" s="130">
        <f t="shared" si="3"/>
        <v>8643</v>
      </c>
      <c r="C29" s="137">
        <v>6588</v>
      </c>
      <c r="D29" s="63">
        <f t="shared" si="0"/>
        <v>76.223533495314129</v>
      </c>
      <c r="E29" s="97">
        <v>1835</v>
      </c>
      <c r="F29" s="64">
        <f t="shared" si="1"/>
        <v>21.231054032164757</v>
      </c>
      <c r="G29" s="65">
        <v>220</v>
      </c>
      <c r="H29" s="59">
        <f t="shared" si="2"/>
        <v>0</v>
      </c>
      <c r="I29" s="60"/>
      <c r="J29" s="61"/>
    </row>
    <row r="30" spans="1:10" s="35" customFormat="1" ht="12.6" customHeight="1" x14ac:dyDescent="0.2">
      <c r="A30" s="58" t="s">
        <v>21</v>
      </c>
      <c r="B30" s="130">
        <f t="shared" si="3"/>
        <v>9357</v>
      </c>
      <c r="C30" s="137">
        <v>6715</v>
      </c>
      <c r="D30" s="63">
        <f t="shared" si="0"/>
        <v>71.764454419151434</v>
      </c>
      <c r="E30" s="97">
        <v>2414</v>
      </c>
      <c r="F30" s="64">
        <f t="shared" si="1"/>
        <v>25.798867158277226</v>
      </c>
      <c r="G30" s="65">
        <v>228</v>
      </c>
      <c r="H30" s="59">
        <f t="shared" si="2"/>
        <v>0</v>
      </c>
      <c r="I30" s="60"/>
      <c r="J30" s="61"/>
    </row>
    <row r="31" spans="1:10" s="35" customFormat="1" ht="12.6" customHeight="1" x14ac:dyDescent="0.2">
      <c r="A31" s="58" t="s">
        <v>22</v>
      </c>
      <c r="B31" s="130">
        <f t="shared" si="3"/>
        <v>12879</v>
      </c>
      <c r="C31" s="137">
        <v>10049</v>
      </c>
      <c r="D31" s="63">
        <f t="shared" si="0"/>
        <v>78.026244273623732</v>
      </c>
      <c r="E31" s="97">
        <v>2299</v>
      </c>
      <c r="F31" s="64">
        <f t="shared" si="1"/>
        <v>17.850764810932525</v>
      </c>
      <c r="G31" s="65">
        <v>531</v>
      </c>
      <c r="H31" s="59">
        <f t="shared" si="2"/>
        <v>0</v>
      </c>
      <c r="I31" s="60"/>
      <c r="J31" s="61"/>
    </row>
    <row r="32" spans="1:10" s="35" customFormat="1" ht="12.6" customHeight="1" x14ac:dyDescent="0.2">
      <c r="A32" s="58" t="s">
        <v>23</v>
      </c>
      <c r="B32" s="130">
        <f t="shared" si="3"/>
        <v>147619</v>
      </c>
      <c r="C32" s="137">
        <v>105129</v>
      </c>
      <c r="D32" s="63">
        <f t="shared" si="0"/>
        <v>71.216442327884621</v>
      </c>
      <c r="E32" s="97">
        <v>38887</v>
      </c>
      <c r="F32" s="64">
        <f t="shared" si="1"/>
        <v>26.342814949295146</v>
      </c>
      <c r="G32" s="65">
        <v>3603</v>
      </c>
      <c r="H32" s="59">
        <f t="shared" si="2"/>
        <v>0</v>
      </c>
      <c r="I32" s="60"/>
      <c r="J32" s="61"/>
    </row>
    <row r="33" spans="1:10" s="35" customFormat="1" ht="12.6" customHeight="1" x14ac:dyDescent="0.2">
      <c r="A33" s="58" t="s">
        <v>24</v>
      </c>
      <c r="B33" s="130">
        <f t="shared" si="3"/>
        <v>7814</v>
      </c>
      <c r="C33" s="137">
        <v>5872</v>
      </c>
      <c r="D33" s="63">
        <f t="shared" si="0"/>
        <v>75.147171743025339</v>
      </c>
      <c r="E33" s="97">
        <v>1619</v>
      </c>
      <c r="F33" s="64">
        <f t="shared" si="1"/>
        <v>20.719221909393397</v>
      </c>
      <c r="G33" s="65">
        <v>323</v>
      </c>
      <c r="H33" s="59">
        <f t="shared" si="2"/>
        <v>0</v>
      </c>
      <c r="I33" s="60"/>
      <c r="J33" s="61"/>
    </row>
    <row r="34" spans="1:10" s="53" customFormat="1" ht="12.6" customHeight="1" x14ac:dyDescent="0.2">
      <c r="A34" s="55" t="s">
        <v>25</v>
      </c>
      <c r="B34" s="130">
        <f t="shared" si="3"/>
        <v>8415</v>
      </c>
      <c r="C34" s="137">
        <v>6283</v>
      </c>
      <c r="D34" s="56">
        <f t="shared" si="0"/>
        <v>74.664289958407608</v>
      </c>
      <c r="E34" s="97">
        <v>1906</v>
      </c>
      <c r="F34" s="57">
        <f t="shared" si="1"/>
        <v>22.650029708853239</v>
      </c>
      <c r="G34" s="51">
        <v>226</v>
      </c>
      <c r="H34" s="52">
        <f t="shared" si="2"/>
        <v>0</v>
      </c>
      <c r="I34" s="62"/>
      <c r="J34" s="54"/>
    </row>
    <row r="35" spans="1:10" s="53" customFormat="1" ht="12.6" customHeight="1" x14ac:dyDescent="0.2">
      <c r="A35" s="55" t="s">
        <v>40</v>
      </c>
      <c r="B35" s="130">
        <f t="shared" si="3"/>
        <v>68127</v>
      </c>
      <c r="C35" s="137">
        <v>45039</v>
      </c>
      <c r="D35" s="56">
        <f t="shared" si="0"/>
        <v>66.11035272358977</v>
      </c>
      <c r="E35" s="97">
        <v>20191</v>
      </c>
      <c r="F35" s="57">
        <f t="shared" si="1"/>
        <v>29.637295051888383</v>
      </c>
      <c r="G35" s="51">
        <v>2897</v>
      </c>
      <c r="H35" s="52">
        <f t="shared" si="2"/>
        <v>0</v>
      </c>
      <c r="I35" s="62"/>
      <c r="J35" s="54"/>
    </row>
    <row r="36" spans="1:10" s="53" customFormat="1" ht="12.6" customHeight="1" x14ac:dyDescent="0.2">
      <c r="A36" s="55" t="s">
        <v>39</v>
      </c>
      <c r="B36" s="130">
        <f t="shared" si="3"/>
        <v>7205</v>
      </c>
      <c r="C36" s="137">
        <v>5876</v>
      </c>
      <c r="D36" s="56">
        <f t="shared" si="0"/>
        <v>81.554476058292849</v>
      </c>
      <c r="E36" s="97">
        <v>1061</v>
      </c>
      <c r="F36" s="57">
        <f t="shared" si="1"/>
        <v>14.72588480222068</v>
      </c>
      <c r="G36" s="51">
        <v>268</v>
      </c>
      <c r="H36" s="52">
        <f t="shared" si="2"/>
        <v>0</v>
      </c>
      <c r="I36" s="62"/>
      <c r="J36" s="54"/>
    </row>
    <row r="37" spans="1:10" s="53" customFormat="1" ht="12.6" customHeight="1" x14ac:dyDescent="0.2">
      <c r="A37" s="55" t="s">
        <v>26</v>
      </c>
      <c r="B37" s="130">
        <f t="shared" si="3"/>
        <v>8680</v>
      </c>
      <c r="C37" s="137">
        <v>6756</v>
      </c>
      <c r="D37" s="56">
        <f t="shared" si="0"/>
        <v>77.834101382488484</v>
      </c>
      <c r="E37" s="97">
        <v>1535</v>
      </c>
      <c r="F37" s="57">
        <f t="shared" si="1"/>
        <v>17.684331797235021</v>
      </c>
      <c r="G37" s="51">
        <v>389</v>
      </c>
      <c r="H37" s="52">
        <f t="shared" si="2"/>
        <v>0</v>
      </c>
      <c r="I37" s="62"/>
      <c r="J37" s="54"/>
    </row>
    <row r="38" spans="1:10" s="53" customFormat="1" ht="12.6" customHeight="1" x14ac:dyDescent="0.2">
      <c r="A38" s="55" t="s">
        <v>27</v>
      </c>
      <c r="B38" s="130">
        <f t="shared" si="3"/>
        <v>22734</v>
      </c>
      <c r="C38" s="137">
        <v>15774</v>
      </c>
      <c r="D38" s="56">
        <f t="shared" si="0"/>
        <v>69.385062021641588</v>
      </c>
      <c r="E38" s="97">
        <v>6258</v>
      </c>
      <c r="F38" s="57">
        <f t="shared" si="1"/>
        <v>27.527051992610186</v>
      </c>
      <c r="G38" s="51">
        <v>702</v>
      </c>
      <c r="H38" s="52">
        <f t="shared" si="2"/>
        <v>0</v>
      </c>
      <c r="I38" s="62"/>
      <c r="J38" s="54"/>
    </row>
    <row r="39" spans="1:10" s="53" customFormat="1" ht="12.6" customHeight="1" x14ac:dyDescent="0.2">
      <c r="A39" s="55" t="s">
        <v>28</v>
      </c>
      <c r="B39" s="130">
        <f t="shared" si="3"/>
        <v>23567</v>
      </c>
      <c r="C39" s="137">
        <v>15065</v>
      </c>
      <c r="D39" s="56">
        <f t="shared" si="0"/>
        <v>63.924131200407352</v>
      </c>
      <c r="E39" s="97">
        <v>6633</v>
      </c>
      <c r="F39" s="57">
        <f t="shared" si="1"/>
        <v>28.145287902575635</v>
      </c>
      <c r="G39" s="51">
        <v>1869</v>
      </c>
      <c r="H39" s="52">
        <f t="shared" si="2"/>
        <v>0</v>
      </c>
      <c r="I39" s="62"/>
      <c r="J39" s="54"/>
    </row>
    <row r="40" spans="1:10" s="53" customFormat="1" ht="12.6" customHeight="1" x14ac:dyDescent="0.2">
      <c r="A40" s="55" t="s">
        <v>29</v>
      </c>
      <c r="B40" s="130">
        <f t="shared" si="3"/>
        <v>29320</v>
      </c>
      <c r="C40" s="137">
        <v>19103</v>
      </c>
      <c r="D40" s="56">
        <f t="shared" si="0"/>
        <v>65.153478854024556</v>
      </c>
      <c r="E40" s="97">
        <v>8827</v>
      </c>
      <c r="F40" s="57">
        <f t="shared" si="1"/>
        <v>30.105729877216916</v>
      </c>
      <c r="G40" s="51">
        <v>1390</v>
      </c>
      <c r="H40" s="52">
        <f t="shared" si="2"/>
        <v>0</v>
      </c>
      <c r="I40" s="62"/>
      <c r="J40" s="54"/>
    </row>
    <row r="41" spans="1:10" s="53" customFormat="1" ht="12.6" customHeight="1" x14ac:dyDescent="0.2">
      <c r="A41" s="55" t="s">
        <v>30</v>
      </c>
      <c r="B41" s="130">
        <f t="shared" si="3"/>
        <v>6260</v>
      </c>
      <c r="C41" s="137">
        <v>4482</v>
      </c>
      <c r="D41" s="56">
        <f t="shared" si="0"/>
        <v>71.597444089456872</v>
      </c>
      <c r="E41" s="97">
        <v>1603</v>
      </c>
      <c r="F41" s="57">
        <f t="shared" si="1"/>
        <v>25.60702875399361</v>
      </c>
      <c r="G41" s="51">
        <v>175</v>
      </c>
      <c r="H41" s="52">
        <f t="shared" si="2"/>
        <v>0</v>
      </c>
      <c r="I41" s="62"/>
      <c r="J41" s="54"/>
    </row>
    <row r="42" spans="1:10" s="53" customFormat="1" ht="12.6" customHeight="1" x14ac:dyDescent="0.2">
      <c r="A42" s="55" t="s">
        <v>31</v>
      </c>
      <c r="B42" s="130">
        <f t="shared" si="3"/>
        <v>9328</v>
      </c>
      <c r="C42" s="137">
        <v>6916</v>
      </c>
      <c r="D42" s="56">
        <f t="shared" si="0"/>
        <v>74.142367066895375</v>
      </c>
      <c r="E42" s="97">
        <v>1915</v>
      </c>
      <c r="F42" s="57">
        <f t="shared" si="1"/>
        <v>20.529588336192109</v>
      </c>
      <c r="G42" s="51">
        <v>497</v>
      </c>
      <c r="H42" s="52">
        <f t="shared" si="2"/>
        <v>0</v>
      </c>
      <c r="I42" s="62"/>
      <c r="J42" s="54"/>
    </row>
    <row r="43" spans="1:10" s="35" customFormat="1" ht="12.6" customHeight="1" x14ac:dyDescent="0.2">
      <c r="A43" s="58" t="s">
        <v>32</v>
      </c>
      <c r="B43" s="130">
        <f t="shared" si="3"/>
        <v>10169</v>
      </c>
      <c r="C43" s="137">
        <v>7170</v>
      </c>
      <c r="D43" s="56">
        <f t="shared" si="0"/>
        <v>70.508407906382146</v>
      </c>
      <c r="E43" s="97">
        <v>2470</v>
      </c>
      <c r="F43" s="57">
        <f t="shared" si="1"/>
        <v>24.289507326187433</v>
      </c>
      <c r="G43" s="51">
        <v>529</v>
      </c>
      <c r="H43" s="59">
        <f t="shared" si="2"/>
        <v>0</v>
      </c>
      <c r="I43" s="60"/>
      <c r="J43" s="61"/>
    </row>
    <row r="44" spans="1:10" s="35" customFormat="1" ht="12.6" customHeight="1" x14ac:dyDescent="0.2">
      <c r="A44" s="58" t="s">
        <v>33</v>
      </c>
      <c r="B44" s="130">
        <f t="shared" si="3"/>
        <v>10801</v>
      </c>
      <c r="C44" s="137">
        <v>7399</v>
      </c>
      <c r="D44" s="56">
        <f t="shared" si="0"/>
        <v>68.502916396629942</v>
      </c>
      <c r="E44" s="97">
        <v>3125</v>
      </c>
      <c r="F44" s="57">
        <f t="shared" si="1"/>
        <v>28.932506249421351</v>
      </c>
      <c r="G44" s="51">
        <v>277</v>
      </c>
      <c r="H44" s="59">
        <f t="shared" si="2"/>
        <v>0</v>
      </c>
      <c r="I44" s="60"/>
      <c r="J44" s="61"/>
    </row>
    <row r="45" spans="1:10" s="53" customFormat="1" ht="12.6" customHeight="1" x14ac:dyDescent="0.2">
      <c r="A45" s="55" t="s">
        <v>34</v>
      </c>
      <c r="B45" s="130">
        <f t="shared" si="3"/>
        <v>28835</v>
      </c>
      <c r="C45" s="137">
        <v>18740</v>
      </c>
      <c r="D45" s="56">
        <f t="shared" si="0"/>
        <v>64.99046297901856</v>
      </c>
      <c r="E45" s="97">
        <v>9044</v>
      </c>
      <c r="F45" s="57">
        <f t="shared" si="1"/>
        <v>31.364661002254206</v>
      </c>
      <c r="G45" s="51">
        <v>1051</v>
      </c>
      <c r="H45" s="52">
        <f t="shared" si="2"/>
        <v>0</v>
      </c>
      <c r="I45" s="62"/>
      <c r="J45" s="54"/>
    </row>
    <row r="46" spans="1:10" s="53" customFormat="1" ht="12.6" customHeight="1" x14ac:dyDescent="0.2">
      <c r="A46" s="55" t="s">
        <v>35</v>
      </c>
      <c r="B46" s="130">
        <f t="shared" si="3"/>
        <v>7178</v>
      </c>
      <c r="C46" s="137">
        <v>5526</v>
      </c>
      <c r="D46" s="56">
        <f t="shared" si="0"/>
        <v>76.98523265533575</v>
      </c>
      <c r="E46" s="97">
        <v>1416</v>
      </c>
      <c r="F46" s="57">
        <f t="shared" si="1"/>
        <v>19.726943438283644</v>
      </c>
      <c r="G46" s="51">
        <v>236</v>
      </c>
      <c r="H46" s="52">
        <f t="shared" si="2"/>
        <v>0</v>
      </c>
      <c r="I46" s="62"/>
      <c r="J46" s="54"/>
    </row>
    <row r="47" spans="1:10" s="53" customFormat="1" ht="12.6" customHeight="1" x14ac:dyDescent="0.2">
      <c r="A47" s="55" t="s">
        <v>36</v>
      </c>
      <c r="B47" s="130">
        <f t="shared" si="3"/>
        <v>15957</v>
      </c>
      <c r="C47" s="137">
        <v>11976</v>
      </c>
      <c r="D47" s="56">
        <f t="shared" si="0"/>
        <v>75.051701447640539</v>
      </c>
      <c r="E47" s="97">
        <v>3641</v>
      </c>
      <c r="F47" s="57">
        <f t="shared" si="1"/>
        <v>22.817572225355644</v>
      </c>
      <c r="G47" s="51">
        <v>340</v>
      </c>
      <c r="H47" s="52">
        <f t="shared" si="2"/>
        <v>0</v>
      </c>
      <c r="I47" s="62"/>
      <c r="J47" s="54"/>
    </row>
    <row r="48" spans="1:10" s="67" customFormat="1" ht="12.6" customHeight="1" x14ac:dyDescent="0.2">
      <c r="A48" s="55" t="s">
        <v>37</v>
      </c>
      <c r="B48" s="130">
        <f t="shared" si="3"/>
        <v>9881</v>
      </c>
      <c r="C48" s="137">
        <v>7141</v>
      </c>
      <c r="D48" s="56">
        <f t="shared" si="0"/>
        <v>72.270013156563095</v>
      </c>
      <c r="E48" s="97">
        <v>2442</v>
      </c>
      <c r="F48" s="57">
        <f t="shared" si="1"/>
        <v>24.714097763384274</v>
      </c>
      <c r="G48" s="51">
        <v>298</v>
      </c>
      <c r="H48" s="52">
        <f t="shared" si="2"/>
        <v>0</v>
      </c>
      <c r="I48" s="62"/>
      <c r="J48" s="54"/>
    </row>
    <row r="49" spans="1:10" s="67" customFormat="1" ht="12.6" customHeight="1" x14ac:dyDescent="0.2">
      <c r="A49" s="55" t="s">
        <v>38</v>
      </c>
      <c r="B49" s="130">
        <f t="shared" si="3"/>
        <v>7171</v>
      </c>
      <c r="C49" s="137">
        <v>4885</v>
      </c>
      <c r="D49" s="56">
        <f t="shared" si="0"/>
        <v>68.121600892483613</v>
      </c>
      <c r="E49" s="97">
        <v>1752</v>
      </c>
      <c r="F49" s="57">
        <f t="shared" si="1"/>
        <v>24.431738948542741</v>
      </c>
      <c r="G49" s="51">
        <v>534</v>
      </c>
      <c r="H49" s="52">
        <f t="shared" si="2"/>
        <v>0</v>
      </c>
      <c r="I49" s="62"/>
      <c r="J49" s="54"/>
    </row>
    <row r="50" spans="1:10" s="67" customFormat="1" ht="12.6" customHeight="1" x14ac:dyDescent="0.2">
      <c r="A50" s="55" t="s">
        <v>41</v>
      </c>
      <c r="B50" s="130">
        <f t="shared" si="3"/>
        <v>7810</v>
      </c>
      <c r="C50" s="137">
        <v>6565</v>
      </c>
      <c r="D50" s="56">
        <f t="shared" si="0"/>
        <v>84.058898847631241</v>
      </c>
      <c r="E50" s="97">
        <v>969</v>
      </c>
      <c r="F50" s="57">
        <f t="shared" si="1"/>
        <v>12.407170294494238</v>
      </c>
      <c r="G50" s="51">
        <v>276</v>
      </c>
      <c r="H50" s="52">
        <f t="shared" si="2"/>
        <v>0</v>
      </c>
      <c r="I50" s="68"/>
      <c r="J50" s="69"/>
    </row>
    <row r="51" spans="1:10" s="67" customFormat="1" ht="12.6" customHeight="1" x14ac:dyDescent="0.2">
      <c r="A51" s="55" t="s">
        <v>42</v>
      </c>
      <c r="B51" s="130">
        <f t="shared" si="3"/>
        <v>8515</v>
      </c>
      <c r="C51" s="137">
        <v>5712</v>
      </c>
      <c r="D51" s="56">
        <f t="shared" si="0"/>
        <v>67.081620669406931</v>
      </c>
      <c r="E51" s="97">
        <v>2361</v>
      </c>
      <c r="F51" s="57">
        <f t="shared" si="1"/>
        <v>27.727539635936584</v>
      </c>
      <c r="G51" s="51">
        <v>442</v>
      </c>
      <c r="H51" s="52">
        <f t="shared" si="2"/>
        <v>0</v>
      </c>
      <c r="I51" s="68"/>
      <c r="J51" s="69"/>
    </row>
    <row r="52" spans="1:10" s="67" customFormat="1" ht="12.6" customHeight="1" x14ac:dyDescent="0.2">
      <c r="A52" s="55" t="s">
        <v>43</v>
      </c>
      <c r="B52" s="130">
        <f t="shared" si="3"/>
        <v>12108</v>
      </c>
      <c r="C52" s="137">
        <v>7481</v>
      </c>
      <c r="D52" s="56">
        <f t="shared" si="0"/>
        <v>61.785596299966961</v>
      </c>
      <c r="E52" s="97">
        <v>3915</v>
      </c>
      <c r="F52" s="57">
        <f t="shared" si="1"/>
        <v>32.333994053518332</v>
      </c>
      <c r="G52" s="51">
        <v>712</v>
      </c>
      <c r="H52" s="52">
        <f t="shared" si="2"/>
        <v>0</v>
      </c>
      <c r="I52" s="68"/>
      <c r="J52" s="69"/>
    </row>
    <row r="53" spans="1:10" s="67" customFormat="1" ht="12.6" customHeight="1" x14ac:dyDescent="0.2">
      <c r="A53" s="55" t="s">
        <v>44</v>
      </c>
      <c r="B53" s="130">
        <f t="shared" si="3"/>
        <v>9561</v>
      </c>
      <c r="C53" s="137">
        <v>7202</v>
      </c>
      <c r="D53" s="56">
        <f t="shared" si="0"/>
        <v>75.326848655998333</v>
      </c>
      <c r="E53" s="97">
        <v>2100</v>
      </c>
      <c r="F53" s="57">
        <f t="shared" si="1"/>
        <v>21.964229683087542</v>
      </c>
      <c r="G53" s="51">
        <v>259</v>
      </c>
      <c r="H53" s="52">
        <f t="shared" si="2"/>
        <v>0</v>
      </c>
      <c r="I53" s="68"/>
      <c r="J53" s="69"/>
    </row>
    <row r="54" spans="1:10" s="72" customFormat="1" ht="12.6" customHeight="1" x14ac:dyDescent="0.2">
      <c r="A54" s="58" t="s">
        <v>45</v>
      </c>
      <c r="B54" s="130">
        <f t="shared" si="3"/>
        <v>17426</v>
      </c>
      <c r="C54" s="137">
        <v>12370</v>
      </c>
      <c r="D54" s="56">
        <f t="shared" si="0"/>
        <v>70.985883163089639</v>
      </c>
      <c r="E54" s="97">
        <v>4130</v>
      </c>
      <c r="F54" s="57">
        <f t="shared" si="1"/>
        <v>23.700218064960403</v>
      </c>
      <c r="G54" s="51">
        <v>926</v>
      </c>
      <c r="H54" s="70">
        <f t="shared" si="2"/>
        <v>0</v>
      </c>
      <c r="I54" s="71"/>
      <c r="J54" s="67"/>
    </row>
    <row r="55" spans="1:10" s="72" customFormat="1" ht="12.6" customHeight="1" x14ac:dyDescent="0.2">
      <c r="A55" s="73" t="s">
        <v>46</v>
      </c>
      <c r="B55" s="130">
        <f t="shared" si="3"/>
        <v>12499</v>
      </c>
      <c r="C55" s="137">
        <v>8745</v>
      </c>
      <c r="D55" s="63">
        <f t="shared" si="0"/>
        <v>69.965597247779826</v>
      </c>
      <c r="E55" s="97">
        <v>3307</v>
      </c>
      <c r="F55" s="64">
        <f t="shared" si="1"/>
        <v>26.458116649331945</v>
      </c>
      <c r="G55" s="65">
        <v>447</v>
      </c>
      <c r="H55" s="59">
        <f t="shared" si="2"/>
        <v>0</v>
      </c>
      <c r="I55" s="74"/>
      <c r="J55" s="75"/>
    </row>
    <row r="56" spans="1:10" s="72" customFormat="1" ht="12.6" customHeight="1" x14ac:dyDescent="0.2">
      <c r="A56" s="58" t="s">
        <v>47</v>
      </c>
      <c r="B56" s="130">
        <f t="shared" si="3"/>
        <v>11670</v>
      </c>
      <c r="C56" s="137">
        <v>9484</v>
      </c>
      <c r="D56" s="56">
        <f t="shared" si="0"/>
        <v>81.268209083119103</v>
      </c>
      <c r="E56" s="97">
        <v>1964</v>
      </c>
      <c r="F56" s="57">
        <f t="shared" si="1"/>
        <v>16.829477292202228</v>
      </c>
      <c r="G56" s="51">
        <v>222</v>
      </c>
      <c r="H56" s="59">
        <f t="shared" si="2"/>
        <v>0</v>
      </c>
      <c r="I56" s="71"/>
      <c r="J56" s="75"/>
    </row>
    <row r="57" spans="1:10" s="67" customFormat="1" ht="12.6" customHeight="1" x14ac:dyDescent="0.2">
      <c r="A57" s="55" t="s">
        <v>48</v>
      </c>
      <c r="B57" s="130">
        <f t="shared" si="3"/>
        <v>14660</v>
      </c>
      <c r="C57" s="137">
        <v>11128</v>
      </c>
      <c r="D57" s="56">
        <f t="shared" si="0"/>
        <v>75.907230559345152</v>
      </c>
      <c r="E57" s="97">
        <v>2990</v>
      </c>
      <c r="F57" s="57">
        <f t="shared" si="1"/>
        <v>20.395634379263303</v>
      </c>
      <c r="G57" s="51">
        <v>542</v>
      </c>
      <c r="H57" s="52">
        <f t="shared" si="2"/>
        <v>0</v>
      </c>
      <c r="I57" s="68"/>
      <c r="J57" s="69"/>
    </row>
    <row r="58" spans="1:10" s="67" customFormat="1" ht="12.6" customHeight="1" x14ac:dyDescent="0.2">
      <c r="A58" s="55" t="s">
        <v>49</v>
      </c>
      <c r="B58" s="130">
        <f t="shared" si="3"/>
        <v>16079</v>
      </c>
      <c r="C58" s="137">
        <v>11405</v>
      </c>
      <c r="D58" s="56">
        <f t="shared" si="0"/>
        <v>70.93102804900802</v>
      </c>
      <c r="E58" s="97">
        <v>3812</v>
      </c>
      <c r="F58" s="57">
        <f t="shared" si="1"/>
        <v>23.707942036196282</v>
      </c>
      <c r="G58" s="51">
        <v>862</v>
      </c>
      <c r="H58" s="52">
        <f t="shared" si="2"/>
        <v>0</v>
      </c>
      <c r="I58" s="62"/>
      <c r="J58" s="54"/>
    </row>
    <row r="59" spans="1:10" s="35" customFormat="1" ht="12.6" customHeight="1" x14ac:dyDescent="0.2">
      <c r="A59" s="58" t="s">
        <v>50</v>
      </c>
      <c r="B59" s="130">
        <f t="shared" si="3"/>
        <v>9039</v>
      </c>
      <c r="C59" s="137">
        <v>6127</v>
      </c>
      <c r="D59" s="56">
        <f t="shared" si="0"/>
        <v>67.784046907843788</v>
      </c>
      <c r="E59" s="97">
        <v>2669</v>
      </c>
      <c r="F59" s="57">
        <f t="shared" si="1"/>
        <v>29.527602610908286</v>
      </c>
      <c r="G59" s="51">
        <v>243</v>
      </c>
      <c r="H59" s="59">
        <f t="shared" si="2"/>
        <v>0</v>
      </c>
      <c r="I59" s="60"/>
      <c r="J59" s="61"/>
    </row>
    <row r="60" spans="1:10" s="53" customFormat="1" ht="12.6" customHeight="1" x14ac:dyDescent="0.2">
      <c r="A60" s="55" t="s">
        <v>51</v>
      </c>
      <c r="B60" s="130">
        <f t="shared" si="3"/>
        <v>6097</v>
      </c>
      <c r="C60" s="137">
        <v>4898</v>
      </c>
      <c r="D60" s="56">
        <f t="shared" si="0"/>
        <v>80.334590782351981</v>
      </c>
      <c r="E60" s="97">
        <v>1006</v>
      </c>
      <c r="F60" s="57">
        <f t="shared" si="1"/>
        <v>16.499917992455305</v>
      </c>
      <c r="G60" s="51">
        <v>193</v>
      </c>
      <c r="H60" s="52">
        <f t="shared" si="2"/>
        <v>0</v>
      </c>
      <c r="I60" s="62"/>
      <c r="J60" s="54"/>
    </row>
    <row r="61" spans="1:10" s="53" customFormat="1" ht="12.6" customHeight="1" x14ac:dyDescent="0.2">
      <c r="A61" s="55" t="s">
        <v>52</v>
      </c>
      <c r="B61" s="130">
        <f t="shared" si="3"/>
        <v>10934</v>
      </c>
      <c r="C61" s="137">
        <v>7215</v>
      </c>
      <c r="D61" s="56">
        <f t="shared" si="0"/>
        <v>65.98683007133711</v>
      </c>
      <c r="E61" s="97">
        <v>3457</v>
      </c>
      <c r="F61" s="57">
        <f t="shared" si="1"/>
        <v>31.616974574721052</v>
      </c>
      <c r="G61" s="51">
        <v>262</v>
      </c>
      <c r="H61" s="52">
        <f t="shared" si="2"/>
        <v>0</v>
      </c>
      <c r="I61" s="62"/>
    </row>
    <row r="62" spans="1:10" s="53" customFormat="1" ht="12.6" customHeight="1" x14ac:dyDescent="0.2">
      <c r="A62" s="55" t="s">
        <v>53</v>
      </c>
      <c r="B62" s="130">
        <f t="shared" si="3"/>
        <v>5344</v>
      </c>
      <c r="C62" s="137">
        <v>4120</v>
      </c>
      <c r="D62" s="56">
        <f t="shared" si="0"/>
        <v>77.095808383233532</v>
      </c>
      <c r="E62" s="97">
        <v>993</v>
      </c>
      <c r="F62" s="57">
        <f t="shared" si="1"/>
        <v>18.581586826347305</v>
      </c>
      <c r="G62" s="51">
        <v>231</v>
      </c>
      <c r="H62" s="52">
        <f t="shared" si="2"/>
        <v>0</v>
      </c>
      <c r="I62" s="62"/>
      <c r="J62" s="54"/>
    </row>
    <row r="63" spans="1:10" s="53" customFormat="1" ht="12.6" customHeight="1" x14ac:dyDescent="0.2">
      <c r="A63" s="55" t="s">
        <v>54</v>
      </c>
      <c r="B63" s="130">
        <f t="shared" si="3"/>
        <v>21448</v>
      </c>
      <c r="C63" s="137">
        <v>14310</v>
      </c>
      <c r="D63" s="56">
        <f t="shared" si="0"/>
        <v>66.719507646400601</v>
      </c>
      <c r="E63" s="97">
        <v>6362</v>
      </c>
      <c r="F63" s="57">
        <f t="shared" si="1"/>
        <v>29.662439388287954</v>
      </c>
      <c r="G63" s="51">
        <v>776</v>
      </c>
      <c r="H63" s="52">
        <f t="shared" si="2"/>
        <v>0</v>
      </c>
      <c r="I63" s="62"/>
      <c r="J63" s="54"/>
    </row>
    <row r="64" spans="1:10" s="53" customFormat="1" ht="12.6" customHeight="1" x14ac:dyDescent="0.2">
      <c r="A64" s="55" t="s">
        <v>55</v>
      </c>
      <c r="B64" s="130">
        <f t="shared" si="3"/>
        <v>11737</v>
      </c>
      <c r="C64" s="137">
        <v>8992</v>
      </c>
      <c r="D64" s="56">
        <f t="shared" si="0"/>
        <v>76.61242225440914</v>
      </c>
      <c r="E64" s="97">
        <v>2442</v>
      </c>
      <c r="F64" s="57">
        <f t="shared" si="1"/>
        <v>20.805998125585756</v>
      </c>
      <c r="G64" s="51">
        <v>303</v>
      </c>
      <c r="H64" s="52">
        <f t="shared" si="2"/>
        <v>0</v>
      </c>
      <c r="I64" s="62"/>
      <c r="J64" s="54"/>
    </row>
    <row r="65" spans="1:10" s="35" customFormat="1" ht="12.6" customHeight="1" x14ac:dyDescent="0.2">
      <c r="A65" s="58" t="s">
        <v>56</v>
      </c>
      <c r="B65" s="130">
        <f t="shared" si="3"/>
        <v>7636</v>
      </c>
      <c r="C65" s="137">
        <v>6676</v>
      </c>
      <c r="D65" s="63">
        <f t="shared" si="0"/>
        <v>87.427972760607645</v>
      </c>
      <c r="E65" s="97">
        <v>851</v>
      </c>
      <c r="F65" s="64">
        <f t="shared" si="1"/>
        <v>11.144578313253012</v>
      </c>
      <c r="G65" s="65">
        <v>109</v>
      </c>
      <c r="H65" s="59">
        <f t="shared" si="2"/>
        <v>0</v>
      </c>
      <c r="J65" s="61"/>
    </row>
    <row r="66" spans="1:10" s="53" customFormat="1" ht="12.6" customHeight="1" thickBot="1" x14ac:dyDescent="0.25">
      <c r="A66" s="76" t="s">
        <v>57</v>
      </c>
      <c r="B66" s="130">
        <f t="shared" si="3"/>
        <v>19001</v>
      </c>
      <c r="C66" s="138">
        <v>13988</v>
      </c>
      <c r="D66" s="77">
        <f t="shared" si="0"/>
        <v>73.617178043260878</v>
      </c>
      <c r="E66" s="98">
        <v>4228</v>
      </c>
      <c r="F66" s="78">
        <f t="shared" si="1"/>
        <v>22.251460449450029</v>
      </c>
      <c r="G66" s="51">
        <v>785</v>
      </c>
      <c r="H66" s="52">
        <f t="shared" si="2"/>
        <v>0</v>
      </c>
      <c r="I66" s="62"/>
      <c r="J66" s="54"/>
    </row>
    <row r="67" spans="1:10" s="53" customFormat="1" ht="12.6" customHeight="1" thickBot="1" x14ac:dyDescent="0.25">
      <c r="A67" s="79" t="s">
        <v>61</v>
      </c>
      <c r="B67" s="131">
        <f>SUM(B9:B66)</f>
        <v>949334</v>
      </c>
      <c r="C67" s="139">
        <f>SUM(C9:C66)</f>
        <v>673590</v>
      </c>
      <c r="D67" s="80"/>
      <c r="E67" s="81">
        <f>SUM(E9:E66)</f>
        <v>240596</v>
      </c>
      <c r="F67" s="82"/>
      <c r="G67" s="83">
        <f>SUM(G9:G66)</f>
        <v>35148</v>
      </c>
      <c r="H67" s="52">
        <f t="shared" si="2"/>
        <v>0</v>
      </c>
      <c r="J67" s="54"/>
    </row>
    <row r="68" spans="1:10" s="88" customFormat="1" ht="12.6" customHeight="1" thickBot="1" x14ac:dyDescent="0.25">
      <c r="A68" s="84" t="s">
        <v>62</v>
      </c>
      <c r="B68" s="132">
        <f>AVERAGE(B9:B66)</f>
        <v>16367.827586206897</v>
      </c>
      <c r="C68" s="140">
        <f>AVERAGE(C9:C66)</f>
        <v>11613.620689655172</v>
      </c>
      <c r="D68" s="85">
        <f>C67*100/B67</f>
        <v>70.953952981774592</v>
      </c>
      <c r="E68" s="86">
        <f>AVERAGE(E9:E66)</f>
        <v>4148.2068965517237</v>
      </c>
      <c r="F68" s="87">
        <f>E67*100/B67</f>
        <v>25.343661977765464</v>
      </c>
      <c r="G68" s="84">
        <f>AVERAGE(G9:G66)</f>
        <v>606</v>
      </c>
      <c r="J68" s="89"/>
    </row>
  </sheetData>
  <phoneticPr fontId="1" type="noConversion"/>
  <conditionalFormatting sqref="H4:H65536 H1:H2">
    <cfRule type="cellIs" dxfId="2" priority="1" stopIfTrue="1" operator="equal">
      <formula>0</formula>
    </cfRule>
  </conditionalFormatting>
  <pageMargins left="0.98425196850393704" right="0.15748031496062992" top="0.39370078740157483" bottom="0.43307086614173229" header="0" footer="0"/>
  <pageSetup paperSize="9" scale="90" orientation="portrait" r:id="rId1"/>
  <headerFooter alignWithMargins="0">
    <oddHeader>&amp;R&amp;9 3.2. / Preglednica 3</oddHeader>
    <oddFooter>&amp;L&amp;7Poročilo o delu UE 2019\&amp;F&amp;R&amp;7Pripravila: C. Vidmar  29.5.2020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"/>
  <sheetViews>
    <sheetView zoomScale="120" zoomScaleNormal="12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5" sqref="A5"/>
    </sheetView>
  </sheetViews>
  <sheetFormatPr defaultColWidth="8.85546875" defaultRowHeight="12" x14ac:dyDescent="0.2"/>
  <cols>
    <col min="1" max="1" width="17.28515625" style="8" customWidth="1"/>
    <col min="2" max="2" width="11.5703125" style="119" customWidth="1"/>
    <col min="3" max="3" width="11.42578125" style="8" customWidth="1"/>
    <col min="4" max="4" width="15.7109375" style="8" customWidth="1"/>
    <col min="5" max="5" width="11.42578125" style="8" customWidth="1"/>
    <col min="6" max="6" width="15.7109375" style="8" customWidth="1"/>
    <col min="7" max="7" width="12.7109375" style="8" customWidth="1"/>
    <col min="8" max="8" width="0" style="8" hidden="1" customWidth="1"/>
    <col min="9" max="9" width="7" style="8" customWidth="1"/>
    <col min="10" max="10" width="9.140625" style="10" customWidth="1"/>
    <col min="11" max="16384" width="8.85546875" style="8"/>
  </cols>
  <sheetData>
    <row r="1" spans="1:13" s="2" customFormat="1" x14ac:dyDescent="0.2">
      <c r="A1" s="3" t="s">
        <v>160</v>
      </c>
      <c r="B1" s="1"/>
      <c r="L1" s="7"/>
      <c r="M1" s="30"/>
    </row>
    <row r="2" spans="1:13" x14ac:dyDescent="0.2">
      <c r="A2" s="8" t="s">
        <v>63</v>
      </c>
      <c r="C2" s="9"/>
      <c r="D2" s="9"/>
      <c r="E2" s="9"/>
      <c r="F2" s="9"/>
      <c r="G2" s="11"/>
      <c r="H2" s="9"/>
      <c r="I2" s="12"/>
      <c r="J2" s="13"/>
    </row>
    <row r="3" spans="1:13" x14ac:dyDescent="0.2">
      <c r="A3" s="8" t="s">
        <v>174</v>
      </c>
    </row>
    <row r="4" spans="1:13" ht="8.25" customHeight="1" thickBot="1" x14ac:dyDescent="0.25">
      <c r="C4" s="9"/>
      <c r="D4" s="9"/>
      <c r="E4" s="9"/>
      <c r="F4" s="9"/>
      <c r="G4" s="11"/>
      <c r="H4" s="9"/>
      <c r="I4" s="12"/>
      <c r="J4" s="13"/>
    </row>
    <row r="5" spans="1:13" ht="30" customHeight="1" thickBot="1" x14ac:dyDescent="0.25">
      <c r="A5" s="14"/>
      <c r="B5" s="125" t="s">
        <v>163</v>
      </c>
      <c r="C5" s="133" t="s">
        <v>171</v>
      </c>
      <c r="D5" s="121"/>
      <c r="E5" s="121"/>
      <c r="F5" s="122"/>
      <c r="G5" s="120" t="s">
        <v>167</v>
      </c>
      <c r="J5" s="15"/>
    </row>
    <row r="6" spans="1:13" ht="23.25" customHeight="1" x14ac:dyDescent="0.2">
      <c r="A6" s="16" t="s">
        <v>58</v>
      </c>
      <c r="B6" s="126" t="s">
        <v>161</v>
      </c>
      <c r="C6" s="134" t="s">
        <v>164</v>
      </c>
      <c r="D6" s="143" t="s">
        <v>169</v>
      </c>
      <c r="E6" s="17" t="s">
        <v>166</v>
      </c>
      <c r="F6" s="117" t="s">
        <v>170</v>
      </c>
      <c r="G6" s="124" t="s">
        <v>162</v>
      </c>
      <c r="J6" s="18"/>
    </row>
    <row r="7" spans="1:13" ht="24.75" customHeight="1" thickBot="1" x14ac:dyDescent="0.25">
      <c r="A7" s="19"/>
      <c r="B7" s="127" t="s">
        <v>162</v>
      </c>
      <c r="C7" s="135" t="s">
        <v>165</v>
      </c>
      <c r="D7" s="144" t="s">
        <v>172</v>
      </c>
      <c r="E7" s="20" t="s">
        <v>165</v>
      </c>
      <c r="F7" s="118" t="s">
        <v>173</v>
      </c>
      <c r="G7" s="123" t="s">
        <v>168</v>
      </c>
    </row>
    <row r="8" spans="1:13" ht="12.75" thickBot="1" x14ac:dyDescent="0.25">
      <c r="A8" s="21"/>
      <c r="B8" s="128">
        <v>1</v>
      </c>
      <c r="C8" s="128">
        <v>2</v>
      </c>
      <c r="D8" s="22">
        <v>3</v>
      </c>
      <c r="E8" s="23">
        <v>4</v>
      </c>
      <c r="F8" s="24">
        <v>5</v>
      </c>
      <c r="G8" s="25">
        <v>6</v>
      </c>
      <c r="H8" s="26"/>
    </row>
    <row r="9" spans="1:13" s="53" customFormat="1" ht="12.6" customHeight="1" x14ac:dyDescent="0.2">
      <c r="A9" s="48" t="s">
        <v>43</v>
      </c>
      <c r="B9" s="129">
        <f t="shared" ref="B9:B40" si="0">C9+E9+G9</f>
        <v>12108</v>
      </c>
      <c r="C9" s="136">
        <v>7481</v>
      </c>
      <c r="D9" s="145">
        <f t="shared" ref="D9:D40" si="1">C9*100/B9</f>
        <v>61.785596299966961</v>
      </c>
      <c r="E9" s="96">
        <v>3915</v>
      </c>
      <c r="F9" s="50">
        <f t="shared" ref="F9:F40" si="2">E9*100/B9</f>
        <v>32.333994053518332</v>
      </c>
      <c r="G9" s="51">
        <v>712</v>
      </c>
      <c r="H9" s="52">
        <f t="shared" ref="H9:H40" si="3">IF(C9+E9+G9=B9,,"NAPAKA")</f>
        <v>0</v>
      </c>
      <c r="I9" s="68"/>
      <c r="J9" s="69"/>
      <c r="K9" s="67"/>
      <c r="L9" s="67"/>
      <c r="M9" s="67"/>
    </row>
    <row r="10" spans="1:13" s="53" customFormat="1" ht="12.6" customHeight="1" x14ac:dyDescent="0.2">
      <c r="A10" s="55" t="s">
        <v>28</v>
      </c>
      <c r="B10" s="130">
        <f t="shared" si="0"/>
        <v>23567</v>
      </c>
      <c r="C10" s="137">
        <v>15065</v>
      </c>
      <c r="D10" s="146">
        <f t="shared" si="1"/>
        <v>63.924131200407352</v>
      </c>
      <c r="E10" s="97">
        <v>6633</v>
      </c>
      <c r="F10" s="57">
        <f t="shared" si="2"/>
        <v>28.145287902575635</v>
      </c>
      <c r="G10" s="51">
        <v>1869</v>
      </c>
      <c r="H10" s="52">
        <f t="shared" si="3"/>
        <v>0</v>
      </c>
      <c r="I10" s="62"/>
      <c r="J10" s="54"/>
    </row>
    <row r="11" spans="1:13" s="53" customFormat="1" ht="12.6" customHeight="1" x14ac:dyDescent="0.2">
      <c r="A11" s="55" t="s">
        <v>0</v>
      </c>
      <c r="B11" s="130">
        <f t="shared" si="0"/>
        <v>11952</v>
      </c>
      <c r="C11" s="137">
        <v>7758</v>
      </c>
      <c r="D11" s="146">
        <f t="shared" si="1"/>
        <v>64.909638554216869</v>
      </c>
      <c r="E11" s="97">
        <v>3640</v>
      </c>
      <c r="F11" s="57">
        <f t="shared" si="2"/>
        <v>30.455153949129851</v>
      </c>
      <c r="G11" s="51">
        <v>554</v>
      </c>
      <c r="H11" s="52">
        <f t="shared" si="3"/>
        <v>0</v>
      </c>
      <c r="J11" s="54"/>
    </row>
    <row r="12" spans="1:13" s="35" customFormat="1" ht="12.6" customHeight="1" x14ac:dyDescent="0.2">
      <c r="A12" s="55" t="s">
        <v>34</v>
      </c>
      <c r="B12" s="130">
        <f t="shared" si="0"/>
        <v>28835</v>
      </c>
      <c r="C12" s="137">
        <v>18740</v>
      </c>
      <c r="D12" s="146">
        <f t="shared" si="1"/>
        <v>64.99046297901856</v>
      </c>
      <c r="E12" s="97">
        <v>9044</v>
      </c>
      <c r="F12" s="57">
        <f t="shared" si="2"/>
        <v>31.364661002254206</v>
      </c>
      <c r="G12" s="51">
        <v>1051</v>
      </c>
      <c r="H12" s="52">
        <f t="shared" si="3"/>
        <v>0</v>
      </c>
      <c r="I12" s="62"/>
      <c r="J12" s="54"/>
      <c r="K12" s="53"/>
      <c r="L12" s="53"/>
      <c r="M12" s="53"/>
    </row>
    <row r="13" spans="1:13" s="53" customFormat="1" ht="12.6" customHeight="1" x14ac:dyDescent="0.2">
      <c r="A13" s="55" t="s">
        <v>29</v>
      </c>
      <c r="B13" s="130">
        <f t="shared" si="0"/>
        <v>29320</v>
      </c>
      <c r="C13" s="137">
        <v>19103</v>
      </c>
      <c r="D13" s="146">
        <f t="shared" si="1"/>
        <v>65.153478854024556</v>
      </c>
      <c r="E13" s="97">
        <v>8827</v>
      </c>
      <c r="F13" s="57">
        <f t="shared" si="2"/>
        <v>30.105729877216916</v>
      </c>
      <c r="G13" s="51">
        <v>1390</v>
      </c>
      <c r="H13" s="52">
        <f t="shared" si="3"/>
        <v>0</v>
      </c>
      <c r="I13" s="62"/>
      <c r="J13" s="54"/>
    </row>
    <row r="14" spans="1:13" s="35" customFormat="1" ht="12.6" customHeight="1" x14ac:dyDescent="0.2">
      <c r="A14" s="58" t="s">
        <v>17</v>
      </c>
      <c r="B14" s="130">
        <f t="shared" si="0"/>
        <v>36874</v>
      </c>
      <c r="C14" s="137">
        <v>24050</v>
      </c>
      <c r="D14" s="146">
        <f t="shared" si="1"/>
        <v>65.222107718175408</v>
      </c>
      <c r="E14" s="97">
        <v>10877</v>
      </c>
      <c r="F14" s="64">
        <f t="shared" si="2"/>
        <v>29.497749091500786</v>
      </c>
      <c r="G14" s="65">
        <v>1947</v>
      </c>
      <c r="H14" s="59">
        <f t="shared" si="3"/>
        <v>0</v>
      </c>
      <c r="I14" s="60"/>
    </row>
    <row r="15" spans="1:13" s="35" customFormat="1" ht="12.6" customHeight="1" x14ac:dyDescent="0.2">
      <c r="A15" s="55" t="s">
        <v>52</v>
      </c>
      <c r="B15" s="130">
        <f t="shared" si="0"/>
        <v>10934</v>
      </c>
      <c r="C15" s="137">
        <v>7215</v>
      </c>
      <c r="D15" s="146">
        <f t="shared" si="1"/>
        <v>65.98683007133711</v>
      </c>
      <c r="E15" s="97">
        <v>3457</v>
      </c>
      <c r="F15" s="57">
        <f t="shared" si="2"/>
        <v>31.616974574721052</v>
      </c>
      <c r="G15" s="51">
        <v>262</v>
      </c>
      <c r="H15" s="52">
        <f t="shared" si="3"/>
        <v>0</v>
      </c>
      <c r="I15" s="62"/>
      <c r="J15" s="53"/>
      <c r="K15" s="53"/>
      <c r="L15" s="53"/>
      <c r="M15" s="53"/>
    </row>
    <row r="16" spans="1:13" s="35" customFormat="1" ht="12.6" customHeight="1" x14ac:dyDescent="0.2">
      <c r="A16" s="55" t="s">
        <v>40</v>
      </c>
      <c r="B16" s="130">
        <f t="shared" si="0"/>
        <v>68127</v>
      </c>
      <c r="C16" s="137">
        <v>45039</v>
      </c>
      <c r="D16" s="146">
        <f t="shared" si="1"/>
        <v>66.11035272358977</v>
      </c>
      <c r="E16" s="97">
        <v>20191</v>
      </c>
      <c r="F16" s="57">
        <f t="shared" si="2"/>
        <v>29.637295051888383</v>
      </c>
      <c r="G16" s="51">
        <v>2897</v>
      </c>
      <c r="H16" s="52">
        <f t="shared" si="3"/>
        <v>0</v>
      </c>
      <c r="I16" s="62"/>
      <c r="J16" s="54"/>
      <c r="K16" s="53"/>
      <c r="L16" s="53"/>
      <c r="M16" s="53"/>
    </row>
    <row r="17" spans="1:13" s="35" customFormat="1" ht="12.6" customHeight="1" x14ac:dyDescent="0.2">
      <c r="A17" s="55" t="s">
        <v>1</v>
      </c>
      <c r="B17" s="130">
        <f t="shared" si="0"/>
        <v>12223</v>
      </c>
      <c r="C17" s="137">
        <v>8095</v>
      </c>
      <c r="D17" s="146">
        <f t="shared" si="1"/>
        <v>66.227603697946492</v>
      </c>
      <c r="E17" s="97">
        <v>3317</v>
      </c>
      <c r="F17" s="57">
        <f t="shared" si="2"/>
        <v>27.137363985928168</v>
      </c>
      <c r="G17" s="51">
        <v>811</v>
      </c>
      <c r="H17" s="52">
        <f t="shared" si="3"/>
        <v>0</v>
      </c>
      <c r="I17" s="53"/>
      <c r="J17" s="54"/>
      <c r="K17" s="53"/>
      <c r="L17" s="53"/>
      <c r="M17" s="53"/>
    </row>
    <row r="18" spans="1:13" s="35" customFormat="1" ht="12.6" customHeight="1" x14ac:dyDescent="0.2">
      <c r="A18" s="58" t="s">
        <v>18</v>
      </c>
      <c r="B18" s="130">
        <f t="shared" si="0"/>
        <v>13922</v>
      </c>
      <c r="C18" s="137">
        <v>9229</v>
      </c>
      <c r="D18" s="146">
        <f t="shared" si="1"/>
        <v>66.290762821433702</v>
      </c>
      <c r="E18" s="97">
        <v>3951</v>
      </c>
      <c r="F18" s="64">
        <f t="shared" si="2"/>
        <v>28.379543169084901</v>
      </c>
      <c r="G18" s="65">
        <v>742</v>
      </c>
      <c r="H18" s="59">
        <f t="shared" si="3"/>
        <v>0</v>
      </c>
      <c r="I18" s="60"/>
      <c r="J18" s="61"/>
    </row>
    <row r="19" spans="1:13" s="35" customFormat="1" ht="12.6" customHeight="1" x14ac:dyDescent="0.2">
      <c r="A19" s="55" t="s">
        <v>54</v>
      </c>
      <c r="B19" s="130">
        <f t="shared" si="0"/>
        <v>21448</v>
      </c>
      <c r="C19" s="137">
        <v>14310</v>
      </c>
      <c r="D19" s="146">
        <f t="shared" si="1"/>
        <v>66.719507646400601</v>
      </c>
      <c r="E19" s="97">
        <v>6362</v>
      </c>
      <c r="F19" s="57">
        <f t="shared" si="2"/>
        <v>29.662439388287954</v>
      </c>
      <c r="G19" s="51">
        <v>776</v>
      </c>
      <c r="H19" s="52">
        <f t="shared" si="3"/>
        <v>0</v>
      </c>
      <c r="I19" s="62"/>
      <c r="J19" s="54"/>
      <c r="K19" s="53"/>
      <c r="L19" s="53"/>
      <c r="M19" s="53"/>
    </row>
    <row r="20" spans="1:13" s="35" customFormat="1" ht="12.6" customHeight="1" x14ac:dyDescent="0.2">
      <c r="A20" s="55" t="s">
        <v>42</v>
      </c>
      <c r="B20" s="130">
        <f t="shared" si="0"/>
        <v>8515</v>
      </c>
      <c r="C20" s="137">
        <v>5712</v>
      </c>
      <c r="D20" s="146">
        <f t="shared" si="1"/>
        <v>67.081620669406931</v>
      </c>
      <c r="E20" s="97">
        <v>2361</v>
      </c>
      <c r="F20" s="57">
        <f t="shared" si="2"/>
        <v>27.727539635936584</v>
      </c>
      <c r="G20" s="51">
        <v>442</v>
      </c>
      <c r="H20" s="52">
        <f t="shared" si="3"/>
        <v>0</v>
      </c>
      <c r="I20" s="68"/>
      <c r="J20" s="69"/>
      <c r="K20" s="67"/>
      <c r="L20" s="67"/>
      <c r="M20" s="67"/>
    </row>
    <row r="21" spans="1:13" s="35" customFormat="1" ht="12.6" customHeight="1" x14ac:dyDescent="0.2">
      <c r="A21" s="58" t="s">
        <v>12</v>
      </c>
      <c r="B21" s="130">
        <f t="shared" si="0"/>
        <v>8729</v>
      </c>
      <c r="C21" s="137">
        <v>5889</v>
      </c>
      <c r="D21" s="146">
        <f t="shared" si="1"/>
        <v>67.46477259709016</v>
      </c>
      <c r="E21" s="97">
        <v>2466</v>
      </c>
      <c r="F21" s="64">
        <f t="shared" si="2"/>
        <v>28.250658723794249</v>
      </c>
      <c r="G21" s="65">
        <v>374</v>
      </c>
      <c r="H21" s="59">
        <f t="shared" si="3"/>
        <v>0</v>
      </c>
      <c r="I21" s="60"/>
      <c r="J21" s="61"/>
    </row>
    <row r="22" spans="1:13" s="35" customFormat="1" ht="12.6" customHeight="1" x14ac:dyDescent="0.2">
      <c r="A22" s="58" t="s">
        <v>50</v>
      </c>
      <c r="B22" s="130">
        <f t="shared" si="0"/>
        <v>9039</v>
      </c>
      <c r="C22" s="137">
        <v>6127</v>
      </c>
      <c r="D22" s="146">
        <f t="shared" si="1"/>
        <v>67.784046907843788</v>
      </c>
      <c r="E22" s="97">
        <v>2669</v>
      </c>
      <c r="F22" s="57">
        <f t="shared" si="2"/>
        <v>29.527602610908286</v>
      </c>
      <c r="G22" s="51">
        <v>243</v>
      </c>
      <c r="H22" s="59">
        <f t="shared" si="3"/>
        <v>0</v>
      </c>
      <c r="I22" s="60"/>
      <c r="J22" s="61"/>
    </row>
    <row r="23" spans="1:13" s="35" customFormat="1" ht="12.6" customHeight="1" x14ac:dyDescent="0.2">
      <c r="A23" s="55" t="s">
        <v>2</v>
      </c>
      <c r="B23" s="130">
        <f t="shared" si="0"/>
        <v>33719</v>
      </c>
      <c r="C23" s="137">
        <v>22939</v>
      </c>
      <c r="D23" s="146">
        <f t="shared" si="1"/>
        <v>68.029894124974049</v>
      </c>
      <c r="E23" s="97">
        <v>9670</v>
      </c>
      <c r="F23" s="57">
        <f t="shared" si="2"/>
        <v>28.67819330347875</v>
      </c>
      <c r="G23" s="51">
        <v>1110</v>
      </c>
      <c r="H23" s="52">
        <f t="shared" si="3"/>
        <v>0</v>
      </c>
      <c r="I23" s="53"/>
      <c r="J23" s="54"/>
      <c r="K23" s="53"/>
      <c r="L23" s="53"/>
      <c r="M23" s="53"/>
    </row>
    <row r="24" spans="1:13" s="35" customFormat="1" ht="12.6" customHeight="1" x14ac:dyDescent="0.2">
      <c r="A24" s="55" t="s">
        <v>38</v>
      </c>
      <c r="B24" s="130">
        <f t="shared" si="0"/>
        <v>7171</v>
      </c>
      <c r="C24" s="137">
        <v>4885</v>
      </c>
      <c r="D24" s="146">
        <f t="shared" si="1"/>
        <v>68.121600892483613</v>
      </c>
      <c r="E24" s="97">
        <v>1752</v>
      </c>
      <c r="F24" s="57">
        <f t="shared" si="2"/>
        <v>24.431738948542741</v>
      </c>
      <c r="G24" s="51">
        <v>534</v>
      </c>
      <c r="H24" s="52">
        <f t="shared" si="3"/>
        <v>0</v>
      </c>
      <c r="I24" s="62"/>
      <c r="J24" s="54"/>
      <c r="K24" s="67"/>
      <c r="L24" s="67"/>
      <c r="M24" s="67"/>
    </row>
    <row r="25" spans="1:13" s="35" customFormat="1" ht="12.6" customHeight="1" x14ac:dyDescent="0.2">
      <c r="A25" s="58" t="s">
        <v>33</v>
      </c>
      <c r="B25" s="130">
        <f t="shared" si="0"/>
        <v>10801</v>
      </c>
      <c r="C25" s="137">
        <v>7399</v>
      </c>
      <c r="D25" s="146">
        <f t="shared" si="1"/>
        <v>68.502916396629942</v>
      </c>
      <c r="E25" s="97">
        <v>3125</v>
      </c>
      <c r="F25" s="57">
        <f t="shared" si="2"/>
        <v>28.932506249421351</v>
      </c>
      <c r="G25" s="51">
        <v>277</v>
      </c>
      <c r="H25" s="59">
        <f t="shared" si="3"/>
        <v>0</v>
      </c>
      <c r="I25" s="60"/>
      <c r="J25" s="61"/>
    </row>
    <row r="26" spans="1:13" s="35" customFormat="1" ht="12.6" customHeight="1" x14ac:dyDescent="0.2">
      <c r="A26" s="58" t="s">
        <v>13</v>
      </c>
      <c r="B26" s="130">
        <f t="shared" si="0"/>
        <v>13094</v>
      </c>
      <c r="C26" s="137">
        <v>8985</v>
      </c>
      <c r="D26" s="146">
        <f t="shared" si="1"/>
        <v>68.619214907591257</v>
      </c>
      <c r="E26" s="97">
        <v>3516</v>
      </c>
      <c r="F26" s="64">
        <f t="shared" si="2"/>
        <v>26.851993279364596</v>
      </c>
      <c r="G26" s="65">
        <v>593</v>
      </c>
      <c r="H26" s="59">
        <f t="shared" si="3"/>
        <v>0</v>
      </c>
      <c r="I26" s="66"/>
      <c r="J26" s="61"/>
    </row>
    <row r="27" spans="1:13" s="35" customFormat="1" ht="12.6" customHeight="1" x14ac:dyDescent="0.2">
      <c r="A27" s="55" t="s">
        <v>27</v>
      </c>
      <c r="B27" s="130">
        <f t="shared" si="0"/>
        <v>22734</v>
      </c>
      <c r="C27" s="137">
        <v>15774</v>
      </c>
      <c r="D27" s="146">
        <f t="shared" si="1"/>
        <v>69.385062021641588</v>
      </c>
      <c r="E27" s="97">
        <v>6258</v>
      </c>
      <c r="F27" s="57">
        <f t="shared" si="2"/>
        <v>27.527051992610186</v>
      </c>
      <c r="G27" s="51">
        <v>702</v>
      </c>
      <c r="H27" s="52">
        <f t="shared" si="3"/>
        <v>0</v>
      </c>
      <c r="I27" s="62"/>
      <c r="J27" s="54"/>
      <c r="K27" s="53"/>
      <c r="L27" s="53"/>
      <c r="M27" s="53"/>
    </row>
    <row r="28" spans="1:13" s="35" customFormat="1" ht="12.6" customHeight="1" x14ac:dyDescent="0.2">
      <c r="A28" s="58" t="s">
        <v>46</v>
      </c>
      <c r="B28" s="130">
        <f t="shared" si="0"/>
        <v>12499</v>
      </c>
      <c r="C28" s="137">
        <v>8745</v>
      </c>
      <c r="D28" s="146">
        <f t="shared" si="1"/>
        <v>69.965597247779826</v>
      </c>
      <c r="E28" s="97">
        <v>3307</v>
      </c>
      <c r="F28" s="64">
        <f t="shared" si="2"/>
        <v>26.458116649331945</v>
      </c>
      <c r="G28" s="65">
        <v>447</v>
      </c>
      <c r="H28" s="59">
        <f t="shared" si="3"/>
        <v>0</v>
      </c>
      <c r="I28" s="74"/>
      <c r="J28" s="75"/>
      <c r="K28" s="72"/>
      <c r="L28" s="72"/>
      <c r="M28" s="72"/>
    </row>
    <row r="29" spans="1:13" s="35" customFormat="1" ht="12.6" customHeight="1" x14ac:dyDescent="0.2">
      <c r="A29" s="55" t="s">
        <v>4</v>
      </c>
      <c r="B29" s="130">
        <f t="shared" si="0"/>
        <v>10500</v>
      </c>
      <c r="C29" s="137">
        <v>7380</v>
      </c>
      <c r="D29" s="146">
        <f t="shared" si="1"/>
        <v>70.285714285714292</v>
      </c>
      <c r="E29" s="97">
        <v>2458</v>
      </c>
      <c r="F29" s="57">
        <f t="shared" si="2"/>
        <v>23.409523809523808</v>
      </c>
      <c r="G29" s="51">
        <v>662</v>
      </c>
      <c r="H29" s="52">
        <f t="shared" si="3"/>
        <v>0</v>
      </c>
      <c r="I29" s="62"/>
      <c r="J29" s="54"/>
      <c r="K29" s="53"/>
      <c r="L29" s="53"/>
      <c r="M29" s="53"/>
    </row>
    <row r="30" spans="1:13" s="35" customFormat="1" ht="12.6" customHeight="1" x14ac:dyDescent="0.2">
      <c r="A30" s="58" t="s">
        <v>32</v>
      </c>
      <c r="B30" s="130">
        <f t="shared" si="0"/>
        <v>10169</v>
      </c>
      <c r="C30" s="137">
        <v>7170</v>
      </c>
      <c r="D30" s="146">
        <f t="shared" si="1"/>
        <v>70.508407906382146</v>
      </c>
      <c r="E30" s="97">
        <v>2470</v>
      </c>
      <c r="F30" s="57">
        <f t="shared" si="2"/>
        <v>24.289507326187433</v>
      </c>
      <c r="G30" s="51">
        <v>529</v>
      </c>
      <c r="H30" s="59">
        <f t="shared" si="3"/>
        <v>0</v>
      </c>
      <c r="I30" s="60"/>
      <c r="J30" s="61"/>
    </row>
    <row r="31" spans="1:13" s="35" customFormat="1" ht="12.6" customHeight="1" x14ac:dyDescent="0.2">
      <c r="A31" s="58" t="s">
        <v>10</v>
      </c>
      <c r="B31" s="130">
        <f t="shared" si="0"/>
        <v>6948</v>
      </c>
      <c r="C31" s="137">
        <v>4900</v>
      </c>
      <c r="D31" s="146">
        <f t="shared" si="1"/>
        <v>70.52389176741508</v>
      </c>
      <c r="E31" s="97">
        <v>1672</v>
      </c>
      <c r="F31" s="64">
        <f t="shared" si="2"/>
        <v>24.064478986758779</v>
      </c>
      <c r="G31" s="65">
        <v>376</v>
      </c>
      <c r="H31" s="59">
        <f t="shared" si="3"/>
        <v>0</v>
      </c>
      <c r="I31" s="60"/>
      <c r="J31" s="61"/>
    </row>
    <row r="32" spans="1:13" s="35" customFormat="1" ht="12.6" customHeight="1" x14ac:dyDescent="0.2">
      <c r="A32" s="58" t="s">
        <v>16</v>
      </c>
      <c r="B32" s="130">
        <f t="shared" si="0"/>
        <v>24411</v>
      </c>
      <c r="C32" s="137">
        <v>17301</v>
      </c>
      <c r="D32" s="146">
        <f t="shared" si="1"/>
        <v>70.873786407766985</v>
      </c>
      <c r="E32" s="97">
        <v>6232</v>
      </c>
      <c r="F32" s="64">
        <f t="shared" si="2"/>
        <v>25.529474417270901</v>
      </c>
      <c r="G32" s="65">
        <v>878</v>
      </c>
      <c r="H32" s="59">
        <f t="shared" si="3"/>
        <v>0</v>
      </c>
      <c r="I32" s="60"/>
      <c r="J32" s="61"/>
    </row>
    <row r="33" spans="1:13" s="35" customFormat="1" ht="12.6" customHeight="1" thickBot="1" x14ac:dyDescent="0.25">
      <c r="A33" s="112" t="s">
        <v>49</v>
      </c>
      <c r="B33" s="155">
        <f t="shared" si="0"/>
        <v>16079</v>
      </c>
      <c r="C33" s="156">
        <v>11405</v>
      </c>
      <c r="D33" s="157">
        <f t="shared" si="1"/>
        <v>70.93102804900802</v>
      </c>
      <c r="E33" s="100">
        <v>3812</v>
      </c>
      <c r="F33" s="95">
        <f t="shared" si="2"/>
        <v>23.707942036196282</v>
      </c>
      <c r="G33" s="94">
        <v>862</v>
      </c>
      <c r="H33" s="52">
        <f t="shared" si="3"/>
        <v>0</v>
      </c>
      <c r="I33" s="62"/>
      <c r="J33" s="54"/>
      <c r="K33" s="67"/>
      <c r="L33" s="67"/>
      <c r="M33" s="67"/>
    </row>
    <row r="34" spans="1:13" s="53" customFormat="1" ht="12.6" customHeight="1" thickTop="1" x14ac:dyDescent="0.2">
      <c r="A34" s="73" t="s">
        <v>45</v>
      </c>
      <c r="B34" s="129">
        <f t="shared" si="0"/>
        <v>17426</v>
      </c>
      <c r="C34" s="136">
        <v>12370</v>
      </c>
      <c r="D34" s="145">
        <f t="shared" si="1"/>
        <v>70.985883163089639</v>
      </c>
      <c r="E34" s="96">
        <v>4130</v>
      </c>
      <c r="F34" s="50">
        <f t="shared" si="2"/>
        <v>23.700218064960403</v>
      </c>
      <c r="G34" s="51">
        <v>926</v>
      </c>
      <c r="H34" s="99">
        <f t="shared" si="3"/>
        <v>0</v>
      </c>
      <c r="I34" s="71"/>
      <c r="J34" s="67"/>
      <c r="K34" s="72"/>
      <c r="L34" s="72"/>
      <c r="M34" s="72"/>
    </row>
    <row r="35" spans="1:13" s="53" customFormat="1" ht="12.6" customHeight="1" x14ac:dyDescent="0.2">
      <c r="A35" s="58" t="s">
        <v>23</v>
      </c>
      <c r="B35" s="130">
        <f t="shared" si="0"/>
        <v>147619</v>
      </c>
      <c r="C35" s="137">
        <v>105129</v>
      </c>
      <c r="D35" s="146">
        <f t="shared" si="1"/>
        <v>71.216442327884621</v>
      </c>
      <c r="E35" s="97">
        <v>38887</v>
      </c>
      <c r="F35" s="64">
        <f t="shared" si="2"/>
        <v>26.342814949295146</v>
      </c>
      <c r="G35" s="65">
        <v>3603</v>
      </c>
      <c r="H35" s="59">
        <f t="shared" si="3"/>
        <v>0</v>
      </c>
      <c r="I35" s="60"/>
      <c r="J35" s="61"/>
      <c r="K35" s="35"/>
      <c r="L35" s="35"/>
      <c r="M35" s="35"/>
    </row>
    <row r="36" spans="1:13" s="53" customFormat="1" ht="12.6" customHeight="1" x14ac:dyDescent="0.2">
      <c r="A36" s="55" t="s">
        <v>30</v>
      </c>
      <c r="B36" s="130">
        <f t="shared" si="0"/>
        <v>6260</v>
      </c>
      <c r="C36" s="137">
        <v>4482</v>
      </c>
      <c r="D36" s="146">
        <f t="shared" si="1"/>
        <v>71.597444089456872</v>
      </c>
      <c r="E36" s="97">
        <v>1603</v>
      </c>
      <c r="F36" s="57">
        <f t="shared" si="2"/>
        <v>25.60702875399361</v>
      </c>
      <c r="G36" s="51">
        <v>175</v>
      </c>
      <c r="H36" s="52">
        <f t="shared" si="3"/>
        <v>0</v>
      </c>
      <c r="I36" s="62"/>
      <c r="J36" s="54"/>
    </row>
    <row r="37" spans="1:13" s="53" customFormat="1" ht="12.6" customHeight="1" x14ac:dyDescent="0.2">
      <c r="A37" s="58" t="s">
        <v>21</v>
      </c>
      <c r="B37" s="130">
        <f t="shared" si="0"/>
        <v>9357</v>
      </c>
      <c r="C37" s="137">
        <v>6715</v>
      </c>
      <c r="D37" s="146">
        <f t="shared" si="1"/>
        <v>71.764454419151434</v>
      </c>
      <c r="E37" s="97">
        <v>2414</v>
      </c>
      <c r="F37" s="64">
        <f t="shared" si="2"/>
        <v>25.798867158277226</v>
      </c>
      <c r="G37" s="65">
        <v>228</v>
      </c>
      <c r="H37" s="59">
        <f t="shared" si="3"/>
        <v>0</v>
      </c>
      <c r="I37" s="60"/>
      <c r="J37" s="61"/>
      <c r="K37" s="35"/>
      <c r="L37" s="35"/>
      <c r="M37" s="35"/>
    </row>
    <row r="38" spans="1:13" s="53" customFormat="1" ht="12.6" customHeight="1" x14ac:dyDescent="0.2">
      <c r="A38" s="55" t="s">
        <v>37</v>
      </c>
      <c r="B38" s="130">
        <f t="shared" si="0"/>
        <v>9881</v>
      </c>
      <c r="C38" s="137">
        <v>7141</v>
      </c>
      <c r="D38" s="146">
        <f t="shared" si="1"/>
        <v>72.270013156563095</v>
      </c>
      <c r="E38" s="97">
        <v>2442</v>
      </c>
      <c r="F38" s="57">
        <f t="shared" si="2"/>
        <v>24.714097763384274</v>
      </c>
      <c r="G38" s="51">
        <v>298</v>
      </c>
      <c r="H38" s="52">
        <f t="shared" si="3"/>
        <v>0</v>
      </c>
      <c r="I38" s="62"/>
      <c r="J38" s="54"/>
      <c r="K38" s="67"/>
      <c r="L38" s="67"/>
      <c r="M38" s="67"/>
    </row>
    <row r="39" spans="1:13" s="53" customFormat="1" ht="12.6" customHeight="1" x14ac:dyDescent="0.2">
      <c r="A39" s="58" t="s">
        <v>8</v>
      </c>
      <c r="B39" s="130">
        <f t="shared" si="0"/>
        <v>19924</v>
      </c>
      <c r="C39" s="137">
        <v>14499</v>
      </c>
      <c r="D39" s="146">
        <f t="shared" si="1"/>
        <v>72.771531820919492</v>
      </c>
      <c r="E39" s="97">
        <v>4977</v>
      </c>
      <c r="F39" s="64">
        <f t="shared" si="2"/>
        <v>24.979923710098372</v>
      </c>
      <c r="G39" s="65">
        <v>448</v>
      </c>
      <c r="H39" s="59">
        <f t="shared" si="3"/>
        <v>0</v>
      </c>
      <c r="I39" s="60"/>
      <c r="J39" s="61"/>
      <c r="K39" s="35"/>
      <c r="L39" s="35"/>
      <c r="M39" s="35"/>
    </row>
    <row r="40" spans="1:13" s="53" customFormat="1" ht="12.6" customHeight="1" x14ac:dyDescent="0.2">
      <c r="A40" s="55" t="s">
        <v>57</v>
      </c>
      <c r="B40" s="130">
        <f t="shared" si="0"/>
        <v>19001</v>
      </c>
      <c r="C40" s="137">
        <v>13988</v>
      </c>
      <c r="D40" s="146">
        <f t="shared" si="1"/>
        <v>73.617178043260878</v>
      </c>
      <c r="E40" s="97">
        <v>4228</v>
      </c>
      <c r="F40" s="57">
        <f t="shared" si="2"/>
        <v>22.251460449450029</v>
      </c>
      <c r="G40" s="51">
        <v>785</v>
      </c>
      <c r="H40" s="52">
        <f t="shared" si="3"/>
        <v>0</v>
      </c>
      <c r="I40" s="62"/>
      <c r="J40" s="54"/>
    </row>
    <row r="41" spans="1:13" s="53" customFormat="1" ht="12.6" customHeight="1" x14ac:dyDescent="0.2">
      <c r="A41" s="58" t="s">
        <v>6</v>
      </c>
      <c r="B41" s="130">
        <f t="shared" ref="B41:B66" si="4">C41+E41+G41</f>
        <v>3701</v>
      </c>
      <c r="C41" s="137">
        <v>2728</v>
      </c>
      <c r="D41" s="146">
        <f t="shared" ref="D41:D66" si="5">C41*100/B41</f>
        <v>73.709808159956765</v>
      </c>
      <c r="E41" s="97">
        <v>849</v>
      </c>
      <c r="F41" s="64">
        <f t="shared" ref="F41:F66" si="6">E41*100/B41</f>
        <v>22.93974601459065</v>
      </c>
      <c r="G41" s="65">
        <v>124</v>
      </c>
      <c r="H41" s="59">
        <f t="shared" ref="H41:H66" si="7">IF(C41+E41+G41=B41,,"NAPAKA")</f>
        <v>0</v>
      </c>
      <c r="I41" s="60"/>
      <c r="J41" s="61"/>
      <c r="K41" s="35"/>
      <c r="L41" s="35"/>
      <c r="M41" s="35"/>
    </row>
    <row r="42" spans="1:13" s="53" customFormat="1" ht="12.6" customHeight="1" x14ac:dyDescent="0.2">
      <c r="A42" s="58" t="s">
        <v>3</v>
      </c>
      <c r="B42" s="130">
        <f t="shared" si="4"/>
        <v>9303</v>
      </c>
      <c r="C42" s="137">
        <v>6871</v>
      </c>
      <c r="D42" s="146">
        <f t="shared" si="5"/>
        <v>73.857895302590563</v>
      </c>
      <c r="E42" s="97">
        <v>2265</v>
      </c>
      <c r="F42" s="57">
        <f t="shared" si="6"/>
        <v>24.34698484359884</v>
      </c>
      <c r="G42" s="51">
        <v>167</v>
      </c>
      <c r="H42" s="59">
        <f t="shared" si="7"/>
        <v>0</v>
      </c>
      <c r="I42" s="60"/>
      <c r="J42" s="61"/>
      <c r="K42" s="35"/>
      <c r="L42" s="35"/>
      <c r="M42" s="35"/>
    </row>
    <row r="43" spans="1:13" s="35" customFormat="1" ht="12.6" customHeight="1" x14ac:dyDescent="0.2">
      <c r="A43" s="55" t="s">
        <v>31</v>
      </c>
      <c r="B43" s="130">
        <f t="shared" si="4"/>
        <v>9328</v>
      </c>
      <c r="C43" s="137">
        <v>6916</v>
      </c>
      <c r="D43" s="146">
        <f t="shared" si="5"/>
        <v>74.142367066895375</v>
      </c>
      <c r="E43" s="97">
        <v>1915</v>
      </c>
      <c r="F43" s="57">
        <f t="shared" si="6"/>
        <v>20.529588336192109</v>
      </c>
      <c r="G43" s="51">
        <v>497</v>
      </c>
      <c r="H43" s="52">
        <f t="shared" si="7"/>
        <v>0</v>
      </c>
      <c r="I43" s="62"/>
      <c r="J43" s="54"/>
      <c r="K43" s="53"/>
      <c r="L43" s="53"/>
      <c r="M43" s="53"/>
    </row>
    <row r="44" spans="1:13" s="35" customFormat="1" ht="12.6" customHeight="1" x14ac:dyDescent="0.2">
      <c r="A44" s="58" t="s">
        <v>11</v>
      </c>
      <c r="B44" s="130">
        <f t="shared" si="4"/>
        <v>7208</v>
      </c>
      <c r="C44" s="137">
        <v>5356</v>
      </c>
      <c r="D44" s="146">
        <f t="shared" si="5"/>
        <v>74.306326304106548</v>
      </c>
      <c r="E44" s="97">
        <v>1600</v>
      </c>
      <c r="F44" s="64">
        <f t="shared" si="6"/>
        <v>22.197558268590456</v>
      </c>
      <c r="G44" s="65">
        <v>252</v>
      </c>
      <c r="H44" s="59">
        <f t="shared" si="7"/>
        <v>0</v>
      </c>
      <c r="I44" s="60"/>
      <c r="J44" s="61"/>
    </row>
    <row r="45" spans="1:13" s="53" customFormat="1" ht="12.6" customHeight="1" x14ac:dyDescent="0.2">
      <c r="A45" s="58" t="s">
        <v>15</v>
      </c>
      <c r="B45" s="130">
        <f t="shared" si="4"/>
        <v>6754</v>
      </c>
      <c r="C45" s="137">
        <v>5022</v>
      </c>
      <c r="D45" s="146">
        <f t="shared" si="5"/>
        <v>74.355937222386729</v>
      </c>
      <c r="E45" s="97">
        <v>1414</v>
      </c>
      <c r="F45" s="64">
        <f t="shared" si="6"/>
        <v>20.93574178264732</v>
      </c>
      <c r="G45" s="65">
        <v>318</v>
      </c>
      <c r="H45" s="59">
        <f t="shared" si="7"/>
        <v>0</v>
      </c>
      <c r="I45" s="60"/>
      <c r="J45" s="61"/>
      <c r="K45" s="35"/>
      <c r="L45" s="35"/>
      <c r="M45" s="35"/>
    </row>
    <row r="46" spans="1:13" s="53" customFormat="1" ht="12.6" customHeight="1" x14ac:dyDescent="0.2">
      <c r="A46" s="55" t="s">
        <v>25</v>
      </c>
      <c r="B46" s="130">
        <f t="shared" si="4"/>
        <v>8415</v>
      </c>
      <c r="C46" s="137">
        <v>6283</v>
      </c>
      <c r="D46" s="146">
        <f t="shared" si="5"/>
        <v>74.664289958407608</v>
      </c>
      <c r="E46" s="97">
        <v>1906</v>
      </c>
      <c r="F46" s="57">
        <f t="shared" si="6"/>
        <v>22.650029708853239</v>
      </c>
      <c r="G46" s="51">
        <v>226</v>
      </c>
      <c r="H46" s="52">
        <f t="shared" si="7"/>
        <v>0</v>
      </c>
      <c r="I46" s="62"/>
      <c r="J46" s="54"/>
    </row>
    <row r="47" spans="1:13" s="53" customFormat="1" ht="12.6" customHeight="1" x14ac:dyDescent="0.2">
      <c r="A47" s="55" t="s">
        <v>36</v>
      </c>
      <c r="B47" s="130">
        <f t="shared" si="4"/>
        <v>15957</v>
      </c>
      <c r="C47" s="137">
        <v>11976</v>
      </c>
      <c r="D47" s="146">
        <f t="shared" si="5"/>
        <v>75.051701447640539</v>
      </c>
      <c r="E47" s="97">
        <v>3641</v>
      </c>
      <c r="F47" s="57">
        <f t="shared" si="6"/>
        <v>22.817572225355644</v>
      </c>
      <c r="G47" s="51">
        <v>340</v>
      </c>
      <c r="H47" s="52">
        <f t="shared" si="7"/>
        <v>0</v>
      </c>
      <c r="I47" s="62"/>
      <c r="J47" s="54"/>
    </row>
    <row r="48" spans="1:13" s="67" customFormat="1" ht="12.6" customHeight="1" x14ac:dyDescent="0.2">
      <c r="A48" s="58" t="s">
        <v>24</v>
      </c>
      <c r="B48" s="130">
        <f t="shared" si="4"/>
        <v>7814</v>
      </c>
      <c r="C48" s="137">
        <v>5872</v>
      </c>
      <c r="D48" s="146">
        <f t="shared" si="5"/>
        <v>75.147171743025339</v>
      </c>
      <c r="E48" s="97">
        <v>1619</v>
      </c>
      <c r="F48" s="64">
        <f t="shared" si="6"/>
        <v>20.719221909393397</v>
      </c>
      <c r="G48" s="65">
        <v>323</v>
      </c>
      <c r="H48" s="59">
        <f t="shared" si="7"/>
        <v>0</v>
      </c>
      <c r="I48" s="60"/>
      <c r="J48" s="61"/>
      <c r="K48" s="35"/>
      <c r="L48" s="35"/>
      <c r="M48" s="35"/>
    </row>
    <row r="49" spans="1:13" s="67" customFormat="1" ht="12.6" customHeight="1" x14ac:dyDescent="0.2">
      <c r="A49" s="55" t="s">
        <v>44</v>
      </c>
      <c r="B49" s="130">
        <f t="shared" si="4"/>
        <v>9561</v>
      </c>
      <c r="C49" s="137">
        <v>7202</v>
      </c>
      <c r="D49" s="146">
        <f t="shared" si="5"/>
        <v>75.326848655998333</v>
      </c>
      <c r="E49" s="97">
        <v>2100</v>
      </c>
      <c r="F49" s="57">
        <f t="shared" si="6"/>
        <v>21.964229683087542</v>
      </c>
      <c r="G49" s="51">
        <v>259</v>
      </c>
      <c r="H49" s="52">
        <f t="shared" si="7"/>
        <v>0</v>
      </c>
      <c r="I49" s="68"/>
      <c r="J49" s="69"/>
    </row>
    <row r="50" spans="1:13" s="67" customFormat="1" ht="12.6" customHeight="1" x14ac:dyDescent="0.2">
      <c r="A50" s="58" t="s">
        <v>7</v>
      </c>
      <c r="B50" s="130">
        <f t="shared" si="4"/>
        <v>8883</v>
      </c>
      <c r="C50" s="137">
        <v>6709</v>
      </c>
      <c r="D50" s="146">
        <f t="shared" si="5"/>
        <v>75.526286164584036</v>
      </c>
      <c r="E50" s="97">
        <v>1855</v>
      </c>
      <c r="F50" s="64">
        <f t="shared" si="6"/>
        <v>20.882584712371948</v>
      </c>
      <c r="G50" s="65">
        <v>319</v>
      </c>
      <c r="H50" s="59">
        <f t="shared" si="7"/>
        <v>0</v>
      </c>
      <c r="I50" s="60"/>
      <c r="J50" s="61"/>
      <c r="K50" s="35"/>
      <c r="L50" s="35"/>
      <c r="M50" s="35"/>
    </row>
    <row r="51" spans="1:13" s="67" customFormat="1" ht="12.6" customHeight="1" x14ac:dyDescent="0.2">
      <c r="A51" s="58" t="s">
        <v>14</v>
      </c>
      <c r="B51" s="130">
        <f t="shared" si="4"/>
        <v>15951</v>
      </c>
      <c r="C51" s="137">
        <v>12096</v>
      </c>
      <c r="D51" s="146">
        <f t="shared" si="5"/>
        <v>75.832236223434265</v>
      </c>
      <c r="E51" s="97">
        <v>3457</v>
      </c>
      <c r="F51" s="64">
        <f t="shared" si="6"/>
        <v>21.672622406118737</v>
      </c>
      <c r="G51" s="65">
        <v>398</v>
      </c>
      <c r="H51" s="59">
        <f t="shared" si="7"/>
        <v>0</v>
      </c>
      <c r="I51" s="60"/>
      <c r="J51" s="61"/>
      <c r="K51" s="35"/>
      <c r="L51" s="35"/>
      <c r="M51" s="35"/>
    </row>
    <row r="52" spans="1:13" s="67" customFormat="1" ht="12.6" customHeight="1" x14ac:dyDescent="0.2">
      <c r="A52" s="55" t="s">
        <v>48</v>
      </c>
      <c r="B52" s="130">
        <f t="shared" si="4"/>
        <v>14660</v>
      </c>
      <c r="C52" s="137">
        <v>11128</v>
      </c>
      <c r="D52" s="146">
        <f t="shared" si="5"/>
        <v>75.907230559345152</v>
      </c>
      <c r="E52" s="97">
        <v>2990</v>
      </c>
      <c r="F52" s="57">
        <f t="shared" si="6"/>
        <v>20.395634379263303</v>
      </c>
      <c r="G52" s="51">
        <v>542</v>
      </c>
      <c r="H52" s="52">
        <f t="shared" si="7"/>
        <v>0</v>
      </c>
      <c r="I52" s="68"/>
      <c r="J52" s="69"/>
    </row>
    <row r="53" spans="1:13" s="67" customFormat="1" ht="12.6" customHeight="1" x14ac:dyDescent="0.2">
      <c r="A53" s="58" t="s">
        <v>20</v>
      </c>
      <c r="B53" s="130">
        <f t="shared" si="4"/>
        <v>8643</v>
      </c>
      <c r="C53" s="137">
        <v>6588</v>
      </c>
      <c r="D53" s="146">
        <f t="shared" si="5"/>
        <v>76.223533495314129</v>
      </c>
      <c r="E53" s="97">
        <v>1835</v>
      </c>
      <c r="F53" s="64">
        <f t="shared" si="6"/>
        <v>21.231054032164757</v>
      </c>
      <c r="G53" s="65">
        <v>220</v>
      </c>
      <c r="H53" s="59">
        <f t="shared" si="7"/>
        <v>0</v>
      </c>
      <c r="I53" s="60"/>
      <c r="J53" s="61"/>
      <c r="K53" s="35"/>
      <c r="L53" s="35"/>
      <c r="M53" s="35"/>
    </row>
    <row r="54" spans="1:13" s="72" customFormat="1" ht="12.6" customHeight="1" x14ac:dyDescent="0.2">
      <c r="A54" s="55" t="s">
        <v>55</v>
      </c>
      <c r="B54" s="130">
        <f t="shared" si="4"/>
        <v>11737</v>
      </c>
      <c r="C54" s="137">
        <v>8992</v>
      </c>
      <c r="D54" s="146">
        <f t="shared" si="5"/>
        <v>76.61242225440914</v>
      </c>
      <c r="E54" s="97">
        <v>2442</v>
      </c>
      <c r="F54" s="57">
        <f t="shared" si="6"/>
        <v>20.805998125585756</v>
      </c>
      <c r="G54" s="51">
        <v>303</v>
      </c>
      <c r="H54" s="92">
        <f t="shared" si="7"/>
        <v>0</v>
      </c>
      <c r="I54" s="62"/>
      <c r="J54" s="54"/>
      <c r="K54" s="53"/>
      <c r="L54" s="53"/>
      <c r="M54" s="53"/>
    </row>
    <row r="55" spans="1:13" s="72" customFormat="1" ht="12.6" customHeight="1" x14ac:dyDescent="0.2">
      <c r="A55" s="48" t="s">
        <v>35</v>
      </c>
      <c r="B55" s="130">
        <f t="shared" si="4"/>
        <v>7178</v>
      </c>
      <c r="C55" s="137">
        <v>5526</v>
      </c>
      <c r="D55" s="146">
        <f t="shared" si="5"/>
        <v>76.98523265533575</v>
      </c>
      <c r="E55" s="97">
        <v>1416</v>
      </c>
      <c r="F55" s="57">
        <f t="shared" si="6"/>
        <v>19.726943438283644</v>
      </c>
      <c r="G55" s="51">
        <v>236</v>
      </c>
      <c r="H55" s="52">
        <f t="shared" si="7"/>
        <v>0</v>
      </c>
      <c r="I55" s="62"/>
      <c r="J55" s="54"/>
      <c r="K55" s="53"/>
      <c r="L55" s="53"/>
      <c r="M55" s="53"/>
    </row>
    <row r="56" spans="1:13" s="72" customFormat="1" ht="12.6" customHeight="1" x14ac:dyDescent="0.2">
      <c r="A56" s="55" t="s">
        <v>53</v>
      </c>
      <c r="B56" s="130">
        <f t="shared" si="4"/>
        <v>5344</v>
      </c>
      <c r="C56" s="137">
        <v>4120</v>
      </c>
      <c r="D56" s="146">
        <f t="shared" si="5"/>
        <v>77.095808383233532</v>
      </c>
      <c r="E56" s="97">
        <v>993</v>
      </c>
      <c r="F56" s="57">
        <f t="shared" si="6"/>
        <v>18.581586826347305</v>
      </c>
      <c r="G56" s="51">
        <v>231</v>
      </c>
      <c r="H56" s="52">
        <f t="shared" si="7"/>
        <v>0</v>
      </c>
      <c r="I56" s="62"/>
      <c r="J56" s="54"/>
      <c r="K56" s="53"/>
      <c r="L56" s="53"/>
      <c r="M56" s="53"/>
    </row>
    <row r="57" spans="1:13" s="67" customFormat="1" ht="12.6" customHeight="1" x14ac:dyDescent="0.2">
      <c r="A57" s="55" t="s">
        <v>26</v>
      </c>
      <c r="B57" s="130">
        <f t="shared" si="4"/>
        <v>8680</v>
      </c>
      <c r="C57" s="137">
        <v>6756</v>
      </c>
      <c r="D57" s="146">
        <f t="shared" si="5"/>
        <v>77.834101382488484</v>
      </c>
      <c r="E57" s="97">
        <v>1535</v>
      </c>
      <c r="F57" s="57">
        <f t="shared" si="6"/>
        <v>17.684331797235021</v>
      </c>
      <c r="G57" s="51">
        <v>389</v>
      </c>
      <c r="H57" s="52">
        <f t="shared" si="7"/>
        <v>0</v>
      </c>
      <c r="I57" s="62"/>
      <c r="J57" s="54"/>
      <c r="K57" s="53"/>
      <c r="L57" s="53"/>
      <c r="M57" s="53"/>
    </row>
    <row r="58" spans="1:13" s="67" customFormat="1" ht="12.6" customHeight="1" x14ac:dyDescent="0.2">
      <c r="A58" s="58" t="s">
        <v>22</v>
      </c>
      <c r="B58" s="130">
        <f t="shared" si="4"/>
        <v>12879</v>
      </c>
      <c r="C58" s="137">
        <v>10049</v>
      </c>
      <c r="D58" s="146">
        <f t="shared" si="5"/>
        <v>78.026244273623732</v>
      </c>
      <c r="E58" s="97">
        <v>2299</v>
      </c>
      <c r="F58" s="64">
        <f t="shared" si="6"/>
        <v>17.850764810932525</v>
      </c>
      <c r="G58" s="65">
        <v>531</v>
      </c>
      <c r="H58" s="59">
        <f t="shared" si="7"/>
        <v>0</v>
      </c>
      <c r="I58" s="60"/>
      <c r="J58" s="61"/>
      <c r="K58" s="35"/>
      <c r="L58" s="35"/>
      <c r="M58" s="35"/>
    </row>
    <row r="59" spans="1:13" s="35" customFormat="1" ht="12.6" customHeight="1" x14ac:dyDescent="0.2">
      <c r="A59" s="58" t="s">
        <v>5</v>
      </c>
      <c r="B59" s="130">
        <f t="shared" si="4"/>
        <v>28403</v>
      </c>
      <c r="C59" s="137">
        <v>22336</v>
      </c>
      <c r="D59" s="146">
        <f t="shared" si="5"/>
        <v>78.6395803260219</v>
      </c>
      <c r="E59" s="97">
        <v>5623</v>
      </c>
      <c r="F59" s="64">
        <f t="shared" si="6"/>
        <v>19.797204520649228</v>
      </c>
      <c r="G59" s="65">
        <v>444</v>
      </c>
      <c r="H59" s="59">
        <f t="shared" si="7"/>
        <v>0</v>
      </c>
      <c r="I59" s="60"/>
      <c r="J59" s="61"/>
    </row>
    <row r="60" spans="1:13" s="53" customFormat="1" ht="12.6" customHeight="1" x14ac:dyDescent="0.2">
      <c r="A60" s="55" t="s">
        <v>51</v>
      </c>
      <c r="B60" s="130">
        <f t="shared" si="4"/>
        <v>6097</v>
      </c>
      <c r="C60" s="137">
        <v>4898</v>
      </c>
      <c r="D60" s="146">
        <f t="shared" si="5"/>
        <v>80.334590782351981</v>
      </c>
      <c r="E60" s="97">
        <v>1006</v>
      </c>
      <c r="F60" s="57">
        <f t="shared" si="6"/>
        <v>16.499917992455305</v>
      </c>
      <c r="G60" s="51">
        <v>193</v>
      </c>
      <c r="H60" s="52">
        <f t="shared" si="7"/>
        <v>0</v>
      </c>
      <c r="I60" s="62"/>
      <c r="J60" s="54"/>
    </row>
    <row r="61" spans="1:13" s="53" customFormat="1" ht="12.6" customHeight="1" x14ac:dyDescent="0.2">
      <c r="A61" s="58" t="s">
        <v>47</v>
      </c>
      <c r="B61" s="130">
        <f t="shared" si="4"/>
        <v>11670</v>
      </c>
      <c r="C61" s="137">
        <v>9484</v>
      </c>
      <c r="D61" s="146">
        <f t="shared" si="5"/>
        <v>81.268209083119103</v>
      </c>
      <c r="E61" s="97">
        <v>1964</v>
      </c>
      <c r="F61" s="57">
        <f t="shared" si="6"/>
        <v>16.829477292202228</v>
      </c>
      <c r="G61" s="51">
        <v>222</v>
      </c>
      <c r="H61" s="59">
        <f t="shared" si="7"/>
        <v>0</v>
      </c>
      <c r="I61" s="71"/>
      <c r="J61" s="75"/>
      <c r="K61" s="72"/>
      <c r="L61" s="72"/>
      <c r="M61" s="72"/>
    </row>
    <row r="62" spans="1:13" s="53" customFormat="1" ht="12.6" customHeight="1" x14ac:dyDescent="0.2">
      <c r="A62" s="55" t="s">
        <v>39</v>
      </c>
      <c r="B62" s="130">
        <f t="shared" si="4"/>
        <v>7205</v>
      </c>
      <c r="C62" s="137">
        <v>5876</v>
      </c>
      <c r="D62" s="146">
        <f t="shared" si="5"/>
        <v>81.554476058292849</v>
      </c>
      <c r="E62" s="97">
        <v>1061</v>
      </c>
      <c r="F62" s="57">
        <f t="shared" si="6"/>
        <v>14.72588480222068</v>
      </c>
      <c r="G62" s="51">
        <v>268</v>
      </c>
      <c r="H62" s="52">
        <f t="shared" si="7"/>
        <v>0</v>
      </c>
      <c r="I62" s="62"/>
      <c r="J62" s="54"/>
    </row>
    <row r="63" spans="1:13" s="53" customFormat="1" ht="12.6" customHeight="1" x14ac:dyDescent="0.2">
      <c r="A63" s="58" t="s">
        <v>9</v>
      </c>
      <c r="B63" s="130">
        <f t="shared" si="4"/>
        <v>5186</v>
      </c>
      <c r="C63" s="137">
        <v>4233</v>
      </c>
      <c r="D63" s="146">
        <f t="shared" si="5"/>
        <v>81.62360200539915</v>
      </c>
      <c r="E63" s="97">
        <v>790</v>
      </c>
      <c r="F63" s="64">
        <f t="shared" si="6"/>
        <v>15.233320478210567</v>
      </c>
      <c r="G63" s="65">
        <v>163</v>
      </c>
      <c r="H63" s="59">
        <f t="shared" si="7"/>
        <v>0</v>
      </c>
      <c r="I63" s="60"/>
      <c r="J63" s="61"/>
      <c r="K63" s="35"/>
      <c r="L63" s="35"/>
      <c r="M63" s="35"/>
    </row>
    <row r="64" spans="1:13" s="53" customFormat="1" ht="12.6" customHeight="1" x14ac:dyDescent="0.2">
      <c r="A64" s="58" t="s">
        <v>19</v>
      </c>
      <c r="B64" s="130">
        <f t="shared" si="4"/>
        <v>10145</v>
      </c>
      <c r="C64" s="137">
        <v>8312</v>
      </c>
      <c r="D64" s="146">
        <f t="shared" si="5"/>
        <v>81.931986200098564</v>
      </c>
      <c r="E64" s="97">
        <v>1538</v>
      </c>
      <c r="F64" s="64">
        <f t="shared" si="6"/>
        <v>15.16017742730409</v>
      </c>
      <c r="G64" s="65">
        <v>295</v>
      </c>
      <c r="H64" s="59">
        <f t="shared" si="7"/>
        <v>0</v>
      </c>
      <c r="I64" s="60"/>
      <c r="J64" s="61"/>
      <c r="K64" s="35"/>
      <c r="L64" s="35"/>
      <c r="M64" s="35"/>
    </row>
    <row r="65" spans="1:13" s="35" customFormat="1" ht="12.6" customHeight="1" x14ac:dyDescent="0.2">
      <c r="A65" s="55" t="s">
        <v>41</v>
      </c>
      <c r="B65" s="130">
        <f t="shared" si="4"/>
        <v>7810</v>
      </c>
      <c r="C65" s="137">
        <v>6565</v>
      </c>
      <c r="D65" s="146">
        <f t="shared" si="5"/>
        <v>84.058898847631241</v>
      </c>
      <c r="E65" s="97">
        <v>969</v>
      </c>
      <c r="F65" s="57">
        <f t="shared" si="6"/>
        <v>12.407170294494238</v>
      </c>
      <c r="G65" s="51">
        <v>276</v>
      </c>
      <c r="H65" s="52">
        <f t="shared" si="7"/>
        <v>0</v>
      </c>
      <c r="I65" s="68"/>
      <c r="J65" s="69"/>
      <c r="K65" s="67"/>
      <c r="L65" s="67"/>
      <c r="M65" s="67"/>
    </row>
    <row r="66" spans="1:13" s="53" customFormat="1" ht="12.6" customHeight="1" thickBot="1" x14ac:dyDescent="0.25">
      <c r="A66" s="90" t="s">
        <v>56</v>
      </c>
      <c r="B66" s="130">
        <f t="shared" si="4"/>
        <v>7636</v>
      </c>
      <c r="C66" s="138">
        <v>6676</v>
      </c>
      <c r="D66" s="147">
        <f t="shared" si="5"/>
        <v>87.427972760607645</v>
      </c>
      <c r="E66" s="98">
        <v>851</v>
      </c>
      <c r="F66" s="91">
        <f t="shared" si="6"/>
        <v>11.144578313253012</v>
      </c>
      <c r="G66" s="65">
        <v>109</v>
      </c>
      <c r="H66" s="59">
        <f t="shared" si="7"/>
        <v>0</v>
      </c>
      <c r="I66" s="35"/>
      <c r="J66" s="61"/>
      <c r="K66" s="35"/>
      <c r="L66" s="35"/>
      <c r="M66" s="35"/>
    </row>
    <row r="67" spans="1:13" s="53" customFormat="1" ht="12.6" customHeight="1" thickBot="1" x14ac:dyDescent="0.25">
      <c r="A67" s="79" t="s">
        <v>61</v>
      </c>
      <c r="B67" s="131">
        <f>SUM(B9:B66)</f>
        <v>949334</v>
      </c>
      <c r="C67" s="139">
        <f>SUM(C9:C66)</f>
        <v>673590</v>
      </c>
      <c r="D67" s="148"/>
      <c r="E67" s="81">
        <f>SUM(E9:E66)</f>
        <v>240596</v>
      </c>
      <c r="F67" s="82"/>
      <c r="G67" s="83">
        <f>SUM(G9:G66)</f>
        <v>35148</v>
      </c>
      <c r="H67" s="52">
        <f t="shared" ref="H67" si="8">IF(C67+E67+G67=B67,,"NAPAKA")</f>
        <v>0</v>
      </c>
      <c r="J67" s="54"/>
    </row>
    <row r="68" spans="1:13" s="88" customFormat="1" ht="12.6" customHeight="1" thickBot="1" x14ac:dyDescent="0.25">
      <c r="A68" s="84" t="s">
        <v>62</v>
      </c>
      <c r="B68" s="132">
        <f>AVERAGE(B9:B66)</f>
        <v>16367.827586206897</v>
      </c>
      <c r="C68" s="140">
        <f>AVERAGE(C9:C66)</f>
        <v>11613.620689655172</v>
      </c>
      <c r="D68" s="154">
        <f>C67*100/B67</f>
        <v>70.953952981774592</v>
      </c>
      <c r="E68" s="86">
        <f>AVERAGE(E9:E66)</f>
        <v>4148.2068965517237</v>
      </c>
      <c r="F68" s="87">
        <f>E67*100/B67</f>
        <v>25.343661977765464</v>
      </c>
      <c r="G68" s="84">
        <f>AVERAGE(G9:G66)</f>
        <v>606</v>
      </c>
      <c r="J68" s="89"/>
    </row>
  </sheetData>
  <sortState xmlns:xlrd2="http://schemas.microsoft.com/office/spreadsheetml/2017/richdata2" ref="A9:M66">
    <sortCondition ref="D9:D66"/>
  </sortState>
  <phoneticPr fontId="1" type="noConversion"/>
  <conditionalFormatting sqref="H4:H65536 H1:H2">
    <cfRule type="cellIs" dxfId="1" priority="1" stopIfTrue="1" operator="equal">
      <formula>0</formula>
    </cfRule>
  </conditionalFormatting>
  <pageMargins left="0.9055118110236221" right="0.15748031496062992" top="0.39370078740157483" bottom="0.39370078740157483" header="0" footer="0"/>
  <pageSetup paperSize="9" scale="90" orientation="portrait" r:id="rId1"/>
  <headerFooter alignWithMargins="0">
    <oddHeader>&amp;R&amp;9 3.2. / Preglednica 4</oddHeader>
    <oddFooter>&amp;L&amp;7Poročilo o delu UE 2019\&amp;F&amp;R&amp;7Pripravila: C. Vidmar  29.5.2020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8"/>
  <sheetViews>
    <sheetView zoomScale="120" zoomScaleNormal="120" workbookViewId="0">
      <pane xSplit="1" ySplit="8" topLeftCell="B9" activePane="bottomRight" state="frozen"/>
      <selection activeCell="A67" sqref="A67:IV68"/>
      <selection pane="topRight" activeCell="A67" sqref="A67:IV68"/>
      <selection pane="bottomLeft" activeCell="A67" sqref="A67:IV68"/>
      <selection pane="bottomRight" activeCell="A5" sqref="A5"/>
    </sheetView>
  </sheetViews>
  <sheetFormatPr defaultColWidth="8.85546875" defaultRowHeight="12" x14ac:dyDescent="0.2"/>
  <cols>
    <col min="1" max="1" width="17.28515625" style="8" customWidth="1"/>
    <col min="2" max="2" width="11.5703125" style="119" customWidth="1"/>
    <col min="3" max="3" width="11.42578125" style="8" customWidth="1"/>
    <col min="4" max="4" width="15.7109375" style="8" customWidth="1"/>
    <col min="5" max="5" width="11.42578125" style="8" customWidth="1"/>
    <col min="6" max="6" width="15.7109375" style="8" customWidth="1"/>
    <col min="7" max="7" width="12.7109375" style="8" customWidth="1"/>
    <col min="8" max="8" width="0" style="8" hidden="1" customWidth="1"/>
    <col min="9" max="9" width="7" style="8" customWidth="1"/>
    <col min="10" max="10" width="9.140625" style="10" customWidth="1"/>
    <col min="11" max="16384" width="8.85546875" style="8"/>
  </cols>
  <sheetData>
    <row r="1" spans="1:13" s="2" customFormat="1" x14ac:dyDescent="0.2">
      <c r="A1" s="3" t="s">
        <v>160</v>
      </c>
      <c r="B1" s="1"/>
      <c r="L1" s="7"/>
      <c r="M1" s="30"/>
    </row>
    <row r="2" spans="1:13" x14ac:dyDescent="0.2">
      <c r="A2" s="8" t="s">
        <v>63</v>
      </c>
      <c r="C2" s="9"/>
      <c r="D2" s="9"/>
      <c r="E2" s="9"/>
      <c r="F2" s="9"/>
      <c r="G2" s="11"/>
      <c r="H2" s="9"/>
      <c r="I2" s="12"/>
      <c r="J2" s="13"/>
    </row>
    <row r="3" spans="1:13" x14ac:dyDescent="0.2">
      <c r="A3" s="8" t="s">
        <v>175</v>
      </c>
    </row>
    <row r="4" spans="1:13" ht="8.25" customHeight="1" thickBot="1" x14ac:dyDescent="0.25">
      <c r="C4" s="9"/>
      <c r="D4" s="9"/>
      <c r="E4" s="9"/>
      <c r="F4" s="9"/>
      <c r="G4" s="11"/>
      <c r="H4" s="9"/>
      <c r="I4" s="12"/>
      <c r="J4" s="13"/>
    </row>
    <row r="5" spans="1:13" ht="30" customHeight="1" thickBot="1" x14ac:dyDescent="0.25">
      <c r="A5" s="14"/>
      <c r="B5" s="125" t="s">
        <v>163</v>
      </c>
      <c r="C5" s="133" t="s">
        <v>171</v>
      </c>
      <c r="D5" s="121"/>
      <c r="E5" s="121"/>
      <c r="F5" s="122"/>
      <c r="G5" s="120" t="s">
        <v>167</v>
      </c>
      <c r="J5" s="15"/>
    </row>
    <row r="6" spans="1:13" ht="23.25" customHeight="1" x14ac:dyDescent="0.2">
      <c r="A6" s="16" t="s">
        <v>58</v>
      </c>
      <c r="B6" s="126" t="s">
        <v>161</v>
      </c>
      <c r="C6" s="134" t="s">
        <v>164</v>
      </c>
      <c r="D6" s="115" t="s">
        <v>169</v>
      </c>
      <c r="E6" s="17" t="s">
        <v>166</v>
      </c>
      <c r="F6" s="141" t="s">
        <v>170</v>
      </c>
      <c r="G6" s="124" t="s">
        <v>162</v>
      </c>
      <c r="J6" s="18"/>
    </row>
    <row r="7" spans="1:13" ht="24.75" customHeight="1" thickBot="1" x14ac:dyDescent="0.25">
      <c r="A7" s="19"/>
      <c r="B7" s="127" t="s">
        <v>162</v>
      </c>
      <c r="C7" s="135" t="s">
        <v>165</v>
      </c>
      <c r="D7" s="116" t="s">
        <v>172</v>
      </c>
      <c r="E7" s="20" t="s">
        <v>165</v>
      </c>
      <c r="F7" s="142" t="s">
        <v>173</v>
      </c>
      <c r="G7" s="123" t="s">
        <v>168</v>
      </c>
    </row>
    <row r="8" spans="1:13" ht="12.75" thickBot="1" x14ac:dyDescent="0.25">
      <c r="A8" s="21"/>
      <c r="B8" s="128">
        <v>1</v>
      </c>
      <c r="C8" s="128">
        <v>2</v>
      </c>
      <c r="D8" s="22">
        <v>3</v>
      </c>
      <c r="E8" s="23">
        <v>4</v>
      </c>
      <c r="F8" s="24">
        <v>5</v>
      </c>
      <c r="G8" s="25">
        <v>6</v>
      </c>
      <c r="H8" s="26"/>
    </row>
    <row r="9" spans="1:13" s="53" customFormat="1" ht="12.6" customHeight="1" x14ac:dyDescent="0.2">
      <c r="A9" s="73" t="s">
        <v>56</v>
      </c>
      <c r="B9" s="129">
        <f t="shared" ref="B9:B40" si="0">C9+E9+G9</f>
        <v>7636</v>
      </c>
      <c r="C9" s="136">
        <v>6676</v>
      </c>
      <c r="D9" s="93">
        <f t="shared" ref="D9:D40" si="1">C9*100/B9</f>
        <v>87.427972760607645</v>
      </c>
      <c r="E9" s="96">
        <v>851</v>
      </c>
      <c r="F9" s="149">
        <f t="shared" ref="F9:F40" si="2">E9*100/B9</f>
        <v>11.144578313253012</v>
      </c>
      <c r="G9" s="65">
        <v>109</v>
      </c>
      <c r="H9" s="59">
        <f t="shared" ref="H9:H40" si="3">IF(C9+E9+G9=B9,,"NAPAKA")</f>
        <v>0</v>
      </c>
      <c r="I9" s="35"/>
      <c r="J9" s="61"/>
      <c r="K9" s="35"/>
      <c r="L9" s="35"/>
      <c r="M9" s="35"/>
    </row>
    <row r="10" spans="1:13" s="53" customFormat="1" ht="12.6" customHeight="1" x14ac:dyDescent="0.2">
      <c r="A10" s="55" t="s">
        <v>41</v>
      </c>
      <c r="B10" s="130">
        <f t="shared" si="0"/>
        <v>7810</v>
      </c>
      <c r="C10" s="137">
        <v>6565</v>
      </c>
      <c r="D10" s="56">
        <f t="shared" si="1"/>
        <v>84.058898847631241</v>
      </c>
      <c r="E10" s="97">
        <v>969</v>
      </c>
      <c r="F10" s="150">
        <f t="shared" si="2"/>
        <v>12.407170294494238</v>
      </c>
      <c r="G10" s="51">
        <v>276</v>
      </c>
      <c r="H10" s="52">
        <f t="shared" si="3"/>
        <v>0</v>
      </c>
      <c r="I10" s="68"/>
      <c r="J10" s="69"/>
      <c r="K10" s="67"/>
      <c r="L10" s="67"/>
      <c r="M10" s="67"/>
    </row>
    <row r="11" spans="1:13" s="53" customFormat="1" ht="12.6" customHeight="1" x14ac:dyDescent="0.2">
      <c r="A11" s="55" t="s">
        <v>39</v>
      </c>
      <c r="B11" s="130">
        <f t="shared" si="0"/>
        <v>7205</v>
      </c>
      <c r="C11" s="137">
        <v>5876</v>
      </c>
      <c r="D11" s="56">
        <f t="shared" si="1"/>
        <v>81.554476058292849</v>
      </c>
      <c r="E11" s="97">
        <v>1061</v>
      </c>
      <c r="F11" s="150">
        <f t="shared" si="2"/>
        <v>14.72588480222068</v>
      </c>
      <c r="G11" s="51">
        <v>268</v>
      </c>
      <c r="H11" s="52">
        <f t="shared" si="3"/>
        <v>0</v>
      </c>
      <c r="I11" s="62"/>
      <c r="J11" s="54"/>
    </row>
    <row r="12" spans="1:13" s="35" customFormat="1" ht="12.6" customHeight="1" x14ac:dyDescent="0.2">
      <c r="A12" s="58" t="s">
        <v>19</v>
      </c>
      <c r="B12" s="130">
        <f t="shared" si="0"/>
        <v>10145</v>
      </c>
      <c r="C12" s="137">
        <v>8312</v>
      </c>
      <c r="D12" s="63">
        <f t="shared" si="1"/>
        <v>81.931986200098564</v>
      </c>
      <c r="E12" s="97">
        <v>1538</v>
      </c>
      <c r="F12" s="150">
        <f t="shared" si="2"/>
        <v>15.16017742730409</v>
      </c>
      <c r="G12" s="65">
        <v>295</v>
      </c>
      <c r="H12" s="59">
        <f t="shared" si="3"/>
        <v>0</v>
      </c>
      <c r="I12" s="60"/>
      <c r="J12" s="61"/>
    </row>
    <row r="13" spans="1:13" s="53" customFormat="1" ht="12.6" customHeight="1" x14ac:dyDescent="0.2">
      <c r="A13" s="58" t="s">
        <v>9</v>
      </c>
      <c r="B13" s="130">
        <f t="shared" si="0"/>
        <v>5186</v>
      </c>
      <c r="C13" s="137">
        <v>4233</v>
      </c>
      <c r="D13" s="63">
        <f t="shared" si="1"/>
        <v>81.62360200539915</v>
      </c>
      <c r="E13" s="97">
        <v>790</v>
      </c>
      <c r="F13" s="150">
        <f t="shared" si="2"/>
        <v>15.233320478210567</v>
      </c>
      <c r="G13" s="65">
        <v>163</v>
      </c>
      <c r="H13" s="59">
        <f t="shared" si="3"/>
        <v>0</v>
      </c>
      <c r="I13" s="60"/>
      <c r="J13" s="61"/>
      <c r="K13" s="35"/>
      <c r="L13" s="35"/>
      <c r="M13" s="35"/>
    </row>
    <row r="14" spans="1:13" s="35" customFormat="1" ht="12.6" customHeight="1" x14ac:dyDescent="0.2">
      <c r="A14" s="55" t="s">
        <v>51</v>
      </c>
      <c r="B14" s="130">
        <f t="shared" si="0"/>
        <v>6097</v>
      </c>
      <c r="C14" s="137">
        <v>4898</v>
      </c>
      <c r="D14" s="56">
        <f t="shared" si="1"/>
        <v>80.334590782351981</v>
      </c>
      <c r="E14" s="97">
        <v>1006</v>
      </c>
      <c r="F14" s="150">
        <f t="shared" si="2"/>
        <v>16.499917992455305</v>
      </c>
      <c r="G14" s="51">
        <v>193</v>
      </c>
      <c r="H14" s="52">
        <f t="shared" si="3"/>
        <v>0</v>
      </c>
      <c r="I14" s="62"/>
      <c r="J14" s="54"/>
      <c r="K14" s="53"/>
      <c r="L14" s="53"/>
      <c r="M14" s="53"/>
    </row>
    <row r="15" spans="1:13" s="35" customFormat="1" ht="12.6" customHeight="1" x14ac:dyDescent="0.2">
      <c r="A15" s="58" t="s">
        <v>47</v>
      </c>
      <c r="B15" s="130">
        <f t="shared" si="0"/>
        <v>11670</v>
      </c>
      <c r="C15" s="137">
        <v>9484</v>
      </c>
      <c r="D15" s="56">
        <f t="shared" si="1"/>
        <v>81.268209083119103</v>
      </c>
      <c r="E15" s="97">
        <v>1964</v>
      </c>
      <c r="F15" s="150">
        <f t="shared" si="2"/>
        <v>16.829477292202228</v>
      </c>
      <c r="G15" s="51">
        <v>222</v>
      </c>
      <c r="H15" s="59">
        <f t="shared" si="3"/>
        <v>0</v>
      </c>
      <c r="I15" s="71"/>
      <c r="J15" s="75"/>
      <c r="K15" s="72"/>
      <c r="L15" s="72"/>
      <c r="M15" s="72"/>
    </row>
    <row r="16" spans="1:13" s="35" customFormat="1" ht="12.6" customHeight="1" x14ac:dyDescent="0.2">
      <c r="A16" s="55" t="s">
        <v>26</v>
      </c>
      <c r="B16" s="130">
        <f t="shared" si="0"/>
        <v>8680</v>
      </c>
      <c r="C16" s="137">
        <v>6756</v>
      </c>
      <c r="D16" s="56">
        <f t="shared" si="1"/>
        <v>77.834101382488484</v>
      </c>
      <c r="E16" s="97">
        <v>1535</v>
      </c>
      <c r="F16" s="150">
        <f t="shared" si="2"/>
        <v>17.684331797235021</v>
      </c>
      <c r="G16" s="51">
        <v>389</v>
      </c>
      <c r="H16" s="52">
        <f t="shared" si="3"/>
        <v>0</v>
      </c>
      <c r="I16" s="62"/>
      <c r="J16" s="54"/>
      <c r="K16" s="53"/>
      <c r="L16" s="53"/>
      <c r="M16" s="53"/>
    </row>
    <row r="17" spans="1:13" s="35" customFormat="1" ht="12.6" customHeight="1" x14ac:dyDescent="0.2">
      <c r="A17" s="58" t="s">
        <v>22</v>
      </c>
      <c r="B17" s="130">
        <f t="shared" si="0"/>
        <v>12879</v>
      </c>
      <c r="C17" s="137">
        <v>10049</v>
      </c>
      <c r="D17" s="63">
        <f t="shared" si="1"/>
        <v>78.026244273623732</v>
      </c>
      <c r="E17" s="97">
        <v>2299</v>
      </c>
      <c r="F17" s="150">
        <f t="shared" si="2"/>
        <v>17.850764810932525</v>
      </c>
      <c r="G17" s="65">
        <v>531</v>
      </c>
      <c r="H17" s="59">
        <f t="shared" si="3"/>
        <v>0</v>
      </c>
      <c r="I17" s="60"/>
      <c r="J17" s="61"/>
    </row>
    <row r="18" spans="1:13" s="35" customFormat="1" ht="12.6" customHeight="1" x14ac:dyDescent="0.2">
      <c r="A18" s="55" t="s">
        <v>53</v>
      </c>
      <c r="B18" s="130">
        <f t="shared" si="0"/>
        <v>5344</v>
      </c>
      <c r="C18" s="137">
        <v>4120</v>
      </c>
      <c r="D18" s="56">
        <f t="shared" si="1"/>
        <v>77.095808383233532</v>
      </c>
      <c r="E18" s="97">
        <v>993</v>
      </c>
      <c r="F18" s="150">
        <f t="shared" si="2"/>
        <v>18.581586826347305</v>
      </c>
      <c r="G18" s="51">
        <v>231</v>
      </c>
      <c r="H18" s="52">
        <f t="shared" si="3"/>
        <v>0</v>
      </c>
      <c r="I18" s="62"/>
      <c r="J18" s="54"/>
      <c r="K18" s="53"/>
      <c r="L18" s="53"/>
      <c r="M18" s="53"/>
    </row>
    <row r="19" spans="1:13" s="35" customFormat="1" ht="12.6" customHeight="1" x14ac:dyDescent="0.2">
      <c r="A19" s="55" t="s">
        <v>35</v>
      </c>
      <c r="B19" s="130">
        <f t="shared" si="0"/>
        <v>7178</v>
      </c>
      <c r="C19" s="137">
        <v>5526</v>
      </c>
      <c r="D19" s="56">
        <f t="shared" si="1"/>
        <v>76.98523265533575</v>
      </c>
      <c r="E19" s="97">
        <v>1416</v>
      </c>
      <c r="F19" s="150">
        <f t="shared" si="2"/>
        <v>19.726943438283644</v>
      </c>
      <c r="G19" s="51">
        <v>236</v>
      </c>
      <c r="H19" s="52">
        <f t="shared" si="3"/>
        <v>0</v>
      </c>
      <c r="I19" s="62"/>
      <c r="J19" s="54"/>
      <c r="K19" s="53"/>
      <c r="L19" s="53"/>
      <c r="M19" s="53"/>
    </row>
    <row r="20" spans="1:13" s="35" customFormat="1" ht="12.6" customHeight="1" x14ac:dyDescent="0.2">
      <c r="A20" s="58" t="s">
        <v>5</v>
      </c>
      <c r="B20" s="130">
        <f t="shared" si="0"/>
        <v>28403</v>
      </c>
      <c r="C20" s="137">
        <v>22336</v>
      </c>
      <c r="D20" s="63">
        <f t="shared" si="1"/>
        <v>78.6395803260219</v>
      </c>
      <c r="E20" s="97">
        <v>5623</v>
      </c>
      <c r="F20" s="150">
        <f t="shared" si="2"/>
        <v>19.797204520649228</v>
      </c>
      <c r="G20" s="65">
        <v>444</v>
      </c>
      <c r="H20" s="59">
        <f t="shared" si="3"/>
        <v>0</v>
      </c>
      <c r="I20" s="60"/>
      <c r="J20" s="61"/>
    </row>
    <row r="21" spans="1:13" s="35" customFormat="1" ht="12.6" customHeight="1" x14ac:dyDescent="0.2">
      <c r="A21" s="55" t="s">
        <v>48</v>
      </c>
      <c r="B21" s="130">
        <f t="shared" si="0"/>
        <v>14660</v>
      </c>
      <c r="C21" s="137">
        <v>11128</v>
      </c>
      <c r="D21" s="56">
        <f t="shared" si="1"/>
        <v>75.907230559345152</v>
      </c>
      <c r="E21" s="97">
        <v>2990</v>
      </c>
      <c r="F21" s="150">
        <f t="shared" si="2"/>
        <v>20.395634379263303</v>
      </c>
      <c r="G21" s="51">
        <v>542</v>
      </c>
      <c r="H21" s="52">
        <f t="shared" si="3"/>
        <v>0</v>
      </c>
      <c r="I21" s="68"/>
      <c r="J21" s="69"/>
      <c r="K21" s="67"/>
      <c r="L21" s="67"/>
      <c r="M21" s="67"/>
    </row>
    <row r="22" spans="1:13" s="35" customFormat="1" ht="12.6" customHeight="1" x14ac:dyDescent="0.2">
      <c r="A22" s="55" t="s">
        <v>31</v>
      </c>
      <c r="B22" s="130">
        <f t="shared" si="0"/>
        <v>9328</v>
      </c>
      <c r="C22" s="137">
        <v>6916</v>
      </c>
      <c r="D22" s="56">
        <f t="shared" si="1"/>
        <v>74.142367066895375</v>
      </c>
      <c r="E22" s="97">
        <v>1915</v>
      </c>
      <c r="F22" s="150">
        <f t="shared" si="2"/>
        <v>20.529588336192109</v>
      </c>
      <c r="G22" s="51">
        <v>497</v>
      </c>
      <c r="H22" s="52">
        <f t="shared" si="3"/>
        <v>0</v>
      </c>
      <c r="I22" s="62"/>
      <c r="J22" s="54"/>
      <c r="K22" s="53"/>
      <c r="L22" s="53"/>
      <c r="M22" s="53"/>
    </row>
    <row r="23" spans="1:13" s="35" customFormat="1" ht="12.6" customHeight="1" x14ac:dyDescent="0.2">
      <c r="A23" s="58" t="s">
        <v>24</v>
      </c>
      <c r="B23" s="130">
        <f t="shared" si="0"/>
        <v>7814</v>
      </c>
      <c r="C23" s="137">
        <v>5872</v>
      </c>
      <c r="D23" s="63">
        <f t="shared" si="1"/>
        <v>75.147171743025339</v>
      </c>
      <c r="E23" s="97">
        <v>1619</v>
      </c>
      <c r="F23" s="150">
        <f t="shared" si="2"/>
        <v>20.719221909393397</v>
      </c>
      <c r="G23" s="65">
        <v>323</v>
      </c>
      <c r="H23" s="59">
        <f t="shared" si="3"/>
        <v>0</v>
      </c>
      <c r="I23" s="60"/>
      <c r="J23" s="61"/>
    </row>
    <row r="24" spans="1:13" s="35" customFormat="1" ht="12.6" customHeight="1" x14ac:dyDescent="0.2">
      <c r="A24" s="55" t="s">
        <v>55</v>
      </c>
      <c r="B24" s="130">
        <f t="shared" si="0"/>
        <v>11737</v>
      </c>
      <c r="C24" s="137">
        <v>8992</v>
      </c>
      <c r="D24" s="56">
        <f t="shared" si="1"/>
        <v>76.61242225440914</v>
      </c>
      <c r="E24" s="97">
        <v>2442</v>
      </c>
      <c r="F24" s="150">
        <f t="shared" si="2"/>
        <v>20.805998125585756</v>
      </c>
      <c r="G24" s="51">
        <v>303</v>
      </c>
      <c r="H24" s="158">
        <f t="shared" si="3"/>
        <v>0</v>
      </c>
      <c r="I24" s="62"/>
      <c r="J24" s="54"/>
      <c r="K24" s="53"/>
      <c r="L24" s="53"/>
      <c r="M24" s="53"/>
    </row>
    <row r="25" spans="1:13" s="35" customFormat="1" ht="12.6" customHeight="1" x14ac:dyDescent="0.2">
      <c r="A25" s="58" t="s">
        <v>7</v>
      </c>
      <c r="B25" s="130">
        <f t="shared" si="0"/>
        <v>8883</v>
      </c>
      <c r="C25" s="137">
        <v>6709</v>
      </c>
      <c r="D25" s="63">
        <f t="shared" si="1"/>
        <v>75.526286164584036</v>
      </c>
      <c r="E25" s="97">
        <v>1855</v>
      </c>
      <c r="F25" s="150">
        <f t="shared" si="2"/>
        <v>20.882584712371948</v>
      </c>
      <c r="G25" s="65">
        <v>319</v>
      </c>
      <c r="H25" s="59">
        <f t="shared" si="3"/>
        <v>0</v>
      </c>
      <c r="I25" s="60"/>
      <c r="J25" s="61"/>
    </row>
    <row r="26" spans="1:13" s="35" customFormat="1" ht="12.6" customHeight="1" x14ac:dyDescent="0.2">
      <c r="A26" s="58" t="s">
        <v>15</v>
      </c>
      <c r="B26" s="130">
        <f t="shared" si="0"/>
        <v>6754</v>
      </c>
      <c r="C26" s="137">
        <v>5022</v>
      </c>
      <c r="D26" s="63">
        <f t="shared" si="1"/>
        <v>74.355937222386729</v>
      </c>
      <c r="E26" s="97">
        <v>1414</v>
      </c>
      <c r="F26" s="150">
        <f t="shared" si="2"/>
        <v>20.93574178264732</v>
      </c>
      <c r="G26" s="65">
        <v>318</v>
      </c>
      <c r="H26" s="59">
        <f t="shared" si="3"/>
        <v>0</v>
      </c>
      <c r="I26" s="60"/>
      <c r="J26" s="61"/>
    </row>
    <row r="27" spans="1:13" s="35" customFormat="1" ht="12.6" customHeight="1" x14ac:dyDescent="0.2">
      <c r="A27" s="58" t="s">
        <v>20</v>
      </c>
      <c r="B27" s="130">
        <f t="shared" si="0"/>
        <v>8643</v>
      </c>
      <c r="C27" s="137">
        <v>6588</v>
      </c>
      <c r="D27" s="63">
        <f t="shared" si="1"/>
        <v>76.223533495314129</v>
      </c>
      <c r="E27" s="97">
        <v>1835</v>
      </c>
      <c r="F27" s="150">
        <f t="shared" si="2"/>
        <v>21.231054032164757</v>
      </c>
      <c r="G27" s="65">
        <v>220</v>
      </c>
      <c r="H27" s="59">
        <f t="shared" si="3"/>
        <v>0</v>
      </c>
      <c r="I27" s="60"/>
      <c r="J27" s="61"/>
    </row>
    <row r="28" spans="1:13" s="35" customFormat="1" ht="12.6" customHeight="1" x14ac:dyDescent="0.2">
      <c r="A28" s="58" t="s">
        <v>14</v>
      </c>
      <c r="B28" s="130">
        <f t="shared" si="0"/>
        <v>15951</v>
      </c>
      <c r="C28" s="137">
        <v>12096</v>
      </c>
      <c r="D28" s="63">
        <f t="shared" si="1"/>
        <v>75.832236223434265</v>
      </c>
      <c r="E28" s="97">
        <v>3457</v>
      </c>
      <c r="F28" s="150">
        <f t="shared" si="2"/>
        <v>21.672622406118737</v>
      </c>
      <c r="G28" s="65">
        <v>398</v>
      </c>
      <c r="H28" s="59">
        <f t="shared" si="3"/>
        <v>0</v>
      </c>
      <c r="I28" s="60"/>
      <c r="J28" s="61"/>
    </row>
    <row r="29" spans="1:13" s="35" customFormat="1" ht="12.6" customHeight="1" x14ac:dyDescent="0.2">
      <c r="A29" s="55" t="s">
        <v>44</v>
      </c>
      <c r="B29" s="130">
        <f t="shared" si="0"/>
        <v>9561</v>
      </c>
      <c r="C29" s="137">
        <v>7202</v>
      </c>
      <c r="D29" s="56">
        <f t="shared" si="1"/>
        <v>75.326848655998333</v>
      </c>
      <c r="E29" s="97">
        <v>2100</v>
      </c>
      <c r="F29" s="150">
        <f t="shared" si="2"/>
        <v>21.964229683087542</v>
      </c>
      <c r="G29" s="51">
        <v>259</v>
      </c>
      <c r="H29" s="52">
        <f t="shared" si="3"/>
        <v>0</v>
      </c>
      <c r="I29" s="68"/>
      <c r="J29" s="69"/>
      <c r="K29" s="67"/>
      <c r="L29" s="67"/>
      <c r="M29" s="67"/>
    </row>
    <row r="30" spans="1:13" s="35" customFormat="1" ht="12.6" customHeight="1" x14ac:dyDescent="0.2">
      <c r="A30" s="58" t="s">
        <v>11</v>
      </c>
      <c r="B30" s="130">
        <f t="shared" si="0"/>
        <v>7208</v>
      </c>
      <c r="C30" s="137">
        <v>5356</v>
      </c>
      <c r="D30" s="63">
        <f t="shared" si="1"/>
        <v>74.306326304106548</v>
      </c>
      <c r="E30" s="97">
        <v>1600</v>
      </c>
      <c r="F30" s="150">
        <f t="shared" si="2"/>
        <v>22.197558268590456</v>
      </c>
      <c r="G30" s="65">
        <v>252</v>
      </c>
      <c r="H30" s="59">
        <f t="shared" si="3"/>
        <v>0</v>
      </c>
      <c r="I30" s="60"/>
      <c r="J30" s="61"/>
    </row>
    <row r="31" spans="1:13" s="35" customFormat="1" ht="12.6" customHeight="1" x14ac:dyDescent="0.2">
      <c r="A31" s="55" t="s">
        <v>57</v>
      </c>
      <c r="B31" s="130">
        <f t="shared" si="0"/>
        <v>19001</v>
      </c>
      <c r="C31" s="137">
        <v>13988</v>
      </c>
      <c r="D31" s="56">
        <f t="shared" si="1"/>
        <v>73.617178043260878</v>
      </c>
      <c r="E31" s="97">
        <v>4228</v>
      </c>
      <c r="F31" s="150">
        <f t="shared" si="2"/>
        <v>22.251460449450029</v>
      </c>
      <c r="G31" s="51">
        <v>785</v>
      </c>
      <c r="H31" s="52">
        <f t="shared" si="3"/>
        <v>0</v>
      </c>
      <c r="I31" s="62"/>
      <c r="J31" s="54"/>
      <c r="K31" s="53"/>
      <c r="L31" s="53"/>
      <c r="M31" s="53"/>
    </row>
    <row r="32" spans="1:13" s="35" customFormat="1" ht="12.6" customHeight="1" x14ac:dyDescent="0.2">
      <c r="A32" s="55" t="s">
        <v>25</v>
      </c>
      <c r="B32" s="130">
        <f t="shared" si="0"/>
        <v>8415</v>
      </c>
      <c r="C32" s="137">
        <v>6283</v>
      </c>
      <c r="D32" s="56">
        <f t="shared" si="1"/>
        <v>74.664289958407608</v>
      </c>
      <c r="E32" s="97">
        <v>1906</v>
      </c>
      <c r="F32" s="150">
        <f t="shared" si="2"/>
        <v>22.650029708853239</v>
      </c>
      <c r="G32" s="51">
        <v>226</v>
      </c>
      <c r="H32" s="52">
        <f t="shared" si="3"/>
        <v>0</v>
      </c>
      <c r="I32" s="62"/>
      <c r="J32" s="54"/>
      <c r="K32" s="53"/>
      <c r="L32" s="53"/>
      <c r="M32" s="53"/>
    </row>
    <row r="33" spans="1:13" s="35" customFormat="1" ht="12.6" customHeight="1" x14ac:dyDescent="0.2">
      <c r="A33" s="55" t="s">
        <v>36</v>
      </c>
      <c r="B33" s="130">
        <f t="shared" si="0"/>
        <v>15957</v>
      </c>
      <c r="C33" s="137">
        <v>11976</v>
      </c>
      <c r="D33" s="56">
        <f t="shared" si="1"/>
        <v>75.051701447640539</v>
      </c>
      <c r="E33" s="97">
        <v>3641</v>
      </c>
      <c r="F33" s="150">
        <f t="shared" si="2"/>
        <v>22.817572225355644</v>
      </c>
      <c r="G33" s="51">
        <v>340</v>
      </c>
      <c r="H33" s="52">
        <f t="shared" si="3"/>
        <v>0</v>
      </c>
      <c r="I33" s="62"/>
      <c r="J33" s="54"/>
      <c r="K33" s="53"/>
      <c r="L33" s="53"/>
      <c r="M33" s="53"/>
    </row>
    <row r="34" spans="1:13" s="53" customFormat="1" ht="12.6" customHeight="1" x14ac:dyDescent="0.2">
      <c r="A34" s="58" t="s">
        <v>6</v>
      </c>
      <c r="B34" s="130">
        <f t="shared" si="0"/>
        <v>3701</v>
      </c>
      <c r="C34" s="137">
        <v>2728</v>
      </c>
      <c r="D34" s="63">
        <f t="shared" si="1"/>
        <v>73.709808159956765</v>
      </c>
      <c r="E34" s="97">
        <v>849</v>
      </c>
      <c r="F34" s="150">
        <f t="shared" si="2"/>
        <v>22.93974601459065</v>
      </c>
      <c r="G34" s="65">
        <v>124</v>
      </c>
      <c r="H34" s="59">
        <f t="shared" si="3"/>
        <v>0</v>
      </c>
      <c r="I34" s="60"/>
      <c r="J34" s="61"/>
      <c r="K34" s="35"/>
      <c r="L34" s="35"/>
      <c r="M34" s="35"/>
    </row>
    <row r="35" spans="1:13" s="53" customFormat="1" ht="12.6" customHeight="1" x14ac:dyDescent="0.2">
      <c r="A35" s="55" t="s">
        <v>4</v>
      </c>
      <c r="B35" s="130">
        <f t="shared" si="0"/>
        <v>10500</v>
      </c>
      <c r="C35" s="137">
        <v>7380</v>
      </c>
      <c r="D35" s="56">
        <f t="shared" si="1"/>
        <v>70.285714285714292</v>
      </c>
      <c r="E35" s="97">
        <v>2458</v>
      </c>
      <c r="F35" s="150">
        <f t="shared" si="2"/>
        <v>23.409523809523808</v>
      </c>
      <c r="G35" s="51">
        <v>662</v>
      </c>
      <c r="H35" s="52">
        <f t="shared" si="3"/>
        <v>0</v>
      </c>
      <c r="I35" s="62"/>
      <c r="J35" s="54"/>
    </row>
    <row r="36" spans="1:13" s="53" customFormat="1" ht="12.6" customHeight="1" x14ac:dyDescent="0.2">
      <c r="A36" s="58" t="s">
        <v>45</v>
      </c>
      <c r="B36" s="130">
        <f t="shared" si="0"/>
        <v>17426</v>
      </c>
      <c r="C36" s="137">
        <v>12370</v>
      </c>
      <c r="D36" s="56">
        <f t="shared" si="1"/>
        <v>70.985883163089639</v>
      </c>
      <c r="E36" s="97">
        <v>4130</v>
      </c>
      <c r="F36" s="150">
        <f t="shared" si="2"/>
        <v>23.700218064960403</v>
      </c>
      <c r="G36" s="51">
        <v>926</v>
      </c>
      <c r="H36" s="99">
        <f t="shared" si="3"/>
        <v>0</v>
      </c>
      <c r="I36" s="71"/>
      <c r="J36" s="67"/>
      <c r="K36" s="72"/>
      <c r="L36" s="72"/>
      <c r="M36" s="72"/>
    </row>
    <row r="37" spans="1:13" s="53" customFormat="1" ht="12.6" customHeight="1" x14ac:dyDescent="0.2">
      <c r="A37" s="55" t="s">
        <v>49</v>
      </c>
      <c r="B37" s="130">
        <f t="shared" si="0"/>
        <v>16079</v>
      </c>
      <c r="C37" s="137">
        <v>11405</v>
      </c>
      <c r="D37" s="56">
        <f t="shared" si="1"/>
        <v>70.93102804900802</v>
      </c>
      <c r="E37" s="97">
        <v>3812</v>
      </c>
      <c r="F37" s="150">
        <f t="shared" si="2"/>
        <v>23.707942036196282</v>
      </c>
      <c r="G37" s="51">
        <v>862</v>
      </c>
      <c r="H37" s="52">
        <f t="shared" si="3"/>
        <v>0</v>
      </c>
      <c r="I37" s="62"/>
      <c r="J37" s="54"/>
      <c r="K37" s="67"/>
      <c r="L37" s="67"/>
      <c r="M37" s="67"/>
    </row>
    <row r="38" spans="1:13" s="53" customFormat="1" ht="12.6" customHeight="1" x14ac:dyDescent="0.2">
      <c r="A38" s="58" t="s">
        <v>10</v>
      </c>
      <c r="B38" s="130">
        <f t="shared" si="0"/>
        <v>6948</v>
      </c>
      <c r="C38" s="137">
        <v>4900</v>
      </c>
      <c r="D38" s="63">
        <f t="shared" si="1"/>
        <v>70.52389176741508</v>
      </c>
      <c r="E38" s="97">
        <v>1672</v>
      </c>
      <c r="F38" s="150">
        <f t="shared" si="2"/>
        <v>24.064478986758779</v>
      </c>
      <c r="G38" s="65">
        <v>376</v>
      </c>
      <c r="H38" s="59">
        <f t="shared" si="3"/>
        <v>0</v>
      </c>
      <c r="I38" s="60"/>
      <c r="J38" s="61"/>
      <c r="K38" s="35"/>
      <c r="L38" s="35"/>
      <c r="M38" s="35"/>
    </row>
    <row r="39" spans="1:13" s="53" customFormat="1" ht="12.6" customHeight="1" x14ac:dyDescent="0.2">
      <c r="A39" s="58" t="s">
        <v>32</v>
      </c>
      <c r="B39" s="130">
        <f t="shared" si="0"/>
        <v>10169</v>
      </c>
      <c r="C39" s="137">
        <v>7170</v>
      </c>
      <c r="D39" s="56">
        <f t="shared" si="1"/>
        <v>70.508407906382146</v>
      </c>
      <c r="E39" s="97">
        <v>2470</v>
      </c>
      <c r="F39" s="150">
        <f t="shared" si="2"/>
        <v>24.289507326187433</v>
      </c>
      <c r="G39" s="51">
        <v>529</v>
      </c>
      <c r="H39" s="59">
        <f t="shared" si="3"/>
        <v>0</v>
      </c>
      <c r="I39" s="60"/>
      <c r="J39" s="61"/>
      <c r="K39" s="35"/>
      <c r="L39" s="35"/>
      <c r="M39" s="35"/>
    </row>
    <row r="40" spans="1:13" s="53" customFormat="1" ht="12.6" customHeight="1" x14ac:dyDescent="0.2">
      <c r="A40" s="58" t="s">
        <v>3</v>
      </c>
      <c r="B40" s="130">
        <f t="shared" si="0"/>
        <v>9303</v>
      </c>
      <c r="C40" s="137">
        <v>6871</v>
      </c>
      <c r="D40" s="56">
        <f t="shared" si="1"/>
        <v>73.857895302590563</v>
      </c>
      <c r="E40" s="97">
        <v>2265</v>
      </c>
      <c r="F40" s="150">
        <f t="shared" si="2"/>
        <v>24.34698484359884</v>
      </c>
      <c r="G40" s="51">
        <v>167</v>
      </c>
      <c r="H40" s="59">
        <f t="shared" si="3"/>
        <v>0</v>
      </c>
      <c r="I40" s="60"/>
      <c r="J40" s="61"/>
      <c r="K40" s="35"/>
      <c r="L40" s="35"/>
      <c r="M40" s="35"/>
    </row>
    <row r="41" spans="1:13" s="53" customFormat="1" ht="12.6" customHeight="1" x14ac:dyDescent="0.2">
      <c r="A41" s="55" t="s">
        <v>38</v>
      </c>
      <c r="B41" s="130">
        <f t="shared" ref="B41:B66" si="4">C41+E41+G41</f>
        <v>7171</v>
      </c>
      <c r="C41" s="137">
        <v>4885</v>
      </c>
      <c r="D41" s="56">
        <f t="shared" ref="D41:D66" si="5">C41*100/B41</f>
        <v>68.121600892483613</v>
      </c>
      <c r="E41" s="97">
        <v>1752</v>
      </c>
      <c r="F41" s="150">
        <f t="shared" ref="F41:F66" si="6">E41*100/B41</f>
        <v>24.431738948542741</v>
      </c>
      <c r="G41" s="51">
        <v>534</v>
      </c>
      <c r="H41" s="52">
        <f t="shared" ref="H41:H66" si="7">IF(C41+E41+G41=B41,,"NAPAKA")</f>
        <v>0</v>
      </c>
      <c r="I41" s="62"/>
      <c r="J41" s="54"/>
      <c r="K41" s="67"/>
      <c r="L41" s="67"/>
      <c r="M41" s="67"/>
    </row>
    <row r="42" spans="1:13" s="53" customFormat="1" ht="12.6" customHeight="1" x14ac:dyDescent="0.2">
      <c r="A42" s="55" t="s">
        <v>37</v>
      </c>
      <c r="B42" s="130">
        <f t="shared" si="4"/>
        <v>9881</v>
      </c>
      <c r="C42" s="137">
        <v>7141</v>
      </c>
      <c r="D42" s="56">
        <f t="shared" si="5"/>
        <v>72.270013156563095</v>
      </c>
      <c r="E42" s="97">
        <v>2442</v>
      </c>
      <c r="F42" s="150">
        <f t="shared" si="6"/>
        <v>24.714097763384274</v>
      </c>
      <c r="G42" s="51">
        <v>298</v>
      </c>
      <c r="H42" s="52">
        <f t="shared" si="7"/>
        <v>0</v>
      </c>
      <c r="I42" s="62"/>
      <c r="J42" s="54"/>
      <c r="K42" s="67"/>
      <c r="L42" s="67"/>
      <c r="M42" s="67"/>
    </row>
    <row r="43" spans="1:13" s="35" customFormat="1" ht="12.6" customHeight="1" thickBot="1" x14ac:dyDescent="0.25">
      <c r="A43" s="101" t="s">
        <v>8</v>
      </c>
      <c r="B43" s="155">
        <f t="shared" si="4"/>
        <v>19924</v>
      </c>
      <c r="C43" s="156">
        <v>14499</v>
      </c>
      <c r="D43" s="113">
        <f t="shared" si="5"/>
        <v>72.771531820919492</v>
      </c>
      <c r="E43" s="100">
        <v>4977</v>
      </c>
      <c r="F43" s="159">
        <f t="shared" si="6"/>
        <v>24.979923710098372</v>
      </c>
      <c r="G43" s="114">
        <v>448</v>
      </c>
      <c r="H43" s="59">
        <f t="shared" si="7"/>
        <v>0</v>
      </c>
      <c r="I43" s="60"/>
      <c r="J43" s="61"/>
    </row>
    <row r="44" spans="1:13" s="35" customFormat="1" ht="12.6" customHeight="1" thickTop="1" x14ac:dyDescent="0.2">
      <c r="A44" s="73" t="s">
        <v>16</v>
      </c>
      <c r="B44" s="129">
        <f t="shared" si="4"/>
        <v>24411</v>
      </c>
      <c r="C44" s="136">
        <v>17301</v>
      </c>
      <c r="D44" s="93">
        <f t="shared" si="5"/>
        <v>70.873786407766985</v>
      </c>
      <c r="E44" s="96">
        <v>6232</v>
      </c>
      <c r="F44" s="149">
        <f t="shared" si="6"/>
        <v>25.529474417270901</v>
      </c>
      <c r="G44" s="65">
        <v>878</v>
      </c>
      <c r="H44" s="59">
        <f t="shared" si="7"/>
        <v>0</v>
      </c>
      <c r="I44" s="60"/>
      <c r="J44" s="61"/>
    </row>
    <row r="45" spans="1:13" s="53" customFormat="1" ht="12.6" customHeight="1" x14ac:dyDescent="0.2">
      <c r="A45" s="55" t="s">
        <v>30</v>
      </c>
      <c r="B45" s="130">
        <f t="shared" si="4"/>
        <v>6260</v>
      </c>
      <c r="C45" s="137">
        <v>4482</v>
      </c>
      <c r="D45" s="56">
        <f t="shared" si="5"/>
        <v>71.597444089456872</v>
      </c>
      <c r="E45" s="97">
        <v>1603</v>
      </c>
      <c r="F45" s="150">
        <f t="shared" si="6"/>
        <v>25.60702875399361</v>
      </c>
      <c r="G45" s="51">
        <v>175</v>
      </c>
      <c r="H45" s="52">
        <f t="shared" si="7"/>
        <v>0</v>
      </c>
      <c r="I45" s="62"/>
      <c r="J45" s="54"/>
    </row>
    <row r="46" spans="1:13" s="53" customFormat="1" ht="12.6" customHeight="1" x14ac:dyDescent="0.2">
      <c r="A46" s="58" t="s">
        <v>21</v>
      </c>
      <c r="B46" s="130">
        <f t="shared" si="4"/>
        <v>9357</v>
      </c>
      <c r="C46" s="137">
        <v>6715</v>
      </c>
      <c r="D46" s="63">
        <f t="shared" si="5"/>
        <v>71.764454419151434</v>
      </c>
      <c r="E46" s="97">
        <v>2414</v>
      </c>
      <c r="F46" s="150">
        <f t="shared" si="6"/>
        <v>25.798867158277226</v>
      </c>
      <c r="G46" s="65">
        <v>228</v>
      </c>
      <c r="H46" s="59">
        <f t="shared" si="7"/>
        <v>0</v>
      </c>
      <c r="I46" s="60"/>
      <c r="J46" s="61"/>
      <c r="K46" s="35"/>
      <c r="L46" s="35"/>
      <c r="M46" s="35"/>
    </row>
    <row r="47" spans="1:13" s="53" customFormat="1" ht="12.6" customHeight="1" x14ac:dyDescent="0.2">
      <c r="A47" s="58" t="s">
        <v>23</v>
      </c>
      <c r="B47" s="130">
        <f t="shared" si="4"/>
        <v>147619</v>
      </c>
      <c r="C47" s="137">
        <v>105129</v>
      </c>
      <c r="D47" s="63">
        <f t="shared" si="5"/>
        <v>71.216442327884621</v>
      </c>
      <c r="E47" s="97">
        <v>38887</v>
      </c>
      <c r="F47" s="150">
        <f t="shared" si="6"/>
        <v>26.342814949295146</v>
      </c>
      <c r="G47" s="65">
        <v>3603</v>
      </c>
      <c r="H47" s="59">
        <f t="shared" si="7"/>
        <v>0</v>
      </c>
      <c r="I47" s="60"/>
      <c r="J47" s="61"/>
      <c r="K47" s="35"/>
      <c r="L47" s="35"/>
      <c r="M47" s="35"/>
    </row>
    <row r="48" spans="1:13" s="67" customFormat="1" ht="12.6" customHeight="1" x14ac:dyDescent="0.2">
      <c r="A48" s="58" t="s">
        <v>46</v>
      </c>
      <c r="B48" s="130">
        <f t="shared" si="4"/>
        <v>12499</v>
      </c>
      <c r="C48" s="137">
        <v>8745</v>
      </c>
      <c r="D48" s="63">
        <f t="shared" si="5"/>
        <v>69.965597247779826</v>
      </c>
      <c r="E48" s="97">
        <v>3307</v>
      </c>
      <c r="F48" s="150">
        <f t="shared" si="6"/>
        <v>26.458116649331945</v>
      </c>
      <c r="G48" s="65">
        <v>447</v>
      </c>
      <c r="H48" s="59">
        <f t="shared" si="7"/>
        <v>0</v>
      </c>
      <c r="I48" s="74"/>
      <c r="J48" s="75"/>
      <c r="K48" s="72"/>
      <c r="L48" s="72"/>
      <c r="M48" s="72"/>
    </row>
    <row r="49" spans="1:13" s="67" customFormat="1" ht="12.6" customHeight="1" x14ac:dyDescent="0.2">
      <c r="A49" s="58" t="s">
        <v>13</v>
      </c>
      <c r="B49" s="130">
        <f t="shared" si="4"/>
        <v>13094</v>
      </c>
      <c r="C49" s="137">
        <v>8985</v>
      </c>
      <c r="D49" s="63">
        <f t="shared" si="5"/>
        <v>68.619214907591257</v>
      </c>
      <c r="E49" s="97">
        <v>3516</v>
      </c>
      <c r="F49" s="150">
        <f t="shared" si="6"/>
        <v>26.851993279364596</v>
      </c>
      <c r="G49" s="65">
        <v>593</v>
      </c>
      <c r="H49" s="59">
        <f t="shared" si="7"/>
        <v>0</v>
      </c>
      <c r="I49" s="66"/>
      <c r="J49" s="61"/>
      <c r="K49" s="35"/>
      <c r="L49" s="35"/>
      <c r="M49" s="35"/>
    </row>
    <row r="50" spans="1:13" s="67" customFormat="1" ht="12.6" customHeight="1" x14ac:dyDescent="0.2">
      <c r="A50" s="55" t="s">
        <v>1</v>
      </c>
      <c r="B50" s="130">
        <f t="shared" si="4"/>
        <v>12223</v>
      </c>
      <c r="C50" s="137">
        <v>8095</v>
      </c>
      <c r="D50" s="56">
        <f t="shared" si="5"/>
        <v>66.227603697946492</v>
      </c>
      <c r="E50" s="97">
        <v>3317</v>
      </c>
      <c r="F50" s="150">
        <f t="shared" si="6"/>
        <v>27.137363985928168</v>
      </c>
      <c r="G50" s="51">
        <v>811</v>
      </c>
      <c r="H50" s="52">
        <f t="shared" si="7"/>
        <v>0</v>
      </c>
      <c r="I50" s="53"/>
      <c r="J50" s="54"/>
      <c r="K50" s="53"/>
      <c r="L50" s="53"/>
      <c r="M50" s="53"/>
    </row>
    <row r="51" spans="1:13" s="67" customFormat="1" ht="12.6" customHeight="1" x14ac:dyDescent="0.2">
      <c r="A51" s="55" t="s">
        <v>27</v>
      </c>
      <c r="B51" s="130">
        <f t="shared" si="4"/>
        <v>22734</v>
      </c>
      <c r="C51" s="137">
        <v>15774</v>
      </c>
      <c r="D51" s="56">
        <f t="shared" si="5"/>
        <v>69.385062021641588</v>
      </c>
      <c r="E51" s="97">
        <v>6258</v>
      </c>
      <c r="F51" s="150">
        <f t="shared" si="6"/>
        <v>27.527051992610186</v>
      </c>
      <c r="G51" s="51">
        <v>702</v>
      </c>
      <c r="H51" s="52">
        <f t="shared" si="7"/>
        <v>0</v>
      </c>
      <c r="I51" s="62"/>
      <c r="J51" s="54"/>
      <c r="K51" s="53"/>
      <c r="L51" s="53"/>
      <c r="M51" s="53"/>
    </row>
    <row r="52" spans="1:13" s="67" customFormat="1" ht="12.6" customHeight="1" x14ac:dyDescent="0.2">
      <c r="A52" s="55" t="s">
        <v>42</v>
      </c>
      <c r="B52" s="130">
        <f t="shared" si="4"/>
        <v>8515</v>
      </c>
      <c r="C52" s="137">
        <v>5712</v>
      </c>
      <c r="D52" s="56">
        <f t="shared" si="5"/>
        <v>67.081620669406931</v>
      </c>
      <c r="E52" s="97">
        <v>2361</v>
      </c>
      <c r="F52" s="150">
        <f t="shared" si="6"/>
        <v>27.727539635936584</v>
      </c>
      <c r="G52" s="51">
        <v>442</v>
      </c>
      <c r="H52" s="52">
        <f t="shared" si="7"/>
        <v>0</v>
      </c>
      <c r="I52" s="68"/>
      <c r="J52" s="69"/>
    </row>
    <row r="53" spans="1:13" s="67" customFormat="1" ht="12.6" customHeight="1" x14ac:dyDescent="0.2">
      <c r="A53" s="55" t="s">
        <v>28</v>
      </c>
      <c r="B53" s="130">
        <f t="shared" si="4"/>
        <v>23567</v>
      </c>
      <c r="C53" s="137">
        <v>15065</v>
      </c>
      <c r="D53" s="56">
        <f t="shared" si="5"/>
        <v>63.924131200407352</v>
      </c>
      <c r="E53" s="97">
        <v>6633</v>
      </c>
      <c r="F53" s="150">
        <f t="shared" si="6"/>
        <v>28.145287902575635</v>
      </c>
      <c r="G53" s="51">
        <v>1869</v>
      </c>
      <c r="H53" s="52">
        <f t="shared" si="7"/>
        <v>0</v>
      </c>
      <c r="I53" s="62"/>
      <c r="J53" s="54"/>
      <c r="K53" s="53"/>
      <c r="L53" s="53"/>
      <c r="M53" s="53"/>
    </row>
    <row r="54" spans="1:13" s="72" customFormat="1" ht="12.6" customHeight="1" x14ac:dyDescent="0.2">
      <c r="A54" s="58" t="s">
        <v>12</v>
      </c>
      <c r="B54" s="130">
        <f t="shared" si="4"/>
        <v>8729</v>
      </c>
      <c r="C54" s="137">
        <v>5889</v>
      </c>
      <c r="D54" s="63">
        <f t="shared" si="5"/>
        <v>67.46477259709016</v>
      </c>
      <c r="E54" s="97">
        <v>2466</v>
      </c>
      <c r="F54" s="150">
        <f t="shared" si="6"/>
        <v>28.250658723794249</v>
      </c>
      <c r="G54" s="65">
        <v>374</v>
      </c>
      <c r="H54" s="70">
        <f t="shared" si="7"/>
        <v>0</v>
      </c>
      <c r="I54" s="60"/>
      <c r="J54" s="61"/>
      <c r="K54" s="35"/>
      <c r="L54" s="35"/>
      <c r="M54" s="35"/>
    </row>
    <row r="55" spans="1:13" s="72" customFormat="1" ht="12.6" customHeight="1" x14ac:dyDescent="0.2">
      <c r="A55" s="73" t="s">
        <v>18</v>
      </c>
      <c r="B55" s="130">
        <f t="shared" si="4"/>
        <v>13922</v>
      </c>
      <c r="C55" s="137">
        <v>9229</v>
      </c>
      <c r="D55" s="63">
        <f t="shared" si="5"/>
        <v>66.290762821433702</v>
      </c>
      <c r="E55" s="97">
        <v>3951</v>
      </c>
      <c r="F55" s="150">
        <f t="shared" si="6"/>
        <v>28.379543169084901</v>
      </c>
      <c r="G55" s="65">
        <v>742</v>
      </c>
      <c r="H55" s="59">
        <f t="shared" si="7"/>
        <v>0</v>
      </c>
      <c r="I55" s="60"/>
      <c r="J55" s="61"/>
      <c r="K55" s="35"/>
      <c r="L55" s="35"/>
      <c r="M55" s="35"/>
    </row>
    <row r="56" spans="1:13" s="72" customFormat="1" ht="12.6" customHeight="1" x14ac:dyDescent="0.2">
      <c r="A56" s="55" t="s">
        <v>2</v>
      </c>
      <c r="B56" s="130">
        <f t="shared" si="4"/>
        <v>33719</v>
      </c>
      <c r="C56" s="137">
        <v>22939</v>
      </c>
      <c r="D56" s="56">
        <f t="shared" si="5"/>
        <v>68.029894124974049</v>
      </c>
      <c r="E56" s="97">
        <v>9670</v>
      </c>
      <c r="F56" s="150">
        <f t="shared" si="6"/>
        <v>28.67819330347875</v>
      </c>
      <c r="G56" s="51">
        <v>1110</v>
      </c>
      <c r="H56" s="52">
        <f t="shared" si="7"/>
        <v>0</v>
      </c>
      <c r="I56" s="53"/>
      <c r="J56" s="54"/>
      <c r="K56" s="53"/>
      <c r="L56" s="53"/>
      <c r="M56" s="53"/>
    </row>
    <row r="57" spans="1:13" s="67" customFormat="1" ht="12.6" customHeight="1" x14ac:dyDescent="0.2">
      <c r="A57" s="58" t="s">
        <v>33</v>
      </c>
      <c r="B57" s="130">
        <f t="shared" si="4"/>
        <v>10801</v>
      </c>
      <c r="C57" s="137">
        <v>7399</v>
      </c>
      <c r="D57" s="56">
        <f t="shared" si="5"/>
        <v>68.502916396629942</v>
      </c>
      <c r="E57" s="97">
        <v>3125</v>
      </c>
      <c r="F57" s="150">
        <f t="shared" si="6"/>
        <v>28.932506249421351</v>
      </c>
      <c r="G57" s="51">
        <v>277</v>
      </c>
      <c r="H57" s="59">
        <f t="shared" si="7"/>
        <v>0</v>
      </c>
      <c r="I57" s="60"/>
      <c r="J57" s="61"/>
      <c r="K57" s="35"/>
      <c r="L57" s="35"/>
      <c r="M57" s="35"/>
    </row>
    <row r="58" spans="1:13" s="67" customFormat="1" ht="12.6" customHeight="1" x14ac:dyDescent="0.2">
      <c r="A58" s="58" t="s">
        <v>17</v>
      </c>
      <c r="B58" s="130">
        <f t="shared" si="4"/>
        <v>36874</v>
      </c>
      <c r="C58" s="137">
        <v>24050</v>
      </c>
      <c r="D58" s="63">
        <f t="shared" si="5"/>
        <v>65.222107718175408</v>
      </c>
      <c r="E58" s="97">
        <v>10877</v>
      </c>
      <c r="F58" s="150">
        <f t="shared" si="6"/>
        <v>29.497749091500786</v>
      </c>
      <c r="G58" s="65">
        <v>1947</v>
      </c>
      <c r="H58" s="59">
        <f t="shared" si="7"/>
        <v>0</v>
      </c>
      <c r="I58" s="60"/>
      <c r="J58" s="35"/>
      <c r="K58" s="35"/>
      <c r="L58" s="35"/>
      <c r="M58" s="35"/>
    </row>
    <row r="59" spans="1:13" s="35" customFormat="1" ht="12.6" customHeight="1" x14ac:dyDescent="0.2">
      <c r="A59" s="58" t="s">
        <v>50</v>
      </c>
      <c r="B59" s="130">
        <f t="shared" si="4"/>
        <v>9039</v>
      </c>
      <c r="C59" s="137">
        <v>6127</v>
      </c>
      <c r="D59" s="56">
        <f t="shared" si="5"/>
        <v>67.784046907843788</v>
      </c>
      <c r="E59" s="97">
        <v>2669</v>
      </c>
      <c r="F59" s="150">
        <f t="shared" si="6"/>
        <v>29.527602610908286</v>
      </c>
      <c r="G59" s="51">
        <v>243</v>
      </c>
      <c r="H59" s="59">
        <f t="shared" si="7"/>
        <v>0</v>
      </c>
      <c r="I59" s="60"/>
      <c r="J59" s="61"/>
    </row>
    <row r="60" spans="1:13" s="53" customFormat="1" ht="12.6" customHeight="1" x14ac:dyDescent="0.2">
      <c r="A60" s="55" t="s">
        <v>40</v>
      </c>
      <c r="B60" s="130">
        <f t="shared" si="4"/>
        <v>68127</v>
      </c>
      <c r="C60" s="137">
        <v>45039</v>
      </c>
      <c r="D60" s="56">
        <f t="shared" si="5"/>
        <v>66.11035272358977</v>
      </c>
      <c r="E60" s="97">
        <v>20191</v>
      </c>
      <c r="F60" s="150">
        <f t="shared" si="6"/>
        <v>29.637295051888383</v>
      </c>
      <c r="G60" s="51">
        <v>2897</v>
      </c>
      <c r="H60" s="52">
        <f t="shared" si="7"/>
        <v>0</v>
      </c>
      <c r="I60" s="62"/>
      <c r="J60" s="54"/>
    </row>
    <row r="61" spans="1:13" s="53" customFormat="1" ht="12.6" customHeight="1" x14ac:dyDescent="0.2">
      <c r="A61" s="55" t="s">
        <v>54</v>
      </c>
      <c r="B61" s="130">
        <f t="shared" si="4"/>
        <v>21448</v>
      </c>
      <c r="C61" s="137">
        <v>14310</v>
      </c>
      <c r="D61" s="56">
        <f t="shared" si="5"/>
        <v>66.719507646400601</v>
      </c>
      <c r="E61" s="97">
        <v>6362</v>
      </c>
      <c r="F61" s="150">
        <f t="shared" si="6"/>
        <v>29.662439388287954</v>
      </c>
      <c r="G61" s="51">
        <v>776</v>
      </c>
      <c r="H61" s="52">
        <f t="shared" si="7"/>
        <v>0</v>
      </c>
      <c r="I61" s="62"/>
      <c r="J61" s="54"/>
    </row>
    <row r="62" spans="1:13" s="53" customFormat="1" ht="12.6" customHeight="1" x14ac:dyDescent="0.2">
      <c r="A62" s="55" t="s">
        <v>29</v>
      </c>
      <c r="B62" s="130">
        <f t="shared" si="4"/>
        <v>29320</v>
      </c>
      <c r="C62" s="137">
        <v>19103</v>
      </c>
      <c r="D62" s="56">
        <f t="shared" si="5"/>
        <v>65.153478854024556</v>
      </c>
      <c r="E62" s="97">
        <v>8827</v>
      </c>
      <c r="F62" s="150">
        <f t="shared" si="6"/>
        <v>30.105729877216916</v>
      </c>
      <c r="G62" s="51">
        <v>1390</v>
      </c>
      <c r="H62" s="52">
        <f t="shared" si="7"/>
        <v>0</v>
      </c>
      <c r="I62" s="62"/>
      <c r="J62" s="54"/>
    </row>
    <row r="63" spans="1:13" s="53" customFormat="1" ht="12.6" customHeight="1" x14ac:dyDescent="0.2">
      <c r="A63" s="55" t="s">
        <v>0</v>
      </c>
      <c r="B63" s="130">
        <f t="shared" si="4"/>
        <v>11952</v>
      </c>
      <c r="C63" s="137">
        <v>7758</v>
      </c>
      <c r="D63" s="56">
        <f t="shared" si="5"/>
        <v>64.909638554216869</v>
      </c>
      <c r="E63" s="97">
        <v>3640</v>
      </c>
      <c r="F63" s="150">
        <f t="shared" si="6"/>
        <v>30.455153949129851</v>
      </c>
      <c r="G63" s="51">
        <v>554</v>
      </c>
      <c r="H63" s="52">
        <f t="shared" si="7"/>
        <v>0</v>
      </c>
      <c r="J63" s="54"/>
    </row>
    <row r="64" spans="1:13" s="53" customFormat="1" ht="12.6" customHeight="1" x14ac:dyDescent="0.2">
      <c r="A64" s="55" t="s">
        <v>34</v>
      </c>
      <c r="B64" s="130">
        <f t="shared" si="4"/>
        <v>28835</v>
      </c>
      <c r="C64" s="137">
        <v>18740</v>
      </c>
      <c r="D64" s="56">
        <f t="shared" si="5"/>
        <v>64.99046297901856</v>
      </c>
      <c r="E64" s="97">
        <v>9044</v>
      </c>
      <c r="F64" s="150">
        <f t="shared" si="6"/>
        <v>31.364661002254206</v>
      </c>
      <c r="G64" s="51">
        <v>1051</v>
      </c>
      <c r="H64" s="52">
        <f t="shared" si="7"/>
        <v>0</v>
      </c>
      <c r="I64" s="62"/>
      <c r="J64" s="54"/>
    </row>
    <row r="65" spans="1:13" s="35" customFormat="1" ht="12.6" customHeight="1" x14ac:dyDescent="0.2">
      <c r="A65" s="55" t="s">
        <v>52</v>
      </c>
      <c r="B65" s="130">
        <f t="shared" si="4"/>
        <v>10934</v>
      </c>
      <c r="C65" s="137">
        <v>7215</v>
      </c>
      <c r="D65" s="56">
        <f t="shared" si="5"/>
        <v>65.98683007133711</v>
      </c>
      <c r="E65" s="97">
        <v>3457</v>
      </c>
      <c r="F65" s="150">
        <f t="shared" si="6"/>
        <v>31.616974574721052</v>
      </c>
      <c r="G65" s="51">
        <v>262</v>
      </c>
      <c r="H65" s="52">
        <f t="shared" si="7"/>
        <v>0</v>
      </c>
      <c r="I65" s="62"/>
      <c r="J65" s="53"/>
      <c r="K65" s="53"/>
      <c r="L65" s="53"/>
      <c r="M65" s="53"/>
    </row>
    <row r="66" spans="1:13" s="53" customFormat="1" ht="12.6" customHeight="1" thickBot="1" x14ac:dyDescent="0.25">
      <c r="A66" s="76" t="s">
        <v>43</v>
      </c>
      <c r="B66" s="130">
        <f t="shared" si="4"/>
        <v>12108</v>
      </c>
      <c r="C66" s="138">
        <v>7481</v>
      </c>
      <c r="D66" s="77">
        <f t="shared" si="5"/>
        <v>61.785596299966961</v>
      </c>
      <c r="E66" s="98">
        <v>3915</v>
      </c>
      <c r="F66" s="151">
        <f t="shared" si="6"/>
        <v>32.333994053518332</v>
      </c>
      <c r="G66" s="51">
        <v>712</v>
      </c>
      <c r="H66" s="52">
        <f t="shared" si="7"/>
        <v>0</v>
      </c>
      <c r="I66" s="68"/>
      <c r="J66" s="69"/>
      <c r="K66" s="67"/>
      <c r="L66" s="67"/>
      <c r="M66" s="67"/>
    </row>
    <row r="67" spans="1:13" s="53" customFormat="1" ht="12.6" customHeight="1" thickBot="1" x14ac:dyDescent="0.25">
      <c r="A67" s="79" t="s">
        <v>61</v>
      </c>
      <c r="B67" s="131">
        <f>SUM(B9:B66)</f>
        <v>949334</v>
      </c>
      <c r="C67" s="139">
        <f>SUM(C9:C66)</f>
        <v>673590</v>
      </c>
      <c r="D67" s="80"/>
      <c r="E67" s="81">
        <f>SUM(E9:E66)</f>
        <v>240596</v>
      </c>
      <c r="F67" s="152"/>
      <c r="G67" s="83">
        <f>SUM(G9:G66)</f>
        <v>35148</v>
      </c>
      <c r="H67" s="52">
        <f t="shared" ref="H67" si="8">IF(C67+E67+G67=B67,,"NAPAKA")</f>
        <v>0</v>
      </c>
      <c r="J67" s="54"/>
    </row>
    <row r="68" spans="1:13" s="88" customFormat="1" ht="12.6" customHeight="1" thickBot="1" x14ac:dyDescent="0.25">
      <c r="A68" s="84" t="s">
        <v>62</v>
      </c>
      <c r="B68" s="132">
        <f>AVERAGE(B9:B66)</f>
        <v>16367.827586206897</v>
      </c>
      <c r="C68" s="140">
        <f>AVERAGE(C9:C66)</f>
        <v>11613.620689655172</v>
      </c>
      <c r="D68" s="85">
        <f>C67*100/B67</f>
        <v>70.953952981774592</v>
      </c>
      <c r="E68" s="86">
        <f>AVERAGE(E9:E66)</f>
        <v>4148.2068965517237</v>
      </c>
      <c r="F68" s="153">
        <f>E67*100/B67</f>
        <v>25.343661977765464</v>
      </c>
      <c r="G68" s="84">
        <f>AVERAGE(G9:G66)</f>
        <v>606</v>
      </c>
      <c r="J68" s="89"/>
    </row>
  </sheetData>
  <sortState xmlns:xlrd2="http://schemas.microsoft.com/office/spreadsheetml/2017/richdata2" ref="A9:M66">
    <sortCondition ref="F9:F66"/>
  </sortState>
  <phoneticPr fontId="1" type="noConversion"/>
  <conditionalFormatting sqref="H4:H65536 H1:H2">
    <cfRule type="cellIs" dxfId="0" priority="1" stopIfTrue="1" operator="equal">
      <formula>0</formula>
    </cfRule>
  </conditionalFormatting>
  <pageMargins left="0.98425196850393704" right="0.15748031496062992" top="0.43307086614173229" bottom="0.35433070866141736" header="0" footer="0"/>
  <pageSetup paperSize="9" scale="90" orientation="portrait" r:id="rId1"/>
  <headerFooter alignWithMargins="0">
    <oddHeader>&amp;R&amp;9 3.2. / Preglednica 5</oddHeader>
    <oddFooter>&amp;L&amp;7Poročilo o delu UE 2019\&amp;F&amp;R&amp;7Pripravila: C. Vidmar  29.5.2020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2</vt:i4>
      </vt:variant>
    </vt:vector>
  </HeadingPairs>
  <TitlesOfParts>
    <vt:vector size="7" baseType="lpstr">
      <vt:lpstr>ZBIR -A- UE skupaj</vt:lpstr>
      <vt:lpstr>ZBIR -A- UE skupaj_narašč.</vt:lpstr>
      <vt:lpstr>% reš. NZS-S ,NZS-P</vt:lpstr>
      <vt:lpstr>% reš. NZS-S , narašč.</vt:lpstr>
      <vt:lpstr>% reš.  NZS-P, narašč.</vt:lpstr>
      <vt:lpstr>'ZBIR -A- UE skupaj'!Tiskanje_naslovov</vt:lpstr>
      <vt:lpstr>'ZBIR -A- UE skupaj_narašč.'!Tiskanje_naslovov</vt:lpstr>
    </vt:vector>
  </TitlesOfParts>
  <Company>Center Vlade za informatiko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sjager</dc:creator>
  <cp:lastModifiedBy>Tatjana Verbič</cp:lastModifiedBy>
  <cp:lastPrinted>2020-12-10T11:16:52Z</cp:lastPrinted>
  <dcterms:created xsi:type="dcterms:W3CDTF">2004-02-02T08:19:37Z</dcterms:created>
  <dcterms:modified xsi:type="dcterms:W3CDTF">2020-12-10T14:00:20Z</dcterms:modified>
</cp:coreProperties>
</file>