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8_{5EF8D00D-0359-4EBB-A7B9-EB0425B3543A}" xr6:coauthVersionLast="44" xr6:coauthVersionMax="44" xr10:uidLastSave="{00000000-0000-0000-0000-000000000000}"/>
  <bookViews>
    <workbookView xWindow="-120" yWindow="-120" windowWidth="25440" windowHeight="15390" tabRatio="602" xr2:uid="{00000000-000D-0000-FFFF-FFFF00000000}"/>
  </bookViews>
  <sheets>
    <sheet name="Splošni statistični podatki" sheetId="12" r:id="rId1"/>
    <sheet name="Površina-naraščajoče" sheetId="4" r:id="rId2"/>
    <sheet name="Prebivalci-naraščajoče" sheetId="11" r:id="rId3"/>
    <sheet name="Št. prebival. na zaposl.-narašč" sheetId="5" r:id="rId4"/>
  </sheets>
  <definedNames>
    <definedName name="_xlnm.Print_Titles" localSheetId="1">'Površina-naraščajoče'!$B:$B,'Površina-naraščajoče'!$1:$6</definedName>
    <definedName name="_xlnm.Print_Titles" localSheetId="2">'Prebivalci-naraščajoče'!$B:$B,'Prebivalci-naraščajoče'!$1:$6</definedName>
    <definedName name="_xlnm.Print_Titles" localSheetId="0">'Splošni statistični podatki'!$B:$B,'Splošni statistični podatki'!$1:$6</definedName>
    <definedName name="_xlnm.Print_Titles" localSheetId="3">'Št. prebival. na zaposl.-narašč'!$B:$B,'Št. prebival. na zaposl.-narašč'!$1:$8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3" i="5" l="1"/>
  <c r="P53" i="5"/>
  <c r="Q53" i="5"/>
  <c r="J53" i="5"/>
  <c r="G53" i="5"/>
  <c r="S13" i="5"/>
  <c r="P13" i="5"/>
  <c r="Q13" i="5"/>
  <c r="J13" i="5"/>
  <c r="G13" i="5"/>
  <c r="S55" i="5"/>
  <c r="Q55" i="5"/>
  <c r="P55" i="5"/>
  <c r="J55" i="5"/>
  <c r="G55" i="5"/>
  <c r="S52" i="5"/>
  <c r="P52" i="5"/>
  <c r="Q52" i="5"/>
  <c r="V52" i="5"/>
  <c r="J52" i="5"/>
  <c r="G52" i="5"/>
  <c r="S22" i="5"/>
  <c r="P22" i="5"/>
  <c r="Q22" i="5" s="1"/>
  <c r="R22" i="5" s="1"/>
  <c r="J22" i="5"/>
  <c r="G22" i="5"/>
  <c r="S41" i="5"/>
  <c r="P41" i="5"/>
  <c r="Q41" i="5" s="1"/>
  <c r="V41" i="5"/>
  <c r="J41" i="5"/>
  <c r="G41" i="5"/>
  <c r="S26" i="5"/>
  <c r="Q26" i="5"/>
  <c r="V26" i="5" s="1"/>
  <c r="P26" i="5"/>
  <c r="J26" i="5"/>
  <c r="G26" i="5"/>
  <c r="S14" i="5"/>
  <c r="P14" i="5"/>
  <c r="Q14" i="5" s="1"/>
  <c r="V14" i="5" s="1"/>
  <c r="J14" i="5"/>
  <c r="G14" i="5"/>
  <c r="S34" i="5"/>
  <c r="P34" i="5"/>
  <c r="Q34" i="5"/>
  <c r="J34" i="5"/>
  <c r="G34" i="5"/>
  <c r="S62" i="5"/>
  <c r="P62" i="5"/>
  <c r="Q62" i="5"/>
  <c r="V62" i="5" s="1"/>
  <c r="J62" i="5"/>
  <c r="G62" i="5"/>
  <c r="S49" i="5"/>
  <c r="Q49" i="5"/>
  <c r="P49" i="5"/>
  <c r="J49" i="5"/>
  <c r="G49" i="5"/>
  <c r="S51" i="5"/>
  <c r="P51" i="5"/>
  <c r="Q51" i="5"/>
  <c r="V51" i="5"/>
  <c r="J51" i="5"/>
  <c r="G51" i="5"/>
  <c r="S58" i="5"/>
  <c r="P58" i="5"/>
  <c r="Q58" i="5" s="1"/>
  <c r="J58" i="5"/>
  <c r="G58" i="5"/>
  <c r="S46" i="5"/>
  <c r="P46" i="5"/>
  <c r="Q46" i="5" s="1"/>
  <c r="V46" i="5"/>
  <c r="J46" i="5"/>
  <c r="G46" i="5"/>
  <c r="S37" i="5"/>
  <c r="P37" i="5"/>
  <c r="Q37" i="5" s="1"/>
  <c r="R37" i="5" s="1"/>
  <c r="J37" i="5"/>
  <c r="G37" i="5"/>
  <c r="S31" i="5"/>
  <c r="P31" i="5"/>
  <c r="Q31" i="5" s="1"/>
  <c r="V31" i="5" s="1"/>
  <c r="J31" i="5"/>
  <c r="G31" i="5"/>
  <c r="S17" i="5"/>
  <c r="P17" i="5"/>
  <c r="Q17" i="5"/>
  <c r="J17" i="5"/>
  <c r="G17" i="5"/>
  <c r="S25" i="5"/>
  <c r="P25" i="5"/>
  <c r="Q25" i="5"/>
  <c r="V25" i="5" s="1"/>
  <c r="J25" i="5"/>
  <c r="G25" i="5"/>
  <c r="S39" i="5"/>
  <c r="Q39" i="5"/>
  <c r="P39" i="5"/>
  <c r="J39" i="5"/>
  <c r="G39" i="5"/>
  <c r="S56" i="5"/>
  <c r="P56" i="5"/>
  <c r="Q56" i="5"/>
  <c r="V56" i="5" s="1"/>
  <c r="J56" i="5"/>
  <c r="G56" i="5"/>
  <c r="S33" i="5"/>
  <c r="P33" i="5"/>
  <c r="Q33" i="5" s="1"/>
  <c r="J33" i="5"/>
  <c r="G33" i="5"/>
  <c r="S59" i="5"/>
  <c r="P59" i="5"/>
  <c r="Q59" i="5" s="1"/>
  <c r="V59" i="5"/>
  <c r="J59" i="5"/>
  <c r="G59" i="5"/>
  <c r="S32" i="5"/>
  <c r="P32" i="5"/>
  <c r="Q32" i="5" s="1"/>
  <c r="V32" i="5" s="1"/>
  <c r="J32" i="5"/>
  <c r="G32" i="5"/>
  <c r="S16" i="5"/>
  <c r="P16" i="5"/>
  <c r="Q16" i="5" s="1"/>
  <c r="V16" i="5" s="1"/>
  <c r="J16" i="5"/>
  <c r="G16" i="5"/>
  <c r="S27" i="5"/>
  <c r="P27" i="5"/>
  <c r="Q27" i="5"/>
  <c r="J27" i="5"/>
  <c r="G27" i="5"/>
  <c r="S19" i="5"/>
  <c r="P19" i="5"/>
  <c r="Q19" i="5" s="1"/>
  <c r="V19" i="5" s="1"/>
  <c r="J19" i="5"/>
  <c r="G19" i="5"/>
  <c r="S50" i="5"/>
  <c r="Q50" i="5"/>
  <c r="P50" i="5"/>
  <c r="J50" i="5"/>
  <c r="G50" i="5"/>
  <c r="S44" i="5"/>
  <c r="P44" i="5"/>
  <c r="Q44" i="5"/>
  <c r="R44" i="5" s="1"/>
  <c r="V44" i="5"/>
  <c r="J44" i="5"/>
  <c r="G44" i="5"/>
  <c r="S42" i="5"/>
  <c r="P42" i="5"/>
  <c r="Q42" i="5" s="1"/>
  <c r="J42" i="5"/>
  <c r="G42" i="5"/>
  <c r="S36" i="5"/>
  <c r="P36" i="5"/>
  <c r="Q36" i="5" s="1"/>
  <c r="J36" i="5"/>
  <c r="G36" i="5"/>
  <c r="S8" i="5"/>
  <c r="P8" i="5"/>
  <c r="J8" i="5"/>
  <c r="G8" i="5"/>
  <c r="S60" i="5"/>
  <c r="P60" i="5"/>
  <c r="Q60" i="5" s="1"/>
  <c r="V60" i="5" s="1"/>
  <c r="J60" i="5"/>
  <c r="G60" i="5"/>
  <c r="S29" i="5"/>
  <c r="P29" i="5"/>
  <c r="Q29" i="5"/>
  <c r="J29" i="5"/>
  <c r="G29" i="5"/>
  <c r="S30" i="5"/>
  <c r="P30" i="5"/>
  <c r="Q30" i="5"/>
  <c r="J30" i="5"/>
  <c r="G30" i="5"/>
  <c r="S64" i="5"/>
  <c r="Q64" i="5"/>
  <c r="P64" i="5"/>
  <c r="J64" i="5"/>
  <c r="G64" i="5"/>
  <c r="S47" i="5"/>
  <c r="P47" i="5"/>
  <c r="Q47" i="5"/>
  <c r="V47" i="5"/>
  <c r="J47" i="5"/>
  <c r="G47" i="5"/>
  <c r="S12" i="5"/>
  <c r="P12" i="5"/>
  <c r="Q12" i="5" s="1"/>
  <c r="V12" i="5" s="1"/>
  <c r="J12" i="5"/>
  <c r="G12" i="5"/>
  <c r="S45" i="5"/>
  <c r="P45" i="5"/>
  <c r="Q45" i="5" s="1"/>
  <c r="V45" i="5"/>
  <c r="J45" i="5"/>
  <c r="G45" i="5"/>
  <c r="S28" i="5"/>
  <c r="Q28" i="5"/>
  <c r="V28" i="5" s="1"/>
  <c r="P28" i="5"/>
  <c r="J28" i="5"/>
  <c r="G28" i="5"/>
  <c r="S35" i="5"/>
  <c r="P35" i="5"/>
  <c r="Q35" i="5" s="1"/>
  <c r="V35" i="5" s="1"/>
  <c r="J35" i="5"/>
  <c r="G35" i="5"/>
  <c r="S57" i="5"/>
  <c r="P57" i="5"/>
  <c r="Q57" i="5"/>
  <c r="J57" i="5"/>
  <c r="G57" i="5"/>
  <c r="S54" i="5"/>
  <c r="P54" i="5"/>
  <c r="Q54" i="5"/>
  <c r="V54" i="5" s="1"/>
  <c r="J54" i="5"/>
  <c r="G54" i="5"/>
  <c r="S24" i="5"/>
  <c r="Q24" i="5"/>
  <c r="P24" i="5"/>
  <c r="J24" i="5"/>
  <c r="G24" i="5"/>
  <c r="S61" i="5"/>
  <c r="P61" i="5"/>
  <c r="Q61" i="5"/>
  <c r="V61" i="5"/>
  <c r="J61" i="5"/>
  <c r="G61" i="5"/>
  <c r="S48" i="5"/>
  <c r="P48" i="5"/>
  <c r="Q48" i="5" s="1"/>
  <c r="J48" i="5"/>
  <c r="G48" i="5"/>
  <c r="S10" i="5"/>
  <c r="P10" i="5"/>
  <c r="Q10" i="5" s="1"/>
  <c r="V10" i="5"/>
  <c r="J10" i="5"/>
  <c r="G10" i="5"/>
  <c r="S18" i="5"/>
  <c r="P18" i="5"/>
  <c r="J18" i="5"/>
  <c r="G18" i="5"/>
  <c r="S43" i="5"/>
  <c r="P43" i="5"/>
  <c r="Q43" i="5" s="1"/>
  <c r="V43" i="5" s="1"/>
  <c r="J43" i="5"/>
  <c r="G43" i="5"/>
  <c r="S9" i="5"/>
  <c r="P9" i="5"/>
  <c r="Q9" i="5"/>
  <c r="J9" i="5"/>
  <c r="G9" i="5"/>
  <c r="S63" i="5"/>
  <c r="P63" i="5"/>
  <c r="Q63" i="5"/>
  <c r="V63" i="5" s="1"/>
  <c r="J63" i="5"/>
  <c r="G63" i="5"/>
  <c r="S21" i="5"/>
  <c r="Q21" i="5"/>
  <c r="P21" i="5"/>
  <c r="J21" i="5"/>
  <c r="G21" i="5"/>
  <c r="S11" i="5"/>
  <c r="P11" i="5"/>
  <c r="Q11" i="5"/>
  <c r="V11" i="5" s="1"/>
  <c r="J11" i="5"/>
  <c r="G11" i="5"/>
  <c r="S65" i="5"/>
  <c r="P65" i="5"/>
  <c r="Q65" i="5" s="1"/>
  <c r="J65" i="5"/>
  <c r="G65" i="5"/>
  <c r="S15" i="5"/>
  <c r="P15" i="5"/>
  <c r="Q15" i="5" s="1"/>
  <c r="V15" i="5"/>
  <c r="J15" i="5"/>
  <c r="G15" i="5"/>
  <c r="S20" i="5"/>
  <c r="P20" i="5"/>
  <c r="Q20" i="5" s="1"/>
  <c r="V20" i="5" s="1"/>
  <c r="J20" i="5"/>
  <c r="G20" i="5"/>
  <c r="S38" i="5"/>
  <c r="P38" i="5"/>
  <c r="Q38" i="5" s="1"/>
  <c r="V38" i="5" s="1"/>
  <c r="J38" i="5"/>
  <c r="G38" i="5"/>
  <c r="S23" i="5"/>
  <c r="P23" i="5"/>
  <c r="Q23" i="5"/>
  <c r="J23" i="5"/>
  <c r="G23" i="5"/>
  <c r="S40" i="5"/>
  <c r="P40" i="5"/>
  <c r="Q40" i="5" s="1"/>
  <c r="V40" i="5" s="1"/>
  <c r="J40" i="5"/>
  <c r="G40" i="5"/>
  <c r="S53" i="11"/>
  <c r="P53" i="11"/>
  <c r="Q53" i="11"/>
  <c r="J53" i="11"/>
  <c r="G53" i="11"/>
  <c r="S21" i="11"/>
  <c r="P21" i="11"/>
  <c r="Q21" i="11"/>
  <c r="V21" i="11" s="1"/>
  <c r="J21" i="11"/>
  <c r="G21" i="11"/>
  <c r="S43" i="11"/>
  <c r="Q43" i="11"/>
  <c r="P43" i="11"/>
  <c r="J43" i="11"/>
  <c r="G43" i="11"/>
  <c r="S54" i="11"/>
  <c r="P54" i="11"/>
  <c r="Q54" i="11"/>
  <c r="V54" i="11"/>
  <c r="J54" i="11"/>
  <c r="G54" i="11"/>
  <c r="S14" i="11"/>
  <c r="P14" i="11"/>
  <c r="Q14" i="11" s="1"/>
  <c r="J14" i="11"/>
  <c r="G14" i="11"/>
  <c r="S36" i="11"/>
  <c r="P36" i="11"/>
  <c r="Q36" i="11" s="1"/>
  <c r="V36" i="11"/>
  <c r="J36" i="11"/>
  <c r="G36" i="11"/>
  <c r="S17" i="11"/>
  <c r="P17" i="11"/>
  <c r="Q17" i="11" s="1"/>
  <c r="J17" i="11"/>
  <c r="G17" i="11"/>
  <c r="S28" i="11"/>
  <c r="P28" i="11"/>
  <c r="Q28" i="11" s="1"/>
  <c r="V28" i="11" s="1"/>
  <c r="J28" i="11"/>
  <c r="G28" i="11"/>
  <c r="S47" i="11"/>
  <c r="P47" i="11"/>
  <c r="Q47" i="11"/>
  <c r="J47" i="11"/>
  <c r="G47" i="11"/>
  <c r="S52" i="11"/>
  <c r="P52" i="11"/>
  <c r="Q52" i="11"/>
  <c r="V52" i="11" s="1"/>
  <c r="J52" i="11"/>
  <c r="G52" i="11"/>
  <c r="S33" i="11"/>
  <c r="Q33" i="11"/>
  <c r="P33" i="11"/>
  <c r="J33" i="11"/>
  <c r="G33" i="11"/>
  <c r="S39" i="11"/>
  <c r="P39" i="11"/>
  <c r="Q39" i="11"/>
  <c r="J39" i="11"/>
  <c r="G39" i="11"/>
  <c r="S50" i="11"/>
  <c r="P50" i="11"/>
  <c r="Q50" i="11" s="1"/>
  <c r="J50" i="11"/>
  <c r="G50" i="11"/>
  <c r="S34" i="11"/>
  <c r="P34" i="11"/>
  <c r="Q34" i="11" s="1"/>
  <c r="V34" i="11"/>
  <c r="J34" i="11"/>
  <c r="G34" i="11"/>
  <c r="S44" i="11"/>
  <c r="P44" i="11"/>
  <c r="Q44" i="11" s="1"/>
  <c r="J44" i="11"/>
  <c r="G44" i="11"/>
  <c r="S29" i="11"/>
  <c r="P29" i="11"/>
  <c r="Q29" i="11" s="1"/>
  <c r="V29" i="11" s="1"/>
  <c r="J29" i="11"/>
  <c r="G29" i="11"/>
  <c r="S13" i="11"/>
  <c r="P13" i="11"/>
  <c r="Q13" i="11"/>
  <c r="V13" i="11" s="1"/>
  <c r="J13" i="11"/>
  <c r="G13" i="11"/>
  <c r="S11" i="11"/>
  <c r="P11" i="11"/>
  <c r="Q11" i="11" s="1"/>
  <c r="V11" i="11" s="1"/>
  <c r="J11" i="11"/>
  <c r="G11" i="11"/>
  <c r="S41" i="11"/>
  <c r="Q41" i="11"/>
  <c r="P41" i="11"/>
  <c r="J41" i="11"/>
  <c r="G41" i="11"/>
  <c r="S48" i="11"/>
  <c r="P48" i="11"/>
  <c r="Q48" i="11"/>
  <c r="V48" i="11"/>
  <c r="J48" i="11"/>
  <c r="G48" i="11"/>
  <c r="S15" i="11"/>
  <c r="P15" i="11"/>
  <c r="Q15" i="11" s="1"/>
  <c r="J15" i="11"/>
  <c r="G15" i="11"/>
  <c r="S61" i="11"/>
  <c r="P61" i="11"/>
  <c r="Q61" i="11" s="1"/>
  <c r="J61" i="11"/>
  <c r="G61" i="11"/>
  <c r="S38" i="11"/>
  <c r="P38" i="11"/>
  <c r="Q38" i="11" s="1"/>
  <c r="J38" i="11"/>
  <c r="G38" i="11"/>
  <c r="S26" i="11"/>
  <c r="P26" i="11"/>
  <c r="Q26" i="11" s="1"/>
  <c r="V26" i="11" s="1"/>
  <c r="J26" i="11"/>
  <c r="G26" i="11"/>
  <c r="S30" i="11"/>
  <c r="P30" i="11"/>
  <c r="Q30" i="11"/>
  <c r="J30" i="11"/>
  <c r="G30" i="11"/>
  <c r="S16" i="11"/>
  <c r="P16" i="11"/>
  <c r="Q16" i="11"/>
  <c r="J16" i="11"/>
  <c r="G16" i="11"/>
  <c r="S60" i="11"/>
  <c r="Q60" i="11"/>
  <c r="P60" i="11"/>
  <c r="J60" i="11"/>
  <c r="G60" i="11"/>
  <c r="S57" i="11"/>
  <c r="P57" i="11"/>
  <c r="Q57" i="11"/>
  <c r="V57" i="11"/>
  <c r="J57" i="11"/>
  <c r="G57" i="11"/>
  <c r="S55" i="11"/>
  <c r="P55" i="11"/>
  <c r="Q55" i="11" s="1"/>
  <c r="V55" i="11" s="1"/>
  <c r="J55" i="11"/>
  <c r="G55" i="11"/>
  <c r="S18" i="11"/>
  <c r="P18" i="11"/>
  <c r="Q18" i="11" s="1"/>
  <c r="V18" i="11"/>
  <c r="J18" i="11"/>
  <c r="G18" i="11"/>
  <c r="S7" i="11"/>
  <c r="Q7" i="11"/>
  <c r="P7" i="11"/>
  <c r="J7" i="11"/>
  <c r="G7" i="11"/>
  <c r="S63" i="11"/>
  <c r="P63" i="11"/>
  <c r="Q63" i="11" s="1"/>
  <c r="V63" i="11" s="1"/>
  <c r="J63" i="11"/>
  <c r="G63" i="11"/>
  <c r="S12" i="11"/>
  <c r="P12" i="11"/>
  <c r="Q12" i="11"/>
  <c r="J12" i="11"/>
  <c r="G12" i="11"/>
  <c r="S25" i="11"/>
  <c r="P25" i="11"/>
  <c r="Q25" i="11"/>
  <c r="V25" i="11" s="1"/>
  <c r="J25" i="11"/>
  <c r="G25" i="11"/>
  <c r="S64" i="11"/>
  <c r="Q64" i="11"/>
  <c r="P64" i="11"/>
  <c r="J64" i="11"/>
  <c r="G64" i="11"/>
  <c r="S35" i="11"/>
  <c r="P35" i="11"/>
  <c r="Q35" i="11"/>
  <c r="V35" i="11"/>
  <c r="J35" i="11"/>
  <c r="G35" i="11"/>
  <c r="S37" i="11"/>
  <c r="P37" i="11"/>
  <c r="Q37" i="11" s="1"/>
  <c r="J37" i="11"/>
  <c r="G37" i="11"/>
  <c r="S31" i="11"/>
  <c r="P31" i="11"/>
  <c r="Q31" i="11" s="1"/>
  <c r="V31" i="11"/>
  <c r="J31" i="11"/>
  <c r="G31" i="11"/>
  <c r="S24" i="11"/>
  <c r="P24" i="11"/>
  <c r="Q24" i="11" s="1"/>
  <c r="J24" i="11"/>
  <c r="G24" i="11"/>
  <c r="S45" i="11"/>
  <c r="P45" i="11"/>
  <c r="Q45" i="11" s="1"/>
  <c r="V45" i="11" s="1"/>
  <c r="J45" i="11"/>
  <c r="G45" i="11"/>
  <c r="S62" i="11"/>
  <c r="P62" i="11"/>
  <c r="Q62" i="11"/>
  <c r="J62" i="11"/>
  <c r="G62" i="11"/>
  <c r="S56" i="11"/>
  <c r="P56" i="11"/>
  <c r="Q56" i="11"/>
  <c r="V56" i="11" s="1"/>
  <c r="J56" i="11"/>
  <c r="G56" i="11"/>
  <c r="S22" i="11"/>
  <c r="Q22" i="11"/>
  <c r="P22" i="11"/>
  <c r="J22" i="11"/>
  <c r="G22" i="11"/>
  <c r="S49" i="11"/>
  <c r="P49" i="11"/>
  <c r="Q49" i="11"/>
  <c r="J49" i="11"/>
  <c r="G49" i="11"/>
  <c r="S46" i="11"/>
  <c r="P46" i="11"/>
  <c r="Q46" i="11" s="1"/>
  <c r="J46" i="11"/>
  <c r="G46" i="11"/>
  <c r="S19" i="11"/>
  <c r="S65" i="11" s="1"/>
  <c r="P19" i="11"/>
  <c r="Q19" i="11" s="1"/>
  <c r="V19" i="11"/>
  <c r="J19" i="11"/>
  <c r="G19" i="11"/>
  <c r="S10" i="11"/>
  <c r="P10" i="11"/>
  <c r="J10" i="11"/>
  <c r="G10" i="11"/>
  <c r="S20" i="11"/>
  <c r="P20" i="11"/>
  <c r="Q20" i="11" s="1"/>
  <c r="V20" i="11" s="1"/>
  <c r="J20" i="11"/>
  <c r="G20" i="11"/>
  <c r="S9" i="11"/>
  <c r="P9" i="11"/>
  <c r="Q9" i="11"/>
  <c r="J9" i="11"/>
  <c r="G9" i="11"/>
  <c r="S51" i="11"/>
  <c r="P51" i="11"/>
  <c r="Q51" i="11" s="1"/>
  <c r="V51" i="11" s="1"/>
  <c r="J51" i="11"/>
  <c r="G51" i="11"/>
  <c r="S32" i="11"/>
  <c r="Q32" i="11"/>
  <c r="P32" i="11"/>
  <c r="J32" i="11"/>
  <c r="G32" i="11"/>
  <c r="S8" i="11"/>
  <c r="P8" i="11"/>
  <c r="Q8" i="11"/>
  <c r="V8" i="11"/>
  <c r="J8" i="11"/>
  <c r="G8" i="11"/>
  <c r="S58" i="11"/>
  <c r="P58" i="11"/>
  <c r="Q58" i="11" s="1"/>
  <c r="J58" i="11"/>
  <c r="G58" i="11"/>
  <c r="S27" i="11"/>
  <c r="P27" i="11"/>
  <c r="Q27" i="11" s="1"/>
  <c r="J27" i="11"/>
  <c r="G27" i="11"/>
  <c r="S23" i="11"/>
  <c r="P23" i="11"/>
  <c r="Q23" i="11" s="1"/>
  <c r="J23" i="11"/>
  <c r="G23" i="11"/>
  <c r="S59" i="11"/>
  <c r="P59" i="11"/>
  <c r="Q59" i="11" s="1"/>
  <c r="V59" i="11" s="1"/>
  <c r="J59" i="11"/>
  <c r="G59" i="11"/>
  <c r="S40" i="11"/>
  <c r="P40" i="11"/>
  <c r="Q40" i="11"/>
  <c r="J40" i="11"/>
  <c r="G40" i="11"/>
  <c r="S42" i="11"/>
  <c r="P42" i="11"/>
  <c r="Q42" i="11" s="1"/>
  <c r="V42" i="11" s="1"/>
  <c r="J42" i="11"/>
  <c r="G42" i="11"/>
  <c r="S38" i="4"/>
  <c r="P38" i="4"/>
  <c r="Q38" i="4" s="1"/>
  <c r="V38" i="4" s="1"/>
  <c r="J38" i="4"/>
  <c r="G38" i="4"/>
  <c r="S13" i="4"/>
  <c r="R13" i="4"/>
  <c r="P13" i="4"/>
  <c r="Q13" i="4" s="1"/>
  <c r="V13" i="4" s="1"/>
  <c r="J13" i="4"/>
  <c r="G13" i="4"/>
  <c r="S15" i="4"/>
  <c r="P15" i="4"/>
  <c r="Q15" i="4"/>
  <c r="J15" i="4"/>
  <c r="G15" i="4"/>
  <c r="S19" i="4"/>
  <c r="P19" i="4"/>
  <c r="Q19" i="4"/>
  <c r="V19" i="4" s="1"/>
  <c r="J19" i="4"/>
  <c r="G19" i="4"/>
  <c r="S14" i="4"/>
  <c r="Q14" i="4"/>
  <c r="P14" i="4"/>
  <c r="J14" i="4"/>
  <c r="G14" i="4"/>
  <c r="S36" i="4"/>
  <c r="R36" i="4"/>
  <c r="P36" i="4"/>
  <c r="Q36" i="4" s="1"/>
  <c r="V36" i="4" s="1"/>
  <c r="J36" i="4"/>
  <c r="G36" i="4"/>
  <c r="S9" i="4"/>
  <c r="P9" i="4"/>
  <c r="Q9" i="4"/>
  <c r="J9" i="4"/>
  <c r="G9" i="4"/>
  <c r="S64" i="4"/>
  <c r="P64" i="4"/>
  <c r="Q64" i="4"/>
  <c r="V64" i="4" s="1"/>
  <c r="J64" i="4"/>
  <c r="G64" i="4"/>
  <c r="S46" i="4"/>
  <c r="Q46" i="4"/>
  <c r="P46" i="4"/>
  <c r="J46" i="4"/>
  <c r="G46" i="4"/>
  <c r="S55" i="4"/>
  <c r="R55" i="4"/>
  <c r="P55" i="4"/>
  <c r="Q55" i="4" s="1"/>
  <c r="V55" i="4" s="1"/>
  <c r="J55" i="4"/>
  <c r="G55" i="4"/>
  <c r="S27" i="4"/>
  <c r="P27" i="4"/>
  <c r="Q27" i="4" s="1"/>
  <c r="J27" i="4"/>
  <c r="G27" i="4"/>
  <c r="S24" i="4"/>
  <c r="P24" i="4"/>
  <c r="Q24" i="4"/>
  <c r="V24" i="4"/>
  <c r="J24" i="4"/>
  <c r="G24" i="4"/>
  <c r="S44" i="4"/>
  <c r="Q44" i="4"/>
  <c r="R44" i="4" s="1"/>
  <c r="P44" i="4"/>
  <c r="J44" i="4"/>
  <c r="G44" i="4"/>
  <c r="V31" i="4"/>
  <c r="S31" i="4"/>
  <c r="P31" i="4"/>
  <c r="Q31" i="4"/>
  <c r="R31" i="4" s="1"/>
  <c r="J31" i="4"/>
  <c r="G31" i="4"/>
  <c r="S60" i="4"/>
  <c r="P60" i="4"/>
  <c r="Q60" i="4" s="1"/>
  <c r="J60" i="4"/>
  <c r="G60" i="4"/>
  <c r="S33" i="4"/>
  <c r="P33" i="4"/>
  <c r="Q33" i="4" s="1"/>
  <c r="V33" i="4"/>
  <c r="J33" i="4"/>
  <c r="G33" i="4"/>
  <c r="S21" i="4"/>
  <c r="P21" i="4"/>
  <c r="Q21" i="4" s="1"/>
  <c r="V21" i="4" s="1"/>
  <c r="J21" i="4"/>
  <c r="G21" i="4"/>
  <c r="V39" i="4"/>
  <c r="S39" i="4"/>
  <c r="P39" i="4"/>
  <c r="Q39" i="4"/>
  <c r="R39" i="4" s="1"/>
  <c r="J39" i="4"/>
  <c r="G39" i="4"/>
  <c r="S34" i="4"/>
  <c r="P34" i="4"/>
  <c r="Q34" i="4"/>
  <c r="V34" i="4" s="1"/>
  <c r="J34" i="4"/>
  <c r="G34" i="4"/>
  <c r="S57" i="4"/>
  <c r="P57" i="4"/>
  <c r="Q57" i="4" s="1"/>
  <c r="V57" i="4" s="1"/>
  <c r="J57" i="4"/>
  <c r="G57" i="4"/>
  <c r="S41" i="4"/>
  <c r="P41" i="4"/>
  <c r="Q41" i="4" s="1"/>
  <c r="R41" i="4" s="1"/>
  <c r="J41" i="4"/>
  <c r="G41" i="4"/>
  <c r="S58" i="4"/>
  <c r="P58" i="4"/>
  <c r="Q58" i="4" s="1"/>
  <c r="J58" i="4"/>
  <c r="G58" i="4"/>
  <c r="S53" i="4"/>
  <c r="P53" i="4"/>
  <c r="Q53" i="4"/>
  <c r="J53" i="4"/>
  <c r="G53" i="4"/>
  <c r="S8" i="4"/>
  <c r="P8" i="4"/>
  <c r="Q8" i="4"/>
  <c r="V8" i="4" s="1"/>
  <c r="J8" i="4"/>
  <c r="G8" i="4"/>
  <c r="S16" i="4"/>
  <c r="Q16" i="4"/>
  <c r="P16" i="4"/>
  <c r="J16" i="4"/>
  <c r="G16" i="4"/>
  <c r="S22" i="4"/>
  <c r="P22" i="4"/>
  <c r="Q22" i="4" s="1"/>
  <c r="J22" i="4"/>
  <c r="G22" i="4"/>
  <c r="S62" i="4"/>
  <c r="P62" i="4"/>
  <c r="Q62" i="4" s="1"/>
  <c r="R62" i="4" s="1"/>
  <c r="J62" i="4"/>
  <c r="G62" i="4"/>
  <c r="S56" i="4"/>
  <c r="P56" i="4"/>
  <c r="Q56" i="4"/>
  <c r="V56" i="4"/>
  <c r="J56" i="4"/>
  <c r="G56" i="4"/>
  <c r="S61" i="4"/>
  <c r="Q61" i="4"/>
  <c r="P61" i="4"/>
  <c r="J61" i="4"/>
  <c r="G61" i="4"/>
  <c r="S54" i="4"/>
  <c r="P54" i="4"/>
  <c r="Q54" i="4" s="1"/>
  <c r="J54" i="4"/>
  <c r="G54" i="4"/>
  <c r="S12" i="4"/>
  <c r="P12" i="4"/>
  <c r="Q12" i="4" s="1"/>
  <c r="J12" i="4"/>
  <c r="G12" i="4"/>
  <c r="S43" i="4"/>
  <c r="P43" i="4"/>
  <c r="Q43" i="4" s="1"/>
  <c r="V43" i="4"/>
  <c r="J43" i="4"/>
  <c r="G43" i="4"/>
  <c r="S17" i="4"/>
  <c r="P17" i="4"/>
  <c r="Q17" i="4" s="1"/>
  <c r="V17" i="4" s="1"/>
  <c r="J17" i="4"/>
  <c r="G17" i="4"/>
  <c r="V18" i="4"/>
  <c r="S18" i="4"/>
  <c r="P18" i="4"/>
  <c r="Q18" i="4"/>
  <c r="R18" i="4" s="1"/>
  <c r="J18" i="4"/>
  <c r="G18" i="4"/>
  <c r="S63" i="4"/>
  <c r="P63" i="4"/>
  <c r="Q63" i="4"/>
  <c r="J63" i="4"/>
  <c r="G63" i="4"/>
  <c r="S37" i="4"/>
  <c r="P37" i="4"/>
  <c r="Q37" i="4" s="1"/>
  <c r="V37" i="4" s="1"/>
  <c r="J37" i="4"/>
  <c r="G37" i="4"/>
  <c r="S29" i="4"/>
  <c r="P29" i="4"/>
  <c r="Q29" i="4" s="1"/>
  <c r="J29" i="4"/>
  <c r="G29" i="4"/>
  <c r="S20" i="4"/>
  <c r="P20" i="4"/>
  <c r="Q20" i="4" s="1"/>
  <c r="V20" i="4" s="1"/>
  <c r="J20" i="4"/>
  <c r="G20" i="4"/>
  <c r="S28" i="4"/>
  <c r="P28" i="4"/>
  <c r="Q28" i="4"/>
  <c r="J28" i="4"/>
  <c r="G28" i="4"/>
  <c r="S40" i="4"/>
  <c r="P40" i="4"/>
  <c r="Q40" i="4" s="1"/>
  <c r="J40" i="4"/>
  <c r="G40" i="4"/>
  <c r="S48" i="4"/>
  <c r="Q48" i="4"/>
  <c r="P48" i="4"/>
  <c r="J48" i="4"/>
  <c r="G48" i="4"/>
  <c r="S35" i="4"/>
  <c r="P35" i="4"/>
  <c r="Q35" i="4" s="1"/>
  <c r="V35" i="4" s="1"/>
  <c r="J35" i="4"/>
  <c r="G35" i="4"/>
  <c r="S59" i="4"/>
  <c r="P59" i="4"/>
  <c r="Q59" i="4" s="1"/>
  <c r="R59" i="4" s="1"/>
  <c r="J59" i="4"/>
  <c r="G59" i="4"/>
  <c r="S32" i="4"/>
  <c r="P32" i="4"/>
  <c r="Q32" i="4"/>
  <c r="V32" i="4" s="1"/>
  <c r="J32" i="4"/>
  <c r="G32" i="4"/>
  <c r="S45" i="4"/>
  <c r="S65" i="4" s="1"/>
  <c r="Q45" i="4"/>
  <c r="P45" i="4"/>
  <c r="J45" i="4"/>
  <c r="G45" i="4"/>
  <c r="S7" i="4"/>
  <c r="P7" i="4"/>
  <c r="Q7" i="4"/>
  <c r="J7" i="4"/>
  <c r="G7" i="4"/>
  <c r="S50" i="4"/>
  <c r="P50" i="4"/>
  <c r="Q50" i="4" s="1"/>
  <c r="J50" i="4"/>
  <c r="G50" i="4"/>
  <c r="S47" i="4"/>
  <c r="P47" i="4"/>
  <c r="Q47" i="4" s="1"/>
  <c r="V47" i="4" s="1"/>
  <c r="J47" i="4"/>
  <c r="G47" i="4"/>
  <c r="S10" i="4"/>
  <c r="P10" i="4"/>
  <c r="Q10" i="4" s="1"/>
  <c r="V10" i="4" s="1"/>
  <c r="J10" i="4"/>
  <c r="G10" i="4"/>
  <c r="S49" i="4"/>
  <c r="P49" i="4"/>
  <c r="Q49" i="4"/>
  <c r="J49" i="4"/>
  <c r="G49" i="4"/>
  <c r="S23" i="4"/>
  <c r="P23" i="4"/>
  <c r="Q23" i="4" s="1"/>
  <c r="V23" i="4" s="1"/>
  <c r="J23" i="4"/>
  <c r="G23" i="4"/>
  <c r="S11" i="4"/>
  <c r="P11" i="4"/>
  <c r="Q11" i="4" s="1"/>
  <c r="V11" i="4" s="1"/>
  <c r="J11" i="4"/>
  <c r="G11" i="4"/>
  <c r="S26" i="4"/>
  <c r="P26" i="4"/>
  <c r="Q26" i="4" s="1"/>
  <c r="J26" i="4"/>
  <c r="G26" i="4"/>
  <c r="S52" i="4"/>
  <c r="P52" i="4"/>
  <c r="Q52" i="4" s="1"/>
  <c r="V52" i="4" s="1"/>
  <c r="J52" i="4"/>
  <c r="G52" i="4"/>
  <c r="S51" i="4"/>
  <c r="P51" i="4"/>
  <c r="Q51" i="4"/>
  <c r="J51" i="4"/>
  <c r="G51" i="4"/>
  <c r="S25" i="4"/>
  <c r="P25" i="4"/>
  <c r="Q25" i="4"/>
  <c r="J25" i="4"/>
  <c r="G25" i="4"/>
  <c r="S30" i="4"/>
  <c r="P30" i="4"/>
  <c r="Q30" i="4" s="1"/>
  <c r="V30" i="4" s="1"/>
  <c r="J30" i="4"/>
  <c r="G30" i="4"/>
  <c r="S42" i="4"/>
  <c r="V42" i="4"/>
  <c r="P42" i="4"/>
  <c r="Q42" i="4" s="1"/>
  <c r="J42" i="4"/>
  <c r="G42" i="4"/>
  <c r="U67" i="5"/>
  <c r="T67" i="5"/>
  <c r="I67" i="5"/>
  <c r="H67" i="5"/>
  <c r="F67" i="5"/>
  <c r="E67" i="5"/>
  <c r="D67" i="5"/>
  <c r="C67" i="5"/>
  <c r="U66" i="5"/>
  <c r="T66" i="5"/>
  <c r="O66" i="5"/>
  <c r="N66" i="5"/>
  <c r="M66" i="5"/>
  <c r="L66" i="5"/>
  <c r="K66" i="5"/>
  <c r="I66" i="5"/>
  <c r="H66" i="5"/>
  <c r="F66" i="5"/>
  <c r="E66" i="5"/>
  <c r="D66" i="5"/>
  <c r="C66" i="5"/>
  <c r="U66" i="11"/>
  <c r="T66" i="11"/>
  <c r="I66" i="11"/>
  <c r="H66" i="11"/>
  <c r="F66" i="11"/>
  <c r="E66" i="11"/>
  <c r="D66" i="11"/>
  <c r="C66" i="11"/>
  <c r="U65" i="11"/>
  <c r="T65" i="11"/>
  <c r="O65" i="11"/>
  <c r="N65" i="11"/>
  <c r="M65" i="11"/>
  <c r="L65" i="11"/>
  <c r="K65" i="11"/>
  <c r="I65" i="11"/>
  <c r="H65" i="11"/>
  <c r="F65" i="11"/>
  <c r="E65" i="11"/>
  <c r="D65" i="11"/>
  <c r="C65" i="11"/>
  <c r="U66" i="4"/>
  <c r="T66" i="4"/>
  <c r="I66" i="4"/>
  <c r="H66" i="4"/>
  <c r="F66" i="4"/>
  <c r="E66" i="4"/>
  <c r="D66" i="4"/>
  <c r="C66" i="4"/>
  <c r="U65" i="4"/>
  <c r="T65" i="4"/>
  <c r="O65" i="4"/>
  <c r="N65" i="4"/>
  <c r="M65" i="4"/>
  <c r="L65" i="4"/>
  <c r="K65" i="4"/>
  <c r="I65" i="4"/>
  <c r="H65" i="4"/>
  <c r="F65" i="4"/>
  <c r="E65" i="4"/>
  <c r="D65" i="4"/>
  <c r="C65" i="4"/>
  <c r="O65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8" i="12"/>
  <c r="S7" i="12"/>
  <c r="P7" i="12"/>
  <c r="Q7" i="12"/>
  <c r="P8" i="12"/>
  <c r="Q8" i="12" s="1"/>
  <c r="P9" i="12"/>
  <c r="Q9" i="12" s="1"/>
  <c r="P10" i="12"/>
  <c r="Q10" i="12" s="1"/>
  <c r="P11" i="12"/>
  <c r="P12" i="12"/>
  <c r="Q12" i="12"/>
  <c r="V12" i="12"/>
  <c r="P13" i="12"/>
  <c r="Q13" i="12" s="1"/>
  <c r="P14" i="12"/>
  <c r="Q14" i="12" s="1"/>
  <c r="R14" i="12" s="1"/>
  <c r="P15" i="12"/>
  <c r="Q15" i="12" s="1"/>
  <c r="P16" i="12"/>
  <c r="Q16" i="12" s="1"/>
  <c r="R16" i="12" s="1"/>
  <c r="P17" i="12"/>
  <c r="Q17" i="12" s="1"/>
  <c r="P18" i="12"/>
  <c r="Q18" i="12"/>
  <c r="P19" i="12"/>
  <c r="Q19" i="12" s="1"/>
  <c r="V19" i="12" s="1"/>
  <c r="P20" i="12"/>
  <c r="Q20" i="12" s="1"/>
  <c r="R20" i="12" s="1"/>
  <c r="P21" i="12"/>
  <c r="Q21" i="12"/>
  <c r="R21" i="12" s="1"/>
  <c r="P22" i="12"/>
  <c r="Q22" i="12" s="1"/>
  <c r="P23" i="12"/>
  <c r="Q23" i="12"/>
  <c r="P24" i="12"/>
  <c r="Q24" i="12" s="1"/>
  <c r="P25" i="12"/>
  <c r="P26" i="12"/>
  <c r="Q26" i="12"/>
  <c r="P27" i="12"/>
  <c r="Q27" i="12" s="1"/>
  <c r="V27" i="12" s="1"/>
  <c r="P28" i="12"/>
  <c r="P29" i="12"/>
  <c r="Q29" i="12" s="1"/>
  <c r="R29" i="12" s="1"/>
  <c r="P30" i="12"/>
  <c r="P31" i="12"/>
  <c r="Q31" i="12" s="1"/>
  <c r="P32" i="12"/>
  <c r="Q32" i="12"/>
  <c r="P33" i="12"/>
  <c r="Q33" i="12" s="1"/>
  <c r="P34" i="12"/>
  <c r="Q34" i="12" s="1"/>
  <c r="V34" i="12" s="1"/>
  <c r="P35" i="12"/>
  <c r="Q35" i="12" s="1"/>
  <c r="R35" i="12" s="1"/>
  <c r="P36" i="12"/>
  <c r="Q36" i="12" s="1"/>
  <c r="P37" i="12"/>
  <c r="Q37" i="12" s="1"/>
  <c r="R37" i="12"/>
  <c r="P38" i="12"/>
  <c r="Q38" i="12" s="1"/>
  <c r="V38" i="12" s="1"/>
  <c r="P39" i="12"/>
  <c r="Q39" i="12"/>
  <c r="P40" i="12"/>
  <c r="Q40" i="12" s="1"/>
  <c r="P41" i="12"/>
  <c r="Q41" i="12"/>
  <c r="V41" i="12" s="1"/>
  <c r="P42" i="12"/>
  <c r="Q42" i="12" s="1"/>
  <c r="P43" i="12"/>
  <c r="Q43" i="12"/>
  <c r="R43" i="12" s="1"/>
  <c r="P44" i="12"/>
  <c r="Q44" i="12" s="1"/>
  <c r="R44" i="12" s="1"/>
  <c r="P45" i="12"/>
  <c r="Q45" i="12" s="1"/>
  <c r="V45" i="12" s="1"/>
  <c r="P46" i="12"/>
  <c r="Q46" i="12"/>
  <c r="P47" i="12"/>
  <c r="P48" i="12"/>
  <c r="Q48" i="12"/>
  <c r="P49" i="12"/>
  <c r="Q49" i="12" s="1"/>
  <c r="R49" i="12" s="1"/>
  <c r="P50" i="12"/>
  <c r="Q50" i="12" s="1"/>
  <c r="R50" i="12" s="1"/>
  <c r="P51" i="12"/>
  <c r="Q51" i="12"/>
  <c r="R51" i="12" s="1"/>
  <c r="P52" i="12"/>
  <c r="Q52" i="12" s="1"/>
  <c r="P53" i="12"/>
  <c r="P54" i="12"/>
  <c r="Q54" i="12" s="1"/>
  <c r="P55" i="12"/>
  <c r="Q55" i="12"/>
  <c r="V55" i="12" s="1"/>
  <c r="P56" i="12"/>
  <c r="Q56" i="12" s="1"/>
  <c r="P57" i="12"/>
  <c r="Q57" i="12"/>
  <c r="V57" i="12" s="1"/>
  <c r="P58" i="12"/>
  <c r="Q58" i="12" s="1"/>
  <c r="P59" i="12"/>
  <c r="Q59" i="12"/>
  <c r="P60" i="12"/>
  <c r="Q60" i="12" s="1"/>
  <c r="P61" i="12"/>
  <c r="Q61" i="12" s="1"/>
  <c r="P62" i="12"/>
  <c r="P63" i="12"/>
  <c r="Q63" i="12" s="1"/>
  <c r="R63" i="12" s="1"/>
  <c r="P64" i="12"/>
  <c r="Q64" i="12" s="1"/>
  <c r="T66" i="12"/>
  <c r="D65" i="12"/>
  <c r="I65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7" i="12"/>
  <c r="F65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7" i="12"/>
  <c r="I66" i="12"/>
  <c r="F66" i="12"/>
  <c r="N65" i="12"/>
  <c r="T65" i="12"/>
  <c r="E65" i="12"/>
  <c r="H65" i="12"/>
  <c r="K65" i="12"/>
  <c r="L65" i="12"/>
  <c r="M65" i="12"/>
  <c r="H66" i="12"/>
  <c r="C66" i="12"/>
  <c r="U66" i="12"/>
  <c r="U65" i="12"/>
  <c r="C65" i="12"/>
  <c r="E66" i="12"/>
  <c r="D66" i="12"/>
  <c r="Q62" i="12"/>
  <c r="Q53" i="12"/>
  <c r="R53" i="12" s="1"/>
  <c r="Q28" i="12"/>
  <c r="R28" i="12" s="1"/>
  <c r="Q25" i="12"/>
  <c r="V25" i="12" s="1"/>
  <c r="V49" i="12"/>
  <c r="Q47" i="12"/>
  <c r="R47" i="12" s="1"/>
  <c r="Q30" i="12"/>
  <c r="V30" i="12" s="1"/>
  <c r="R25" i="12"/>
  <c r="J67" i="5"/>
  <c r="G67" i="5"/>
  <c r="G66" i="4"/>
  <c r="J66" i="4"/>
  <c r="R45" i="12"/>
  <c r="R34" i="12"/>
  <c r="V59" i="12"/>
  <c r="R59" i="12"/>
  <c r="V47" i="12"/>
  <c r="R12" i="12"/>
  <c r="R57" i="12"/>
  <c r="V39" i="12"/>
  <c r="R39" i="12"/>
  <c r="V31" i="12"/>
  <c r="R31" i="12"/>
  <c r="V21" i="12"/>
  <c r="V63" i="12"/>
  <c r="V51" i="12"/>
  <c r="V42" i="12"/>
  <c r="R42" i="12"/>
  <c r="V35" i="12"/>
  <c r="R27" i="12"/>
  <c r="R22" i="12"/>
  <c r="V22" i="12"/>
  <c r="V17" i="12"/>
  <c r="R17" i="12"/>
  <c r="V53" i="12"/>
  <c r="V44" i="12"/>
  <c r="V37" i="12"/>
  <c r="V29" i="12"/>
  <c r="V58" i="12"/>
  <c r="R58" i="12"/>
  <c r="V40" i="12"/>
  <c r="R40" i="12"/>
  <c r="R32" i="12"/>
  <c r="V32" i="12"/>
  <c r="V15" i="12"/>
  <c r="R15" i="12"/>
  <c r="R9" i="12"/>
  <c r="V9" i="12"/>
  <c r="V64" i="12"/>
  <c r="R64" i="12"/>
  <c r="V54" i="12"/>
  <c r="R54" i="12"/>
  <c r="V56" i="12"/>
  <c r="R56" i="12"/>
  <c r="V50" i="12"/>
  <c r="R48" i="12"/>
  <c r="V48" i="12"/>
  <c r="R41" i="12"/>
  <c r="V24" i="12"/>
  <c r="R24" i="12"/>
  <c r="R15" i="5"/>
  <c r="R63" i="5"/>
  <c r="R10" i="5"/>
  <c r="R54" i="5"/>
  <c r="R45" i="5"/>
  <c r="R19" i="5"/>
  <c r="R59" i="5"/>
  <c r="R25" i="5"/>
  <c r="R46" i="5"/>
  <c r="R62" i="5"/>
  <c r="R41" i="5"/>
  <c r="R51" i="11"/>
  <c r="R19" i="11"/>
  <c r="R56" i="11"/>
  <c r="R31" i="11"/>
  <c r="R25" i="11"/>
  <c r="R18" i="11"/>
  <c r="R34" i="11"/>
  <c r="R52" i="11"/>
  <c r="R36" i="11"/>
  <c r="R21" i="11"/>
  <c r="V65" i="5"/>
  <c r="R65" i="5"/>
  <c r="V9" i="5"/>
  <c r="R9" i="5"/>
  <c r="V48" i="5"/>
  <c r="R48" i="5"/>
  <c r="V57" i="5"/>
  <c r="R57" i="5"/>
  <c r="V29" i="5"/>
  <c r="R29" i="5"/>
  <c r="V27" i="5"/>
  <c r="R27" i="5"/>
  <c r="V33" i="5"/>
  <c r="R33" i="5"/>
  <c r="V17" i="5"/>
  <c r="R17" i="5"/>
  <c r="V58" i="5"/>
  <c r="R58" i="5"/>
  <c r="V34" i="5"/>
  <c r="R34" i="5"/>
  <c r="V22" i="5"/>
  <c r="V53" i="5"/>
  <c r="R53" i="5"/>
  <c r="R40" i="5"/>
  <c r="R20" i="5"/>
  <c r="R11" i="5"/>
  <c r="V21" i="5"/>
  <c r="R21" i="5"/>
  <c r="R43" i="5"/>
  <c r="R61" i="5"/>
  <c r="V24" i="5"/>
  <c r="R24" i="5"/>
  <c r="R35" i="5"/>
  <c r="R28" i="5"/>
  <c r="R47" i="5"/>
  <c r="V64" i="5"/>
  <c r="R64" i="5"/>
  <c r="R60" i="5"/>
  <c r="V50" i="5"/>
  <c r="R50" i="5"/>
  <c r="R16" i="5"/>
  <c r="R56" i="5"/>
  <c r="V39" i="5"/>
  <c r="R39" i="5"/>
  <c r="R31" i="5"/>
  <c r="V37" i="5"/>
  <c r="R51" i="5"/>
  <c r="V49" i="5"/>
  <c r="R49" i="5"/>
  <c r="R14" i="5"/>
  <c r="R52" i="5"/>
  <c r="V55" i="5"/>
  <c r="R55" i="5"/>
  <c r="V40" i="11"/>
  <c r="R40" i="11"/>
  <c r="V9" i="11"/>
  <c r="R9" i="11"/>
  <c r="V46" i="11"/>
  <c r="R46" i="11"/>
  <c r="V62" i="11"/>
  <c r="R62" i="11"/>
  <c r="V37" i="11"/>
  <c r="R37" i="11"/>
  <c r="V12" i="11"/>
  <c r="R12" i="11"/>
  <c r="V30" i="11"/>
  <c r="R30" i="11"/>
  <c r="R13" i="11"/>
  <c r="V50" i="11"/>
  <c r="R50" i="11"/>
  <c r="V47" i="11"/>
  <c r="R47" i="11"/>
  <c r="V14" i="11"/>
  <c r="R14" i="11"/>
  <c r="V53" i="11"/>
  <c r="R53" i="11"/>
  <c r="R42" i="11"/>
  <c r="R59" i="11"/>
  <c r="R8" i="11"/>
  <c r="V32" i="11"/>
  <c r="R32" i="11"/>
  <c r="V22" i="11"/>
  <c r="R22" i="11"/>
  <c r="R35" i="11"/>
  <c r="V64" i="11"/>
  <c r="R64" i="11"/>
  <c r="R63" i="11"/>
  <c r="V7" i="11"/>
  <c r="R7" i="11"/>
  <c r="R57" i="11"/>
  <c r="V60" i="11"/>
  <c r="R60" i="11"/>
  <c r="R26" i="11"/>
  <c r="R48" i="11"/>
  <c r="V41" i="11"/>
  <c r="R41" i="11"/>
  <c r="V44" i="11"/>
  <c r="R44" i="11"/>
  <c r="V33" i="11"/>
  <c r="R33" i="11"/>
  <c r="R28" i="11"/>
  <c r="R54" i="11"/>
  <c r="V43" i="11"/>
  <c r="R43" i="11"/>
  <c r="R30" i="4"/>
  <c r="V26" i="4"/>
  <c r="R26" i="4"/>
  <c r="R10" i="4"/>
  <c r="V45" i="4"/>
  <c r="R45" i="4"/>
  <c r="V48" i="4"/>
  <c r="R48" i="4"/>
  <c r="V29" i="4"/>
  <c r="R29" i="4"/>
  <c r="R17" i="4"/>
  <c r="V61" i="4"/>
  <c r="R61" i="4"/>
  <c r="V16" i="4"/>
  <c r="R16" i="4"/>
  <c r="V41" i="4"/>
  <c r="R21" i="4"/>
  <c r="V44" i="4"/>
  <c r="V46" i="4"/>
  <c r="R46" i="4"/>
  <c r="V14" i="4"/>
  <c r="R14" i="4"/>
  <c r="R38" i="4"/>
  <c r="R42" i="4"/>
  <c r="V51" i="4"/>
  <c r="R51" i="4"/>
  <c r="R11" i="4"/>
  <c r="R47" i="4"/>
  <c r="R32" i="4"/>
  <c r="V59" i="4"/>
  <c r="V28" i="4"/>
  <c r="R28" i="4"/>
  <c r="R37" i="4"/>
  <c r="V63" i="4"/>
  <c r="R63" i="4"/>
  <c r="R43" i="4"/>
  <c r="V12" i="4"/>
  <c r="R12" i="4"/>
  <c r="R56" i="4"/>
  <c r="V62" i="4"/>
  <c r="R8" i="4"/>
  <c r="V53" i="4"/>
  <c r="R53" i="4"/>
  <c r="R34" i="4"/>
  <c r="R33" i="4"/>
  <c r="V60" i="4"/>
  <c r="R60" i="4"/>
  <c r="R24" i="4"/>
  <c r="V27" i="4"/>
  <c r="R27" i="4"/>
  <c r="V9" i="4"/>
  <c r="R9" i="4"/>
  <c r="V15" i="4"/>
  <c r="R15" i="4"/>
  <c r="V46" i="12" l="1"/>
  <c r="R46" i="12"/>
  <c r="R49" i="4"/>
  <c r="V49" i="4"/>
  <c r="V58" i="4"/>
  <c r="R58" i="4"/>
  <c r="V49" i="11"/>
  <c r="R49" i="11"/>
  <c r="V24" i="11"/>
  <c r="R24" i="11"/>
  <c r="V36" i="5"/>
  <c r="R36" i="5"/>
  <c r="V42" i="5"/>
  <c r="R42" i="5"/>
  <c r="S66" i="5"/>
  <c r="V13" i="5"/>
  <c r="R13" i="5"/>
  <c r="Q66" i="4"/>
  <c r="V66" i="4" s="1"/>
  <c r="R26" i="5"/>
  <c r="R30" i="12"/>
  <c r="V43" i="12"/>
  <c r="R60" i="12"/>
  <c r="V60" i="12"/>
  <c r="V18" i="12"/>
  <c r="R18" i="12"/>
  <c r="V50" i="4"/>
  <c r="R50" i="4"/>
  <c r="R7" i="4"/>
  <c r="V7" i="4"/>
  <c r="Q65" i="4"/>
  <c r="R66" i="4" s="1"/>
  <c r="V40" i="4"/>
  <c r="R40" i="4"/>
  <c r="V22" i="4"/>
  <c r="R22" i="4"/>
  <c r="V38" i="11"/>
  <c r="R38" i="11"/>
  <c r="V61" i="11"/>
  <c r="R61" i="11"/>
  <c r="V15" i="11"/>
  <c r="R15" i="11"/>
  <c r="S67" i="5"/>
  <c r="V23" i="5"/>
  <c r="R23" i="5"/>
  <c r="V62" i="12"/>
  <c r="R62" i="12"/>
  <c r="R61" i="12"/>
  <c r="V61" i="12"/>
  <c r="R52" i="12"/>
  <c r="V52" i="12"/>
  <c r="R23" i="4"/>
  <c r="R38" i="12"/>
  <c r="R55" i="12"/>
  <c r="P66" i="12"/>
  <c r="R33" i="12"/>
  <c r="V33" i="12"/>
  <c r="V26" i="12"/>
  <c r="R26" i="12"/>
  <c r="R23" i="12"/>
  <c r="V23" i="12"/>
  <c r="R8" i="12"/>
  <c r="V8" i="12"/>
  <c r="S66" i="12"/>
  <c r="S65" i="12"/>
  <c r="G66" i="11"/>
  <c r="J66" i="11"/>
  <c r="V25" i="4"/>
  <c r="R25" i="4"/>
  <c r="P66" i="4"/>
  <c r="R54" i="4"/>
  <c r="V54" i="4"/>
  <c r="V39" i="11"/>
  <c r="R39" i="11"/>
  <c r="V17" i="11"/>
  <c r="R17" i="11"/>
  <c r="V30" i="5"/>
  <c r="R30" i="5"/>
  <c r="V10" i="12"/>
  <c r="R10" i="12"/>
  <c r="R45" i="11"/>
  <c r="V16" i="12"/>
  <c r="P65" i="4"/>
  <c r="R32" i="5"/>
  <c r="R11" i="11"/>
  <c r="V14" i="12"/>
  <c r="G66" i="12"/>
  <c r="J66" i="12"/>
  <c r="V36" i="12"/>
  <c r="R36" i="12"/>
  <c r="R13" i="12"/>
  <c r="V13" i="12"/>
  <c r="Q11" i="12"/>
  <c r="P65" i="12"/>
  <c r="R7" i="12"/>
  <c r="V7" i="12"/>
  <c r="V23" i="11"/>
  <c r="R23" i="11"/>
  <c r="V27" i="11"/>
  <c r="R27" i="11"/>
  <c r="V58" i="11"/>
  <c r="R58" i="11"/>
  <c r="P66" i="11"/>
  <c r="V16" i="11"/>
  <c r="R16" i="11"/>
  <c r="P67" i="5"/>
  <c r="Q18" i="5"/>
  <c r="R64" i="4"/>
  <c r="R29" i="11"/>
  <c r="R20" i="11"/>
  <c r="P65" i="11"/>
  <c r="R55" i="11"/>
  <c r="R12" i="5"/>
  <c r="V20" i="12"/>
  <c r="R19" i="12"/>
  <c r="S66" i="4"/>
  <c r="R35" i="4"/>
  <c r="R20" i="4"/>
  <c r="Q10" i="11"/>
  <c r="P66" i="5"/>
  <c r="R19" i="4"/>
  <c r="R57" i="4"/>
  <c r="R38" i="5"/>
  <c r="V28" i="12"/>
  <c r="R52" i="4"/>
  <c r="S66" i="11"/>
  <c r="Q8" i="5"/>
  <c r="R8" i="5" l="1"/>
  <c r="Q66" i="5"/>
  <c r="R67" i="5" s="1"/>
  <c r="V8" i="5"/>
  <c r="Q67" i="5"/>
  <c r="V67" i="5" s="1"/>
  <c r="Q66" i="11"/>
  <c r="V66" i="11" s="1"/>
  <c r="V10" i="11"/>
  <c r="R10" i="11"/>
  <c r="R18" i="5"/>
  <c r="V18" i="5"/>
  <c r="Q65" i="11"/>
  <c r="R66" i="11" s="1"/>
  <c r="V11" i="12"/>
  <c r="R11" i="12"/>
  <c r="Q65" i="12"/>
  <c r="R66" i="12" s="1"/>
  <c r="Q66" i="12"/>
  <c r="V66" i="12" s="1"/>
</calcChain>
</file>

<file path=xl/sharedStrings.xml><?xml version="1.0" encoding="utf-8"?>
<sst xmlns="http://schemas.openxmlformats.org/spreadsheetml/2006/main" count="365" uniqueCount="95">
  <si>
    <t>Šifra UE</t>
  </si>
  <si>
    <t>Ajdovščina</t>
  </si>
  <si>
    <t>Brežice</t>
  </si>
  <si>
    <t>Celje</t>
  </si>
  <si>
    <t>Cerknica</t>
  </si>
  <si>
    <t>Črnomelj</t>
  </si>
  <si>
    <t>Domžale</t>
  </si>
  <si>
    <t>Dravograd</t>
  </si>
  <si>
    <t>Hrastnik</t>
  </si>
  <si>
    <t>Idrija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</si>
  <si>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</si>
  <si>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</si>
  <si>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</si>
  <si>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</si>
  <si>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</si>
  <si>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</si>
  <si>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</si>
  <si>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</si>
  <si>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</si>
  <si>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</si>
  <si>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</si>
  <si>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</si>
  <si>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</si>
  <si>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</si>
  <si>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</si>
  <si>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</si>
  <si>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</si>
  <si>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Ormož</t>
  </si>
  <si>
    <t>Pesnica</t>
  </si>
  <si>
    <t>Piran</t>
  </si>
  <si>
    <t>Postojna</t>
  </si>
  <si>
    <t>Ptuj</t>
  </si>
  <si>
    <t>Radovljica</t>
  </si>
  <si>
    <t>Ribnica</t>
  </si>
  <si>
    <t>Ruše</t>
  </si>
  <si>
    <t>Sevnica</t>
  </si>
  <si>
    <t>Sežana</t>
  </si>
  <si>
    <t>Tolmin</t>
  </si>
  <si>
    <t>Trbovlje</t>
  </si>
  <si>
    <t>Trebnje</t>
  </si>
  <si>
    <t>Tržič</t>
  </si>
  <si>
    <t>Velenje</t>
  </si>
  <si>
    <t>Vrhnika</t>
  </si>
  <si>
    <t>Žalec</t>
  </si>
  <si>
    <t>SKUPAJ</t>
  </si>
  <si>
    <t>Povprečje</t>
  </si>
  <si>
    <t>7 = 4/6</t>
  </si>
  <si>
    <t>Površina UE 
v km2</t>
  </si>
  <si>
    <t>brez nadomeščanja za določen čas, pripravnikov, 1/2 zaposlenih s skrajšanim delovnim časom - naraščajoče</t>
  </si>
  <si>
    <t>Gornja Radgona</t>
  </si>
  <si>
    <t xml:space="preserve">Grosuplje </t>
  </si>
  <si>
    <t>Ilirska Bistrica</t>
  </si>
  <si>
    <t>Murska Sobota</t>
  </si>
  <si>
    <t>Nova Gorica</t>
  </si>
  <si>
    <t>Novo mesto</t>
  </si>
  <si>
    <t>Radlje ob Dravi</t>
  </si>
  <si>
    <t>Ravne na Koroškem</t>
  </si>
  <si>
    <t>Slovenj Gradec</t>
  </si>
  <si>
    <t>Slovenska  Bistrica</t>
  </si>
  <si>
    <t>Slovenske Konjice</t>
  </si>
  <si>
    <t>Šentjur pri Celju</t>
  </si>
  <si>
    <t>Škofja Loka</t>
  </si>
  <si>
    <t>Šmarje pri Jelšah</t>
  </si>
  <si>
    <t>Zagorje ob Savi</t>
  </si>
  <si>
    <t>UPRAVNA 
ENOTA</t>
  </si>
  <si>
    <t>GURS - Register prostorskih enot)</t>
  </si>
  <si>
    <t>10 = 4/9</t>
  </si>
  <si>
    <r>
      <t>16 =</t>
    </r>
    <r>
      <rPr>
        <sz val="6"/>
        <rFont val="Arial"/>
        <family val="2"/>
        <charset val="238"/>
      </rPr>
      <t xml:space="preserve">
5+8+11+12+13</t>
    </r>
  </si>
  <si>
    <r>
      <t xml:space="preserve">17 =
</t>
    </r>
    <r>
      <rPr>
        <sz val="6"/>
        <rFont val="Arial"/>
        <family val="2"/>
        <charset val="238"/>
      </rPr>
      <t>16-12-13-14/2+15/2</t>
    </r>
  </si>
  <si>
    <t>18 = 4/17</t>
  </si>
  <si>
    <t>22 = 20/17</t>
  </si>
  <si>
    <t>(Podatki iz MFERAC - Kadrovska evidenca, Upravna statistika za leto 2019,  SURS - SI-STAT podatkovni portal)</t>
  </si>
  <si>
    <t>SPLOŠNI STATISTIČNI PODATKI O UE za leto 2019 - Površina, število prebivalcev, zaposleni v UE, štev. upravnih zadev</t>
  </si>
  <si>
    <r>
      <t xml:space="preserve">SPLOŠNI STATISTIČNI PODATKI O UE za leto 2019 - </t>
    </r>
    <r>
      <rPr>
        <b/>
        <i/>
        <sz val="9"/>
        <rFont val="Arial CE"/>
        <charset val="238"/>
      </rPr>
      <t>Splošni statistični podatki o UE glede na površino - naraščajoče</t>
    </r>
  </si>
  <si>
    <r>
      <t xml:space="preserve">SPLOŠNI STATISTIČNI PODATKI O UE za leto 2019 - </t>
    </r>
    <r>
      <rPr>
        <b/>
        <i/>
        <sz val="9"/>
        <rFont val="Arial CE"/>
        <charset val="238"/>
      </rPr>
      <t>Splošni statistični podatki o UE glede na število prebivalcev - naraščajoče</t>
    </r>
  </si>
  <si>
    <r>
      <t xml:space="preserve">SPLOŠNI STATISTIČNI PODATKI O UE za leto 2019 - </t>
    </r>
    <r>
      <rPr>
        <b/>
        <i/>
        <sz val="9"/>
        <rFont val="Arial CE"/>
        <charset val="238"/>
      </rPr>
      <t xml:space="preserve">Število prebivalcev na zaposlenega v UE </t>
    </r>
  </si>
  <si>
    <t>Štev.
prebival
cev 
1.7.19</t>
  </si>
  <si>
    <t>Štev. zaposlenih  
STD za nedoločen čas
 31.12.19</t>
  </si>
  <si>
    <t>Štev. 
STD 
brez nadomešč. 
za dol.čas, pripravnikov, 
1/2 s skrajš.del.č. 
+ 1/2 popolnit.del.č.
 31.12.19</t>
  </si>
  <si>
    <t>Štev. prebival. na zaposlenega STD 
brez 
nadomešč. 
za dol.čas, pripravnikov, 1/2 s skrajš.del.č.
+ 1/2 popolnit.del.č.
31.12.19</t>
  </si>
  <si>
    <t>Štev. zaposlenih uradnikov za nedoločen čas
31.12.19</t>
  </si>
  <si>
    <t>Štev. uradnikov 
brez nadomešč. 
za dol.čas, pripravnikov, 
1/2 s skrajš.del.č. 
+ 1/2 popolnit.del.č.
 31.12.19</t>
  </si>
  <si>
    <t>Štev. prebival. na zaposlenega uradnika 
brez 
nadomešč. 
za dol.čas, pripravnikov, 1/2 s skrajš. del.č.
+ 1/2 popolnit.del.č. 31.12.19</t>
  </si>
  <si>
    <t>Štev. zaposlenih 
za določen čas -
brez nadomeščanja
31.12.19</t>
  </si>
  <si>
    <t>Štev. zaposlenih 
za določen čas - nadomeščanje
31.12.19</t>
  </si>
  <si>
    <t>Priprav
niki
31.12.19</t>
  </si>
  <si>
    <t>Štev. zaposlenih 
za nedoločen čas 
s skrajšanim delovnom časom 
31.12.19</t>
  </si>
  <si>
    <t>Štev. zaposlenih 
za nedoločen čas 
 - popolnitev delovnega časa
31.12.19</t>
  </si>
  <si>
    <t xml:space="preserve">
Skupno štev. zaposlenih 
v UE
31.12.19</t>
  </si>
  <si>
    <t>Štev. zaposlenih 
brez nadomešč. 
za dol.čas, pripravnikov, 
1/2 s skrajš.del.č. 
+ 1/2 popolnit.del.č.
 31.12.19</t>
  </si>
  <si>
    <t>Štev. prebival. na zaposlenega 
brez nadomešč. 
za dol.čas, pripravnikov, 
1/2 s skrajš.del.č. 
+ 1/2  popolnit.del.č.
 31.12.19</t>
  </si>
  <si>
    <t>Skupno štev. upravnih zadev v letu 2019 (odločanje v  upr. post.)</t>
  </si>
  <si>
    <t>Skupno štev. rešenih upravnih zadev v letu 2019 (odločanje v  upr. post.)</t>
  </si>
  <si>
    <t>Skupno štev. nerešenih upravnih zadev v letu 2019 (odločanje v  upr. post.)</t>
  </si>
  <si>
    <t>Skupno štev. rešenih 
upravnih zadev na zaposlenega 
brez nadomešč. 
za dol.čas, pripravnikov, 
1/2 s skrajš.del.č. 
+ 1/2 popolnit.del.č.
v letu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</si>
</sst>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0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9"/>
      <name val="Arial"/>
      <family val="2"/>
      <charset val="238"/>
    </font>
    <font>
      <sz val="9"/>
      <color indexed="60"/>
      <name val="Arial CE"/>
      <charset val="238"/>
    </font>
    <font>
      <sz val="9"/>
      <color indexed="17"/>
      <name val="Arial CE"/>
      <charset val="238"/>
    </font>
    <font>
      <sz val="9"/>
      <color indexed="60"/>
      <name val="Arial"/>
      <family val="2"/>
      <charset val="238"/>
    </font>
    <font>
      <sz val="9"/>
      <color indexed="17"/>
      <name val="Arial"/>
      <family val="2"/>
      <charset val="238"/>
    </font>
    <font>
      <b/>
      <sz val="9"/>
      <name val="Arial CE"/>
      <charset val="238"/>
    </font>
    <font>
      <sz val="9"/>
      <color indexed="17"/>
      <name val="Arial CE"/>
      <family val="2"/>
      <charset val="238"/>
    </font>
    <font>
      <i/>
      <sz val="9"/>
      <name val="Arial CE"/>
      <family val="2"/>
      <charset val="238"/>
    </font>
    <font>
      <i/>
      <sz val="9"/>
      <color indexed="60"/>
      <name val="Arial"/>
      <family val="2"/>
      <charset val="238"/>
    </font>
    <font>
      <i/>
      <sz val="9"/>
      <color indexed="17"/>
      <name val="Arial"/>
      <family val="2"/>
      <charset val="238"/>
    </font>
    <font>
      <sz val="9"/>
      <name val="Arial CE"/>
      <family val="2"/>
      <charset val="238"/>
    </font>
    <font>
      <b/>
      <i/>
      <sz val="9"/>
      <name val="Arial CE"/>
      <charset val="238"/>
    </font>
    <font>
      <i/>
      <sz val="9"/>
      <color indexed="46"/>
      <name val="Arial CE"/>
      <charset val="238"/>
    </font>
    <font>
      <i/>
      <sz val="9"/>
      <color indexed="18"/>
      <name val="Arial CE"/>
      <charset val="238"/>
    </font>
    <font>
      <i/>
      <sz val="9"/>
      <color indexed="18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9"/>
      <color indexed="16"/>
      <name val="Arial CE"/>
      <charset val="238"/>
    </font>
    <font>
      <sz val="9"/>
      <color indexed="16"/>
      <name val="Arial"/>
      <family val="2"/>
      <charset val="238"/>
    </font>
    <font>
      <i/>
      <sz val="9"/>
      <color indexed="16"/>
      <name val="Arial"/>
      <family val="2"/>
      <charset val="238"/>
    </font>
    <font>
      <sz val="9"/>
      <color rgb="FF800000"/>
      <name val="Arial CE"/>
      <charset val="238"/>
    </font>
    <font>
      <sz val="9"/>
      <color rgb="FF993300"/>
      <name val="Arial CE"/>
      <charset val="238"/>
    </font>
    <font>
      <sz val="9"/>
      <color rgb="FF008000"/>
      <name val="Arial CE"/>
      <family val="2"/>
      <charset val="238"/>
    </font>
    <font>
      <sz val="9"/>
      <color rgb="FF008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2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left" vertical="top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3" xfId="0" applyFont="1" applyBorder="1"/>
    <xf numFmtId="3" fontId="4" fillId="0" borderId="3" xfId="0" applyNumberFormat="1" applyFont="1" applyBorder="1"/>
    <xf numFmtId="0" fontId="2" fillId="0" borderId="4" xfId="0" applyFont="1" applyBorder="1" applyAlignment="1" applyProtection="1">
      <alignment horizontal="center"/>
      <protection locked="0"/>
    </xf>
    <xf numFmtId="0" fontId="6" fillId="0" borderId="5" xfId="0" applyFont="1" applyBorder="1"/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/>
    <xf numFmtId="1" fontId="6" fillId="0" borderId="5" xfId="0" applyNumberFormat="1" applyFont="1" applyBorder="1"/>
    <xf numFmtId="1" fontId="3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3" fontId="2" fillId="0" borderId="1" xfId="0" applyNumberFormat="1" applyFont="1" applyBorder="1"/>
    <xf numFmtId="1" fontId="8" fillId="0" borderId="1" xfId="0" applyNumberFormat="1" applyFont="1" applyBorder="1"/>
    <xf numFmtId="3" fontId="4" fillId="0" borderId="1" xfId="0" applyNumberFormat="1" applyFont="1" applyBorder="1"/>
    <xf numFmtId="3" fontId="12" fillId="0" borderId="1" xfId="0" applyNumberFormat="1" applyFont="1" applyFill="1" applyBorder="1"/>
    <xf numFmtId="3" fontId="12" fillId="0" borderId="3" xfId="0" applyNumberFormat="1" applyFont="1" applyFill="1" applyBorder="1"/>
    <xf numFmtId="165" fontId="5" fillId="0" borderId="7" xfId="0" applyNumberFormat="1" applyFont="1" applyBorder="1"/>
    <xf numFmtId="0" fontId="2" fillId="0" borderId="8" xfId="0" applyFont="1" applyBorder="1" applyAlignment="1" applyProtection="1">
      <alignment horizontal="center"/>
      <protection locked="0"/>
    </xf>
    <xf numFmtId="3" fontId="4" fillId="0" borderId="9" xfId="0" applyNumberFormat="1" applyFont="1" applyBorder="1"/>
    <xf numFmtId="0" fontId="2" fillId="0" borderId="10" xfId="0" applyFont="1" applyBorder="1" applyAlignment="1" applyProtection="1">
      <alignment horizontal="center"/>
      <protection locked="0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right"/>
    </xf>
    <xf numFmtId="1" fontId="15" fillId="0" borderId="5" xfId="0" applyNumberFormat="1" applyFont="1" applyBorder="1" applyAlignment="1">
      <alignment horizontal="right"/>
    </xf>
    <xf numFmtId="0" fontId="3" fillId="0" borderId="5" xfId="0" applyFont="1" applyBorder="1" applyAlignment="1"/>
    <xf numFmtId="0" fontId="3" fillId="0" borderId="5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/>
    <xf numFmtId="0" fontId="3" fillId="0" borderId="5" xfId="0" applyFont="1" applyFill="1" applyBorder="1"/>
    <xf numFmtId="1" fontId="17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3" fillId="0" borderId="3" xfId="0" applyFont="1" applyBorder="1" applyAlignment="1"/>
    <xf numFmtId="3" fontId="11" fillId="0" borderId="3" xfId="0" applyNumberFormat="1" applyFont="1" applyFill="1" applyBorder="1"/>
    <xf numFmtId="1" fontId="18" fillId="0" borderId="13" xfId="0" applyNumberFormat="1" applyFont="1" applyBorder="1"/>
    <xf numFmtId="1" fontId="18" fillId="0" borderId="12" xfId="0" applyNumberFormat="1" applyFont="1" applyBorder="1"/>
    <xf numFmtId="3" fontId="7" fillId="0" borderId="0" xfId="0" applyNumberFormat="1" applyFont="1"/>
    <xf numFmtId="1" fontId="15" fillId="0" borderId="9" xfId="0" applyNumberFormat="1" applyFont="1" applyBorder="1" applyAlignment="1">
      <alignment horizontal="right"/>
    </xf>
    <xf numFmtId="0" fontId="6" fillId="0" borderId="9" xfId="0" applyFont="1" applyBorder="1"/>
    <xf numFmtId="0" fontId="3" fillId="0" borderId="9" xfId="0" applyFont="1" applyFill="1" applyBorder="1" applyAlignment="1"/>
    <xf numFmtId="0" fontId="3" fillId="0" borderId="9" xfId="0" applyFont="1" applyBorder="1" applyAlignment="1"/>
    <xf numFmtId="3" fontId="11" fillId="0" borderId="9" xfId="0" applyNumberFormat="1" applyFont="1" applyFill="1" applyBorder="1"/>
    <xf numFmtId="0" fontId="3" fillId="0" borderId="9" xfId="0" applyFont="1" applyFill="1" applyBorder="1"/>
    <xf numFmtId="1" fontId="18" fillId="0" borderId="14" xfId="0" applyNumberFormat="1" applyFont="1" applyBorder="1"/>
    <xf numFmtId="3" fontId="9" fillId="0" borderId="1" xfId="0" applyNumberFormat="1" applyFont="1" applyBorder="1"/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165" fontId="5" fillId="0" borderId="15" xfId="0" applyNumberFormat="1" applyFont="1" applyBorder="1"/>
    <xf numFmtId="165" fontId="13" fillId="0" borderId="7" xfId="0" applyNumberFormat="1" applyFont="1" applyBorder="1"/>
    <xf numFmtId="165" fontId="3" fillId="0" borderId="7" xfId="0" applyNumberFormat="1" applyFont="1" applyBorder="1"/>
    <xf numFmtId="165" fontId="14" fillId="0" borderId="7" xfId="0" applyNumberFormat="1" applyFont="1" applyBorder="1"/>
    <xf numFmtId="165" fontId="12" fillId="0" borderId="7" xfId="0" applyNumberFormat="1" applyFont="1" applyFill="1" applyBorder="1"/>
    <xf numFmtId="165" fontId="18" fillId="0" borderId="16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15" fillId="0" borderId="17" xfId="0" applyNumberFormat="1" applyFont="1" applyBorder="1" applyAlignment="1">
      <alignment horizontal="right"/>
    </xf>
    <xf numFmtId="0" fontId="6" fillId="0" borderId="17" xfId="0" applyFont="1" applyBorder="1"/>
    <xf numFmtId="3" fontId="4" fillId="0" borderId="18" xfId="0" applyNumberFormat="1" applyFont="1" applyBorder="1"/>
    <xf numFmtId="0" fontId="3" fillId="0" borderId="17" xfId="0" applyFont="1" applyBorder="1" applyAlignment="1"/>
    <xf numFmtId="3" fontId="12" fillId="0" borderId="18" xfId="0" applyNumberFormat="1" applyFont="1" applyFill="1" applyBorder="1"/>
    <xf numFmtId="0" fontId="3" fillId="0" borderId="17" xfId="0" applyFont="1" applyFill="1" applyBorder="1"/>
    <xf numFmtId="0" fontId="2" fillId="2" borderId="12" xfId="0" applyFont="1" applyFill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5" xfId="0" applyNumberFormat="1" applyFont="1" applyBorder="1"/>
    <xf numFmtId="164" fontId="6" fillId="0" borderId="17" xfId="0" applyNumberFormat="1" applyFont="1" applyBorder="1"/>
    <xf numFmtId="164" fontId="8" fillId="0" borderId="1" xfId="0" applyNumberFormat="1" applyFont="1" applyBorder="1"/>
    <xf numFmtId="164" fontId="7" fillId="0" borderId="0" xfId="0" applyNumberFormat="1" applyFont="1"/>
    <xf numFmtId="164" fontId="9" fillId="0" borderId="0" xfId="0" applyNumberFormat="1" applyFont="1"/>
    <xf numFmtId="3" fontId="3" fillId="0" borderId="1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4" fontId="22" fillId="0" borderId="3" xfId="0" applyNumberFormat="1" applyFont="1" applyBorder="1"/>
    <xf numFmtId="164" fontId="22" fillId="0" borderId="5" xfId="0" applyNumberFormat="1" applyFont="1" applyBorder="1"/>
    <xf numFmtId="164" fontId="22" fillId="0" borderId="17" xfId="0" applyNumberFormat="1" applyFont="1" applyBorder="1"/>
    <xf numFmtId="164" fontId="23" fillId="0" borderId="1" xfId="0" applyNumberFormat="1" applyFont="1" applyBorder="1"/>
    <xf numFmtId="165" fontId="24" fillId="0" borderId="7" xfId="0" applyNumberFormat="1" applyFont="1" applyBorder="1"/>
    <xf numFmtId="0" fontId="22" fillId="0" borderId="1" xfId="0" applyFont="1" applyBorder="1" applyAlignment="1">
      <alignment horizontal="center" vertical="center" wrapText="1"/>
    </xf>
    <xf numFmtId="3" fontId="22" fillId="0" borderId="3" xfId="0" applyNumberFormat="1" applyFont="1" applyBorder="1"/>
    <xf numFmtId="3" fontId="22" fillId="0" borderId="5" xfId="0" applyNumberFormat="1" applyFont="1" applyBorder="1"/>
    <xf numFmtId="1" fontId="22" fillId="0" borderId="5" xfId="0" applyNumberFormat="1" applyFont="1" applyBorder="1"/>
    <xf numFmtId="3" fontId="22" fillId="0" borderId="17" xfId="0" applyNumberFormat="1" applyFont="1" applyBorder="1"/>
    <xf numFmtId="3" fontId="23" fillId="0" borderId="1" xfId="0" applyNumberFormat="1" applyFont="1" applyBorder="1"/>
    <xf numFmtId="164" fontId="9" fillId="0" borderId="1" xfId="0" applyNumberFormat="1" applyFont="1" applyBorder="1"/>
    <xf numFmtId="0" fontId="3" fillId="0" borderId="17" xfId="0" applyFont="1" applyFill="1" applyBorder="1" applyAlignment="1"/>
    <xf numFmtId="0" fontId="16" fillId="0" borderId="0" xfId="0" applyFont="1"/>
    <xf numFmtId="165" fontId="4" fillId="0" borderId="7" xfId="0" applyNumberFormat="1" applyFont="1" applyBorder="1"/>
    <xf numFmtId="1" fontId="2" fillId="0" borderId="3" xfId="0" applyNumberFormat="1" applyFont="1" applyBorder="1"/>
    <xf numFmtId="1" fontId="2" fillId="0" borderId="17" xfId="0" applyNumberFormat="1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165" fontId="5" fillId="3" borderId="7" xfId="0" applyNumberFormat="1" applyFont="1" applyFill="1" applyBorder="1"/>
    <xf numFmtId="165" fontId="5" fillId="4" borderId="7" xfId="0" applyNumberFormat="1" applyFont="1" applyFill="1" applyBorder="1"/>
    <xf numFmtId="3" fontId="12" fillId="5" borderId="1" xfId="0" applyNumberFormat="1" applyFont="1" applyFill="1" applyBorder="1"/>
    <xf numFmtId="165" fontId="12" fillId="4" borderId="7" xfId="0" applyNumberFormat="1" applyFont="1" applyFill="1" applyBorder="1"/>
    <xf numFmtId="164" fontId="6" fillId="0" borderId="9" xfId="0" applyNumberFormat="1" applyFont="1" applyBorder="1"/>
    <xf numFmtId="3" fontId="22" fillId="0" borderId="9" xfId="0" applyNumberFormat="1" applyFont="1" applyBorder="1"/>
    <xf numFmtId="164" fontId="22" fillId="0" borderId="9" xfId="0" applyNumberFormat="1" applyFont="1" applyBorder="1"/>
    <xf numFmtId="3" fontId="12" fillId="0" borderId="9" xfId="0" applyNumberFormat="1" applyFont="1" applyFill="1" applyBorder="1"/>
    <xf numFmtId="0" fontId="2" fillId="6" borderId="1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/>
    <xf numFmtId="1" fontId="2" fillId="6" borderId="5" xfId="0" applyNumberFormat="1" applyFont="1" applyFill="1" applyBorder="1"/>
    <xf numFmtId="1" fontId="2" fillId="6" borderId="17" xfId="0" applyNumberFormat="1" applyFont="1" applyFill="1" applyBorder="1"/>
    <xf numFmtId="1" fontId="15" fillId="7" borderId="1" xfId="0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right"/>
    </xf>
    <xf numFmtId="1" fontId="15" fillId="7" borderId="5" xfId="0" applyNumberFormat="1" applyFont="1" applyFill="1" applyBorder="1" applyAlignment="1">
      <alignment horizontal="right"/>
    </xf>
    <xf numFmtId="3" fontId="12" fillId="7" borderId="3" xfId="0" applyNumberFormat="1" applyFont="1" applyFill="1" applyBorder="1"/>
    <xf numFmtId="3" fontId="12" fillId="7" borderId="18" xfId="0" applyNumberFormat="1" applyFont="1" applyFill="1" applyBorder="1"/>
    <xf numFmtId="0" fontId="12" fillId="7" borderId="1" xfId="0" applyFont="1" applyFill="1" applyBorder="1" applyAlignment="1">
      <alignment horizontal="center" vertical="center" wrapText="1"/>
    </xf>
    <xf numFmtId="1" fontId="2" fillId="6" borderId="9" xfId="0" applyNumberFormat="1" applyFont="1" applyFill="1" applyBorder="1"/>
    <xf numFmtId="1" fontId="2" fillId="0" borderId="9" xfId="0" applyNumberFormat="1" applyFont="1" applyBorder="1"/>
    <xf numFmtId="1" fontId="15" fillId="7" borderId="9" xfId="0" applyNumberFormat="1" applyFont="1" applyFill="1" applyBorder="1" applyAlignment="1">
      <alignment horizontal="right"/>
    </xf>
    <xf numFmtId="0" fontId="2" fillId="0" borderId="19" xfId="0" applyFont="1" applyBorder="1" applyAlignment="1" applyProtection="1">
      <alignment horizontal="center"/>
      <protection locked="0"/>
    </xf>
    <xf numFmtId="1" fontId="2" fillId="0" borderId="18" xfId="0" applyNumberFormat="1" applyFont="1" applyBorder="1"/>
    <xf numFmtId="1" fontId="15" fillId="7" borderId="18" xfId="0" applyNumberFormat="1" applyFont="1" applyFill="1" applyBorder="1" applyAlignment="1">
      <alignment horizontal="right"/>
    </xf>
    <xf numFmtId="0" fontId="6" fillId="0" borderId="18" xfId="0" applyFont="1" applyBorder="1"/>
    <xf numFmtId="164" fontId="6" fillId="0" borderId="18" xfId="0" applyNumberFormat="1" applyFont="1" applyBorder="1"/>
    <xf numFmtId="3" fontId="22" fillId="0" borderId="18" xfId="0" applyNumberFormat="1" applyFont="1" applyBorder="1"/>
    <xf numFmtId="164" fontId="22" fillId="0" borderId="18" xfId="0" applyNumberFormat="1" applyFont="1" applyBorder="1"/>
    <xf numFmtId="0" fontId="3" fillId="0" borderId="18" xfId="0" applyFont="1" applyFill="1" applyBorder="1" applyAlignment="1"/>
    <xf numFmtId="0" fontId="3" fillId="0" borderId="18" xfId="0" applyFont="1" applyFill="1" applyBorder="1"/>
    <xf numFmtId="3" fontId="12" fillId="7" borderId="9" xfId="0" applyNumberFormat="1" applyFont="1" applyFill="1" applyBorder="1"/>
    <xf numFmtId="164" fontId="25" fillId="0" borderId="3" xfId="0" applyNumberFormat="1" applyFont="1" applyBorder="1"/>
    <xf numFmtId="1" fontId="25" fillId="0" borderId="1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/>
    <xf numFmtId="1" fontId="26" fillId="0" borderId="1" xfId="0" applyNumberFormat="1" applyFont="1" applyBorder="1" applyAlignment="1">
      <alignment horizontal="center" vertical="center" wrapText="1"/>
    </xf>
    <xf numFmtId="164" fontId="27" fillId="0" borderId="3" xfId="0" applyNumberFormat="1" applyFont="1" applyFill="1" applyBorder="1"/>
    <xf numFmtId="1" fontId="28" fillId="0" borderId="1" xfId="0" applyNumberFormat="1" applyFont="1" applyBorder="1" applyAlignment="1">
      <alignment horizontal="center" vertical="center" wrapText="1"/>
    </xf>
    <xf numFmtId="0" fontId="3" fillId="0" borderId="18" xfId="0" applyFont="1" applyBorder="1" applyAlignment="1"/>
    <xf numFmtId="164" fontId="26" fillId="0" borderId="5" xfId="0" applyNumberFormat="1" applyFont="1" applyBorder="1"/>
    <xf numFmtId="164" fontId="25" fillId="0" borderId="5" xfId="0" applyNumberFormat="1" applyFont="1" applyBorder="1"/>
    <xf numFmtId="164" fontId="27" fillId="0" borderId="9" xfId="0" applyNumberFormat="1" applyFont="1" applyFill="1" applyBorder="1"/>
    <xf numFmtId="3" fontId="2" fillId="6" borderId="1" xfId="0" applyNumberFormat="1" applyFont="1" applyFill="1" applyBorder="1"/>
    <xf numFmtId="3" fontId="2" fillId="7" borderId="1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="130" zoomScaleNormal="13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8.85546875" defaultRowHeight="12" x14ac:dyDescent="0.2"/>
  <cols>
    <col min="1" max="1" width="5" style="1" customWidth="1"/>
    <col min="2" max="2" width="14.7109375" style="1" customWidth="1"/>
    <col min="3" max="3" width="7.85546875" style="1" customWidth="1"/>
    <col min="4" max="4" width="8.7109375" style="1" customWidth="1"/>
    <col min="5" max="5" width="9.140625" style="7" customWidth="1"/>
    <col min="6" max="6" width="11.28515625" style="7" customWidth="1"/>
    <col min="7" max="7" width="12" style="8" customWidth="1"/>
    <col min="8" max="8" width="9.140625" style="7" customWidth="1"/>
    <col min="9" max="9" width="11" style="7" customWidth="1"/>
    <col min="10" max="10" width="12" style="8" customWidth="1"/>
    <col min="11" max="15" width="9.140625" style="1" customWidth="1"/>
    <col min="16" max="16" width="9.140625" style="9" customWidth="1"/>
    <col min="17" max="17" width="11" style="85" customWidth="1"/>
    <col min="18" max="18" width="14.85546875" style="8" customWidth="1"/>
    <col min="19" max="21" width="9.42578125" style="1" customWidth="1"/>
    <col min="22" max="22" width="14.5703125" style="43" customWidth="1"/>
    <col min="23" max="16384" width="8.85546875" style="1"/>
  </cols>
  <sheetData>
    <row r="1" spans="1:22" x14ac:dyDescent="0.2">
      <c r="A1" s="11" t="s">
        <v>72</v>
      </c>
    </row>
    <row r="2" spans="1:22" ht="12" customHeight="1" x14ac:dyDescent="0.2">
      <c r="A2" s="10" t="s">
        <v>71</v>
      </c>
      <c r="B2" s="2"/>
      <c r="C2" s="2"/>
      <c r="D2" s="2"/>
      <c r="E2" s="3"/>
      <c r="F2" s="3"/>
      <c r="G2" s="4"/>
      <c r="H2" s="3"/>
      <c r="I2" s="3"/>
      <c r="J2" s="4"/>
      <c r="K2" s="2"/>
      <c r="L2" s="2"/>
      <c r="M2" s="2"/>
      <c r="N2" s="2"/>
      <c r="O2" s="2"/>
      <c r="P2" s="5"/>
      <c r="Q2" s="86"/>
      <c r="R2" s="4"/>
      <c r="S2" s="6"/>
      <c r="T2" s="2"/>
    </row>
    <row r="3" spans="1:22" ht="12" customHeight="1" x14ac:dyDescent="0.2">
      <c r="A3" s="10" t="s">
        <v>65</v>
      </c>
      <c r="B3" s="2"/>
      <c r="C3" s="2"/>
      <c r="D3" s="2"/>
      <c r="E3" s="3"/>
      <c r="F3" s="3"/>
      <c r="G3" s="4"/>
      <c r="H3" s="3"/>
      <c r="I3" s="3"/>
      <c r="J3" s="4"/>
      <c r="K3" s="2"/>
      <c r="L3" s="2"/>
      <c r="M3" s="2"/>
      <c r="N3" s="2"/>
      <c r="O3" s="2"/>
      <c r="P3" s="5"/>
      <c r="Q3" s="86"/>
      <c r="R3" s="4"/>
      <c r="S3" s="6"/>
      <c r="T3" s="2"/>
    </row>
    <row r="4" spans="1:22" ht="6.75" customHeight="1" thickBot="1" x14ac:dyDescent="0.25">
      <c r="A4" s="10"/>
      <c r="B4" s="2"/>
      <c r="C4" s="2"/>
      <c r="D4" s="2"/>
      <c r="E4" s="3"/>
      <c r="F4" s="3"/>
      <c r="G4" s="4"/>
      <c r="H4" s="3"/>
      <c r="I4" s="3"/>
      <c r="J4" s="4"/>
      <c r="K4" s="2"/>
      <c r="L4" s="2"/>
      <c r="M4" s="2"/>
      <c r="N4" s="2"/>
      <c r="O4" s="2"/>
      <c r="P4" s="5"/>
      <c r="Q4" s="86"/>
      <c r="R4" s="4"/>
      <c r="S4" s="6"/>
      <c r="T4" s="2"/>
    </row>
    <row r="5" spans="1:22" ht="159.75" customHeight="1" thickBot="1" x14ac:dyDescent="0.25">
      <c r="A5" s="44" t="s">
        <v>0</v>
      </c>
      <c r="B5" s="12" t="s">
        <v>64</v>
      </c>
      <c r="C5" s="12" t="s">
        <v>47</v>
      </c>
      <c r="D5" s="35" t="s">
        <v>76</v>
      </c>
      <c r="E5" s="13" t="s">
        <v>77</v>
      </c>
      <c r="F5" s="144" t="s">
        <v>78</v>
      </c>
      <c r="G5" s="14" t="s">
        <v>79</v>
      </c>
      <c r="H5" s="94" t="s">
        <v>80</v>
      </c>
      <c r="I5" s="142" t="s">
        <v>81</v>
      </c>
      <c r="J5" s="14" t="s">
        <v>82</v>
      </c>
      <c r="K5" s="45" t="s">
        <v>83</v>
      </c>
      <c r="L5" s="45" t="s">
        <v>84</v>
      </c>
      <c r="M5" s="45" t="s">
        <v>85</v>
      </c>
      <c r="N5" s="45" t="s">
        <v>86</v>
      </c>
      <c r="O5" s="45" t="s">
        <v>87</v>
      </c>
      <c r="P5" s="46" t="s">
        <v>88</v>
      </c>
      <c r="Q5" s="146" t="s">
        <v>89</v>
      </c>
      <c r="R5" s="47" t="s">
        <v>90</v>
      </c>
      <c r="S5" s="12" t="s">
        <v>91</v>
      </c>
      <c r="T5" s="12" t="s">
        <v>92</v>
      </c>
      <c r="U5" s="12" t="s">
        <v>93</v>
      </c>
      <c r="V5" s="48" t="s">
        <v>94</v>
      </c>
    </row>
    <row r="6" spans="1:22" s="73" customFormat="1" ht="20.25" thickBot="1" x14ac:dyDescent="0.25">
      <c r="A6" s="70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 t="s">
        <v>46</v>
      </c>
      <c r="H6" s="71">
        <v>8</v>
      </c>
      <c r="I6" s="71">
        <v>9</v>
      </c>
      <c r="J6" s="71" t="s">
        <v>66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2" t="s">
        <v>67</v>
      </c>
      <c r="Q6" s="72" t="s">
        <v>68</v>
      </c>
      <c r="R6" s="71" t="s">
        <v>69</v>
      </c>
      <c r="S6" s="71">
        <v>19</v>
      </c>
      <c r="T6" s="71">
        <v>20</v>
      </c>
      <c r="U6" s="71">
        <v>21</v>
      </c>
      <c r="V6" s="80" t="s">
        <v>70</v>
      </c>
    </row>
    <row r="7" spans="1:22" ht="12.4" customHeight="1" x14ac:dyDescent="0.2">
      <c r="A7" s="15">
        <v>6201</v>
      </c>
      <c r="B7" s="106" t="s">
        <v>1</v>
      </c>
      <c r="C7" s="104">
        <v>353</v>
      </c>
      <c r="D7" s="36">
        <v>24998</v>
      </c>
      <c r="E7" s="16">
        <v>3</v>
      </c>
      <c r="F7" s="143">
        <v>3</v>
      </c>
      <c r="G7" s="17">
        <f>D7/F7</f>
        <v>8332.6666666666661</v>
      </c>
      <c r="H7" s="95">
        <v>26</v>
      </c>
      <c r="I7" s="141">
        <v>26</v>
      </c>
      <c r="J7" s="17">
        <f t="shared" ref="J7:J38" si="0">D7/I7</f>
        <v>961.46153846153845</v>
      </c>
      <c r="K7" s="49">
        <v>0</v>
      </c>
      <c r="L7" s="49">
        <v>1</v>
      </c>
      <c r="M7" s="49">
        <v>0</v>
      </c>
      <c r="N7" s="49">
        <v>0</v>
      </c>
      <c r="O7" s="49">
        <v>0</v>
      </c>
      <c r="P7" s="50">
        <f t="shared" ref="P7:P38" si="1">E7+H7+K7+L7+M7</f>
        <v>30</v>
      </c>
      <c r="Q7" s="145">
        <f>P7-L7-M7-N7/2+O7/2</f>
        <v>29</v>
      </c>
      <c r="R7" s="30">
        <f t="shared" ref="R7:R38" si="2">D7/Q7</f>
        <v>862</v>
      </c>
      <c r="S7" s="41">
        <f>T7+U7</f>
        <v>12371</v>
      </c>
      <c r="T7" s="41">
        <v>11952</v>
      </c>
      <c r="U7" s="41">
        <v>419</v>
      </c>
      <c r="V7" s="51">
        <f t="shared" ref="V7:V38" si="3">T7/Q7</f>
        <v>412.13793103448273</v>
      </c>
    </row>
    <row r="8" spans="1:22" ht="12.4" customHeight="1" x14ac:dyDescent="0.2">
      <c r="A8" s="18">
        <v>6202</v>
      </c>
      <c r="B8" s="107" t="s">
        <v>2</v>
      </c>
      <c r="C8" s="21">
        <v>268</v>
      </c>
      <c r="D8" s="37">
        <v>24157</v>
      </c>
      <c r="E8" s="19">
        <v>8</v>
      </c>
      <c r="F8" s="82">
        <v>7.5</v>
      </c>
      <c r="G8" s="17">
        <f t="shared" ref="G8:G64" si="4">D8/F8</f>
        <v>3220.9333333333334</v>
      </c>
      <c r="H8" s="96">
        <v>27</v>
      </c>
      <c r="I8" s="90">
        <v>26.5</v>
      </c>
      <c r="J8" s="17">
        <f t="shared" si="0"/>
        <v>911.58490566037733</v>
      </c>
      <c r="K8" s="38">
        <v>0</v>
      </c>
      <c r="L8" s="38">
        <v>1</v>
      </c>
      <c r="M8" s="38">
        <v>0</v>
      </c>
      <c r="N8" s="38">
        <v>2</v>
      </c>
      <c r="O8" s="49">
        <v>0</v>
      </c>
      <c r="P8" s="50">
        <f t="shared" si="1"/>
        <v>36</v>
      </c>
      <c r="Q8" s="145">
        <f t="shared" ref="Q8:Q64" si="5">P8-L8-M8-N8/2+O8/2</f>
        <v>34</v>
      </c>
      <c r="R8" s="30">
        <f t="shared" si="2"/>
        <v>710.5</v>
      </c>
      <c r="S8" s="42">
        <f>T8+U8</f>
        <v>12509</v>
      </c>
      <c r="T8" s="42">
        <v>12223</v>
      </c>
      <c r="U8" s="42">
        <v>286</v>
      </c>
      <c r="V8" s="51">
        <f t="shared" si="3"/>
        <v>359.5</v>
      </c>
    </row>
    <row r="9" spans="1:22" ht="12.4" customHeight="1" x14ac:dyDescent="0.2">
      <c r="A9" s="18">
        <v>6203</v>
      </c>
      <c r="B9" s="107" t="s">
        <v>3</v>
      </c>
      <c r="C9" s="21">
        <v>230</v>
      </c>
      <c r="D9" s="37">
        <v>65264</v>
      </c>
      <c r="E9" s="19">
        <v>23</v>
      </c>
      <c r="F9" s="82">
        <v>22.5</v>
      </c>
      <c r="G9" s="17">
        <f t="shared" si="4"/>
        <v>2900.6222222222223</v>
      </c>
      <c r="H9" s="96">
        <v>58</v>
      </c>
      <c r="I9" s="90">
        <v>58</v>
      </c>
      <c r="J9" s="17">
        <f t="shared" si="0"/>
        <v>1125.2413793103449</v>
      </c>
      <c r="K9" s="39">
        <v>1</v>
      </c>
      <c r="L9" s="39">
        <v>3</v>
      </c>
      <c r="M9" s="39">
        <v>0</v>
      </c>
      <c r="N9" s="39">
        <v>6</v>
      </c>
      <c r="O9" s="40">
        <v>3</v>
      </c>
      <c r="P9" s="50">
        <f t="shared" si="1"/>
        <v>85</v>
      </c>
      <c r="Q9" s="145">
        <f t="shared" si="5"/>
        <v>80.5</v>
      </c>
      <c r="R9" s="30">
        <f t="shared" si="2"/>
        <v>810.73291925465844</v>
      </c>
      <c r="S9" s="42">
        <f t="shared" ref="S9:S64" si="6">T9+U9</f>
        <v>35767</v>
      </c>
      <c r="T9" s="42">
        <v>33719</v>
      </c>
      <c r="U9" s="42">
        <v>2048</v>
      </c>
      <c r="V9" s="51">
        <f t="shared" si="3"/>
        <v>418.86956521739131</v>
      </c>
    </row>
    <row r="10" spans="1:22" ht="12.4" customHeight="1" x14ac:dyDescent="0.2">
      <c r="A10" s="18">
        <v>6204</v>
      </c>
      <c r="B10" s="107" t="s">
        <v>4</v>
      </c>
      <c r="C10" s="21">
        <v>483</v>
      </c>
      <c r="D10" s="37">
        <v>16989</v>
      </c>
      <c r="E10" s="19">
        <v>2</v>
      </c>
      <c r="F10" s="82">
        <v>2</v>
      </c>
      <c r="G10" s="17">
        <f t="shared" si="4"/>
        <v>8494.5</v>
      </c>
      <c r="H10" s="96">
        <v>22</v>
      </c>
      <c r="I10" s="90">
        <v>22</v>
      </c>
      <c r="J10" s="17">
        <f t="shared" si="0"/>
        <v>772.22727272727275</v>
      </c>
      <c r="K10" s="39">
        <v>0</v>
      </c>
      <c r="L10" s="39">
        <v>0</v>
      </c>
      <c r="M10" s="39">
        <v>0</v>
      </c>
      <c r="N10" s="39">
        <v>0</v>
      </c>
      <c r="O10" s="40">
        <v>0</v>
      </c>
      <c r="P10" s="50">
        <f t="shared" si="1"/>
        <v>24</v>
      </c>
      <c r="Q10" s="145">
        <f t="shared" si="5"/>
        <v>24</v>
      </c>
      <c r="R10" s="30">
        <f t="shared" si="2"/>
        <v>707.875</v>
      </c>
      <c r="S10" s="42">
        <f t="shared" si="6"/>
        <v>9571</v>
      </c>
      <c r="T10" s="42">
        <v>9303</v>
      </c>
      <c r="U10" s="42">
        <v>268</v>
      </c>
      <c r="V10" s="51">
        <f t="shared" si="3"/>
        <v>387.625</v>
      </c>
    </row>
    <row r="11" spans="1:22" ht="12.4" customHeight="1" x14ac:dyDescent="0.2">
      <c r="A11" s="18">
        <v>6205</v>
      </c>
      <c r="B11" s="107" t="s">
        <v>5</v>
      </c>
      <c r="C11" s="21">
        <v>486</v>
      </c>
      <c r="D11" s="37">
        <v>18145</v>
      </c>
      <c r="E11" s="19">
        <v>3</v>
      </c>
      <c r="F11" s="82">
        <v>2.5</v>
      </c>
      <c r="G11" s="17">
        <f t="shared" si="4"/>
        <v>7258</v>
      </c>
      <c r="H11" s="96">
        <v>25</v>
      </c>
      <c r="I11" s="90">
        <v>25</v>
      </c>
      <c r="J11" s="17">
        <f t="shared" si="0"/>
        <v>725.8</v>
      </c>
      <c r="K11" s="39">
        <v>0</v>
      </c>
      <c r="L11" s="39">
        <v>1</v>
      </c>
      <c r="M11" s="39">
        <v>0</v>
      </c>
      <c r="N11" s="39">
        <v>1</v>
      </c>
      <c r="O11" s="40">
        <v>0</v>
      </c>
      <c r="P11" s="50">
        <f t="shared" si="1"/>
        <v>29</v>
      </c>
      <c r="Q11" s="145">
        <f t="shared" si="5"/>
        <v>27.5</v>
      </c>
      <c r="R11" s="30">
        <f t="shared" si="2"/>
        <v>659.81818181818187</v>
      </c>
      <c r="S11" s="42">
        <f t="shared" si="6"/>
        <v>10706</v>
      </c>
      <c r="T11" s="42">
        <v>10500</v>
      </c>
      <c r="U11" s="42">
        <v>206</v>
      </c>
      <c r="V11" s="51">
        <f t="shared" si="3"/>
        <v>381.81818181818181</v>
      </c>
    </row>
    <row r="12" spans="1:22" ht="12.4" customHeight="1" x14ac:dyDescent="0.2">
      <c r="A12" s="18">
        <v>6206</v>
      </c>
      <c r="B12" s="107" t="s">
        <v>6</v>
      </c>
      <c r="C12" s="21">
        <v>240</v>
      </c>
      <c r="D12" s="37">
        <v>59819</v>
      </c>
      <c r="E12" s="19">
        <v>6</v>
      </c>
      <c r="F12" s="82">
        <v>5.5</v>
      </c>
      <c r="G12" s="17">
        <f t="shared" si="4"/>
        <v>10876.181818181818</v>
      </c>
      <c r="H12" s="96">
        <v>35</v>
      </c>
      <c r="I12" s="90">
        <v>33</v>
      </c>
      <c r="J12" s="17">
        <f t="shared" si="0"/>
        <v>1812.6969696969697</v>
      </c>
      <c r="K12" s="39">
        <v>0</v>
      </c>
      <c r="L12" s="39">
        <v>0</v>
      </c>
      <c r="M12" s="39">
        <v>1</v>
      </c>
      <c r="N12" s="39">
        <v>6</v>
      </c>
      <c r="O12" s="40">
        <v>1</v>
      </c>
      <c r="P12" s="50">
        <f t="shared" si="1"/>
        <v>42</v>
      </c>
      <c r="Q12" s="145">
        <f t="shared" si="5"/>
        <v>38.5</v>
      </c>
      <c r="R12" s="30">
        <f t="shared" si="2"/>
        <v>1553.7402597402597</v>
      </c>
      <c r="S12" s="42">
        <f t="shared" si="6"/>
        <v>29079</v>
      </c>
      <c r="T12" s="42">
        <v>28403</v>
      </c>
      <c r="U12" s="42">
        <v>676</v>
      </c>
      <c r="V12" s="51">
        <f t="shared" si="3"/>
        <v>737.74025974025972</v>
      </c>
    </row>
    <row r="13" spans="1:22" ht="12.4" customHeight="1" x14ac:dyDescent="0.2">
      <c r="A13" s="18">
        <v>6207</v>
      </c>
      <c r="B13" s="107" t="s">
        <v>7</v>
      </c>
      <c r="C13" s="21">
        <v>105</v>
      </c>
      <c r="D13" s="37">
        <v>8849</v>
      </c>
      <c r="E13" s="19">
        <v>3</v>
      </c>
      <c r="F13" s="82">
        <v>3</v>
      </c>
      <c r="G13" s="17">
        <f t="shared" si="4"/>
        <v>2949.6666666666665</v>
      </c>
      <c r="H13" s="96">
        <v>12</v>
      </c>
      <c r="I13" s="90">
        <v>12</v>
      </c>
      <c r="J13" s="17">
        <f t="shared" si="0"/>
        <v>737.41666666666663</v>
      </c>
      <c r="K13" s="39">
        <v>0</v>
      </c>
      <c r="L13" s="39">
        <v>0</v>
      </c>
      <c r="M13" s="39">
        <v>0</v>
      </c>
      <c r="N13" s="39">
        <v>0</v>
      </c>
      <c r="O13" s="40">
        <v>0</v>
      </c>
      <c r="P13" s="50">
        <f t="shared" si="1"/>
        <v>15</v>
      </c>
      <c r="Q13" s="145">
        <f t="shared" si="5"/>
        <v>15</v>
      </c>
      <c r="R13" s="30">
        <f t="shared" si="2"/>
        <v>589.93333333333328</v>
      </c>
      <c r="S13" s="42">
        <f t="shared" si="6"/>
        <v>3736</v>
      </c>
      <c r="T13" s="42">
        <v>3701</v>
      </c>
      <c r="U13" s="42">
        <v>35</v>
      </c>
      <c r="V13" s="51">
        <f t="shared" si="3"/>
        <v>246.73333333333332</v>
      </c>
    </row>
    <row r="14" spans="1:22" ht="12.4" customHeight="1" x14ac:dyDescent="0.2">
      <c r="A14" s="18">
        <v>6208</v>
      </c>
      <c r="B14" s="107" t="s">
        <v>49</v>
      </c>
      <c r="C14" s="21">
        <v>214</v>
      </c>
      <c r="D14" s="37">
        <v>19828</v>
      </c>
      <c r="E14" s="19">
        <v>5</v>
      </c>
      <c r="F14" s="82">
        <v>5</v>
      </c>
      <c r="G14" s="17">
        <f t="shared" si="4"/>
        <v>3965.6</v>
      </c>
      <c r="H14" s="96">
        <v>23</v>
      </c>
      <c r="I14" s="90">
        <v>23</v>
      </c>
      <c r="J14" s="17">
        <f t="shared" si="0"/>
        <v>862.08695652173913</v>
      </c>
      <c r="K14" s="39">
        <v>0</v>
      </c>
      <c r="L14" s="39">
        <v>0</v>
      </c>
      <c r="M14" s="39">
        <v>0</v>
      </c>
      <c r="N14" s="39">
        <v>0</v>
      </c>
      <c r="O14" s="40">
        <v>0</v>
      </c>
      <c r="P14" s="50">
        <f t="shared" si="1"/>
        <v>28</v>
      </c>
      <c r="Q14" s="145">
        <f t="shared" si="5"/>
        <v>28</v>
      </c>
      <c r="R14" s="30">
        <f t="shared" si="2"/>
        <v>708.14285714285711</v>
      </c>
      <c r="S14" s="42">
        <f t="shared" si="6"/>
        <v>9007</v>
      </c>
      <c r="T14" s="42">
        <v>8883</v>
      </c>
      <c r="U14" s="42">
        <v>124</v>
      </c>
      <c r="V14" s="51">
        <f t="shared" si="3"/>
        <v>317.25</v>
      </c>
    </row>
    <row r="15" spans="1:22" ht="12.4" customHeight="1" x14ac:dyDescent="0.2">
      <c r="A15" s="18">
        <v>6209</v>
      </c>
      <c r="B15" s="107" t="s">
        <v>50</v>
      </c>
      <c r="C15" s="21">
        <v>458</v>
      </c>
      <c r="D15" s="37">
        <v>41748</v>
      </c>
      <c r="E15" s="19">
        <v>5</v>
      </c>
      <c r="F15" s="82">
        <v>5</v>
      </c>
      <c r="G15" s="17">
        <f t="shared" si="4"/>
        <v>8349.6</v>
      </c>
      <c r="H15" s="96">
        <v>26</v>
      </c>
      <c r="I15" s="90">
        <v>27</v>
      </c>
      <c r="J15" s="17">
        <f t="shared" si="0"/>
        <v>1546.2222222222222</v>
      </c>
      <c r="K15" s="39">
        <v>1</v>
      </c>
      <c r="L15" s="39">
        <v>1</v>
      </c>
      <c r="M15" s="39">
        <v>1</v>
      </c>
      <c r="N15" s="39">
        <v>0</v>
      </c>
      <c r="O15" s="40">
        <v>0</v>
      </c>
      <c r="P15" s="50">
        <f t="shared" si="1"/>
        <v>34</v>
      </c>
      <c r="Q15" s="145">
        <f t="shared" si="5"/>
        <v>32</v>
      </c>
      <c r="R15" s="30">
        <f t="shared" si="2"/>
        <v>1304.625</v>
      </c>
      <c r="S15" s="42">
        <f t="shared" si="6"/>
        <v>20606</v>
      </c>
      <c r="T15" s="42">
        <v>19924</v>
      </c>
      <c r="U15" s="42">
        <v>682</v>
      </c>
      <c r="V15" s="51">
        <f t="shared" si="3"/>
        <v>622.625</v>
      </c>
    </row>
    <row r="16" spans="1:22" ht="12.4" customHeight="1" x14ac:dyDescent="0.2">
      <c r="A16" s="18">
        <v>6210</v>
      </c>
      <c r="B16" s="107" t="s">
        <v>8</v>
      </c>
      <c r="C16" s="21">
        <v>59</v>
      </c>
      <c r="D16" s="37">
        <v>9140</v>
      </c>
      <c r="E16" s="19">
        <v>3</v>
      </c>
      <c r="F16" s="82">
        <v>3</v>
      </c>
      <c r="G16" s="17">
        <f t="shared" si="4"/>
        <v>3046.6666666666665</v>
      </c>
      <c r="H16" s="96">
        <v>14</v>
      </c>
      <c r="I16" s="90">
        <v>14</v>
      </c>
      <c r="J16" s="17">
        <f t="shared" si="0"/>
        <v>652.85714285714289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  <c r="P16" s="50">
        <f t="shared" si="1"/>
        <v>17</v>
      </c>
      <c r="Q16" s="145">
        <f t="shared" si="5"/>
        <v>17</v>
      </c>
      <c r="R16" s="30">
        <f t="shared" si="2"/>
        <v>537.64705882352939</v>
      </c>
      <c r="S16" s="42">
        <f t="shared" si="6"/>
        <v>5256</v>
      </c>
      <c r="T16" s="42">
        <v>5186</v>
      </c>
      <c r="U16" s="42">
        <v>70</v>
      </c>
      <c r="V16" s="51">
        <f t="shared" si="3"/>
        <v>305.05882352941177</v>
      </c>
    </row>
    <row r="17" spans="1:22" ht="12.4" customHeight="1" x14ac:dyDescent="0.2">
      <c r="A17" s="18">
        <v>6211</v>
      </c>
      <c r="B17" s="107" t="s">
        <v>9</v>
      </c>
      <c r="C17" s="21">
        <v>425</v>
      </c>
      <c r="D17" s="37">
        <v>16374</v>
      </c>
      <c r="E17" s="19">
        <v>3</v>
      </c>
      <c r="F17" s="82">
        <v>3</v>
      </c>
      <c r="G17" s="17">
        <f t="shared" si="4"/>
        <v>5458</v>
      </c>
      <c r="H17" s="96">
        <v>16</v>
      </c>
      <c r="I17" s="90">
        <v>15.5</v>
      </c>
      <c r="J17" s="17">
        <f t="shared" si="0"/>
        <v>1056.3870967741937</v>
      </c>
      <c r="K17" s="39">
        <v>0</v>
      </c>
      <c r="L17" s="39">
        <v>0</v>
      </c>
      <c r="M17" s="39">
        <v>0</v>
      </c>
      <c r="N17" s="39">
        <v>1</v>
      </c>
      <c r="O17" s="40">
        <v>0</v>
      </c>
      <c r="P17" s="50">
        <f t="shared" si="1"/>
        <v>19</v>
      </c>
      <c r="Q17" s="145">
        <f t="shared" si="5"/>
        <v>18.5</v>
      </c>
      <c r="R17" s="30">
        <f t="shared" si="2"/>
        <v>885.08108108108104</v>
      </c>
      <c r="S17" s="42">
        <f t="shared" si="6"/>
        <v>7139</v>
      </c>
      <c r="T17" s="42">
        <v>6948</v>
      </c>
      <c r="U17" s="42">
        <v>191</v>
      </c>
      <c r="V17" s="51">
        <f t="shared" si="3"/>
        <v>375.56756756756755</v>
      </c>
    </row>
    <row r="18" spans="1:22" s="23" customFormat="1" ht="12.4" customHeight="1" x14ac:dyDescent="0.2">
      <c r="A18" s="20">
        <v>6212</v>
      </c>
      <c r="B18" s="107" t="s">
        <v>51</v>
      </c>
      <c r="C18" s="21">
        <v>480</v>
      </c>
      <c r="D18" s="37">
        <v>13290</v>
      </c>
      <c r="E18" s="22">
        <v>2</v>
      </c>
      <c r="F18" s="82">
        <v>2</v>
      </c>
      <c r="G18" s="17">
        <f t="shared" si="4"/>
        <v>6645</v>
      </c>
      <c r="H18" s="97">
        <v>18</v>
      </c>
      <c r="I18" s="90">
        <v>17.5</v>
      </c>
      <c r="J18" s="17">
        <f t="shared" si="0"/>
        <v>759.42857142857144</v>
      </c>
      <c r="K18" s="39">
        <v>0</v>
      </c>
      <c r="L18" s="39">
        <v>0</v>
      </c>
      <c r="M18" s="39">
        <v>1</v>
      </c>
      <c r="N18" s="39">
        <v>1</v>
      </c>
      <c r="O18" s="40">
        <v>0</v>
      </c>
      <c r="P18" s="50">
        <f t="shared" si="1"/>
        <v>21</v>
      </c>
      <c r="Q18" s="145">
        <f t="shared" si="5"/>
        <v>19.5</v>
      </c>
      <c r="R18" s="30">
        <f t="shared" si="2"/>
        <v>681.53846153846155</v>
      </c>
      <c r="S18" s="42">
        <f t="shared" si="6"/>
        <v>7327</v>
      </c>
      <c r="T18" s="42">
        <v>7208</v>
      </c>
      <c r="U18" s="42">
        <v>119</v>
      </c>
      <c r="V18" s="51">
        <f t="shared" si="3"/>
        <v>369.64102564102564</v>
      </c>
    </row>
    <row r="19" spans="1:22" ht="12.4" customHeight="1" x14ac:dyDescent="0.2">
      <c r="A19" s="18">
        <v>6213</v>
      </c>
      <c r="B19" s="107" t="s">
        <v>10</v>
      </c>
      <c r="C19" s="21">
        <v>29</v>
      </c>
      <c r="D19" s="37">
        <v>16367</v>
      </c>
      <c r="E19" s="19">
        <v>9</v>
      </c>
      <c r="F19" s="82">
        <v>9</v>
      </c>
      <c r="G19" s="17">
        <f t="shared" si="4"/>
        <v>1818.5555555555557</v>
      </c>
      <c r="H19" s="96">
        <v>20</v>
      </c>
      <c r="I19" s="90">
        <v>20</v>
      </c>
      <c r="J19" s="17">
        <f t="shared" si="0"/>
        <v>818.35</v>
      </c>
      <c r="K19" s="39">
        <v>0</v>
      </c>
      <c r="L19" s="39">
        <v>0</v>
      </c>
      <c r="M19" s="39">
        <v>0</v>
      </c>
      <c r="N19" s="39">
        <v>0</v>
      </c>
      <c r="O19" s="40">
        <v>0</v>
      </c>
      <c r="P19" s="50">
        <f t="shared" si="1"/>
        <v>29</v>
      </c>
      <c r="Q19" s="145">
        <f t="shared" si="5"/>
        <v>29</v>
      </c>
      <c r="R19" s="30">
        <f t="shared" si="2"/>
        <v>564.37931034482756</v>
      </c>
      <c r="S19" s="42">
        <f t="shared" si="6"/>
        <v>9193</v>
      </c>
      <c r="T19" s="42">
        <v>8729</v>
      </c>
      <c r="U19" s="42">
        <v>464</v>
      </c>
      <c r="V19" s="51">
        <f t="shared" si="3"/>
        <v>301</v>
      </c>
    </row>
    <row r="20" spans="1:22" ht="12.4" customHeight="1" x14ac:dyDescent="0.2">
      <c r="A20" s="18">
        <v>6214</v>
      </c>
      <c r="B20" s="107" t="s">
        <v>11</v>
      </c>
      <c r="C20" s="21">
        <v>375</v>
      </c>
      <c r="D20" s="37">
        <v>30758</v>
      </c>
      <c r="E20" s="19">
        <v>5</v>
      </c>
      <c r="F20" s="82">
        <v>5</v>
      </c>
      <c r="G20" s="17">
        <f t="shared" si="4"/>
        <v>6151.6</v>
      </c>
      <c r="H20" s="96">
        <v>28</v>
      </c>
      <c r="I20" s="90">
        <v>27.5</v>
      </c>
      <c r="J20" s="17">
        <f t="shared" si="0"/>
        <v>1118.4727272727273</v>
      </c>
      <c r="K20" s="39">
        <v>0</v>
      </c>
      <c r="L20" s="39">
        <v>0</v>
      </c>
      <c r="M20" s="39">
        <v>0</v>
      </c>
      <c r="N20" s="39">
        <v>1</v>
      </c>
      <c r="O20" s="40">
        <v>0</v>
      </c>
      <c r="P20" s="50">
        <f t="shared" si="1"/>
        <v>33</v>
      </c>
      <c r="Q20" s="145">
        <f t="shared" si="5"/>
        <v>32.5</v>
      </c>
      <c r="R20" s="30">
        <f t="shared" si="2"/>
        <v>946.4</v>
      </c>
      <c r="S20" s="42">
        <f t="shared" si="6"/>
        <v>13446</v>
      </c>
      <c r="T20" s="42">
        <v>13094</v>
      </c>
      <c r="U20" s="42">
        <v>352</v>
      </c>
      <c r="V20" s="51">
        <f t="shared" si="3"/>
        <v>402.89230769230767</v>
      </c>
    </row>
    <row r="21" spans="1:22" ht="12.4" customHeight="1" x14ac:dyDescent="0.2">
      <c r="A21" s="18">
        <v>6215</v>
      </c>
      <c r="B21" s="107" t="s">
        <v>12</v>
      </c>
      <c r="C21" s="21">
        <v>290</v>
      </c>
      <c r="D21" s="37">
        <v>36192</v>
      </c>
      <c r="E21" s="19">
        <v>6</v>
      </c>
      <c r="F21" s="82">
        <v>6</v>
      </c>
      <c r="G21" s="17">
        <f t="shared" si="4"/>
        <v>6032</v>
      </c>
      <c r="H21" s="96">
        <v>24</v>
      </c>
      <c r="I21" s="90">
        <v>23.5</v>
      </c>
      <c r="J21" s="17">
        <f t="shared" si="0"/>
        <v>1540.0851063829787</v>
      </c>
      <c r="K21" s="39">
        <v>0</v>
      </c>
      <c r="L21" s="39">
        <v>0</v>
      </c>
      <c r="M21" s="39">
        <v>0</v>
      </c>
      <c r="N21" s="39">
        <v>1</v>
      </c>
      <c r="O21" s="40">
        <v>0</v>
      </c>
      <c r="P21" s="50">
        <f t="shared" si="1"/>
        <v>30</v>
      </c>
      <c r="Q21" s="145">
        <f t="shared" si="5"/>
        <v>29.5</v>
      </c>
      <c r="R21" s="30">
        <f t="shared" si="2"/>
        <v>1226.8474576271187</v>
      </c>
      <c r="S21" s="42">
        <f t="shared" si="6"/>
        <v>16244</v>
      </c>
      <c r="T21" s="42">
        <v>15951</v>
      </c>
      <c r="U21" s="42">
        <v>293</v>
      </c>
      <c r="V21" s="51">
        <f t="shared" si="3"/>
        <v>540.71186440677968</v>
      </c>
    </row>
    <row r="22" spans="1:22" ht="12.4" customHeight="1" x14ac:dyDescent="0.2">
      <c r="A22" s="18">
        <v>6216</v>
      </c>
      <c r="B22" s="107" t="s">
        <v>13</v>
      </c>
      <c r="C22" s="21">
        <v>648</v>
      </c>
      <c r="D22" s="37">
        <v>16697</v>
      </c>
      <c r="E22" s="19">
        <v>4</v>
      </c>
      <c r="F22" s="82">
        <v>3.5</v>
      </c>
      <c r="G22" s="17">
        <f t="shared" si="4"/>
        <v>4770.5714285714284</v>
      </c>
      <c r="H22" s="96">
        <v>21</v>
      </c>
      <c r="I22" s="90">
        <v>20</v>
      </c>
      <c r="J22" s="17">
        <f t="shared" si="0"/>
        <v>834.85</v>
      </c>
      <c r="K22" s="39">
        <v>0</v>
      </c>
      <c r="L22" s="39">
        <v>0</v>
      </c>
      <c r="M22" s="39">
        <v>0</v>
      </c>
      <c r="N22" s="39">
        <v>3</v>
      </c>
      <c r="O22" s="40">
        <v>0</v>
      </c>
      <c r="P22" s="50">
        <f t="shared" si="1"/>
        <v>25</v>
      </c>
      <c r="Q22" s="145">
        <f t="shared" si="5"/>
        <v>23.5</v>
      </c>
      <c r="R22" s="30">
        <f t="shared" si="2"/>
        <v>710.51063829787233</v>
      </c>
      <c r="S22" s="42">
        <f t="shared" si="6"/>
        <v>6933</v>
      </c>
      <c r="T22" s="42">
        <v>6754</v>
      </c>
      <c r="U22" s="42">
        <v>179</v>
      </c>
      <c r="V22" s="51">
        <f t="shared" si="3"/>
        <v>287.40425531914894</v>
      </c>
    </row>
    <row r="23" spans="1:22" ht="12.4" customHeight="1" x14ac:dyDescent="0.2">
      <c r="A23" s="18">
        <v>6217</v>
      </c>
      <c r="B23" s="107" t="s">
        <v>14</v>
      </c>
      <c r="C23" s="21">
        <v>311</v>
      </c>
      <c r="D23" s="37">
        <v>55755</v>
      </c>
      <c r="E23" s="19">
        <v>8</v>
      </c>
      <c r="F23" s="82">
        <v>7.5</v>
      </c>
      <c r="G23" s="17">
        <f t="shared" si="4"/>
        <v>7434</v>
      </c>
      <c r="H23" s="96">
        <v>47</v>
      </c>
      <c r="I23" s="90">
        <v>46</v>
      </c>
      <c r="J23" s="17">
        <f t="shared" si="0"/>
        <v>1212.0652173913043</v>
      </c>
      <c r="K23" s="39">
        <v>1</v>
      </c>
      <c r="L23" s="39">
        <v>1</v>
      </c>
      <c r="M23" s="39">
        <v>1</v>
      </c>
      <c r="N23" s="39">
        <v>7</v>
      </c>
      <c r="O23" s="40">
        <v>2</v>
      </c>
      <c r="P23" s="50">
        <f t="shared" si="1"/>
        <v>58</v>
      </c>
      <c r="Q23" s="145">
        <f t="shared" si="5"/>
        <v>53.5</v>
      </c>
      <c r="R23" s="30">
        <f t="shared" si="2"/>
        <v>1042.1495327102805</v>
      </c>
      <c r="S23" s="42">
        <f t="shared" si="6"/>
        <v>27031</v>
      </c>
      <c r="T23" s="42">
        <v>24411</v>
      </c>
      <c r="U23" s="42">
        <v>2620</v>
      </c>
      <c r="V23" s="51">
        <f t="shared" si="3"/>
        <v>456.28037383177571</v>
      </c>
    </row>
    <row r="24" spans="1:22" ht="12.4" customHeight="1" x14ac:dyDescent="0.2">
      <c r="A24" s="18">
        <v>6218</v>
      </c>
      <c r="B24" s="106" t="s">
        <v>15</v>
      </c>
      <c r="C24" s="21">
        <v>453</v>
      </c>
      <c r="D24" s="37">
        <v>82917</v>
      </c>
      <c r="E24" s="19">
        <v>17</v>
      </c>
      <c r="F24" s="82">
        <v>17</v>
      </c>
      <c r="G24" s="17">
        <f t="shared" si="4"/>
        <v>4877.4705882352937</v>
      </c>
      <c r="H24" s="96">
        <v>61</v>
      </c>
      <c r="I24" s="90">
        <v>61</v>
      </c>
      <c r="J24" s="17">
        <f t="shared" si="0"/>
        <v>1359.295081967213</v>
      </c>
      <c r="K24" s="39">
        <v>0</v>
      </c>
      <c r="L24" s="39">
        <v>1</v>
      </c>
      <c r="M24" s="39">
        <v>0</v>
      </c>
      <c r="N24" s="39">
        <v>0</v>
      </c>
      <c r="O24" s="40">
        <v>0</v>
      </c>
      <c r="P24" s="50">
        <f t="shared" si="1"/>
        <v>79</v>
      </c>
      <c r="Q24" s="145">
        <f t="shared" si="5"/>
        <v>78</v>
      </c>
      <c r="R24" s="30">
        <f t="shared" si="2"/>
        <v>1063.0384615384614</v>
      </c>
      <c r="S24" s="42">
        <f t="shared" si="6"/>
        <v>38877</v>
      </c>
      <c r="T24" s="42">
        <v>36874</v>
      </c>
      <c r="U24" s="42">
        <v>2003</v>
      </c>
      <c r="V24" s="51">
        <f t="shared" si="3"/>
        <v>472.74358974358972</v>
      </c>
    </row>
    <row r="25" spans="1:22" ht="12.4" customHeight="1" x14ac:dyDescent="0.2">
      <c r="A25" s="18">
        <v>6219</v>
      </c>
      <c r="B25" s="107" t="s">
        <v>16</v>
      </c>
      <c r="C25" s="21">
        <v>345</v>
      </c>
      <c r="D25" s="37">
        <v>28562</v>
      </c>
      <c r="E25" s="19">
        <v>4</v>
      </c>
      <c r="F25" s="82">
        <v>4</v>
      </c>
      <c r="G25" s="17">
        <f t="shared" si="4"/>
        <v>7140.5</v>
      </c>
      <c r="H25" s="96">
        <v>32</v>
      </c>
      <c r="I25" s="90">
        <v>31.5</v>
      </c>
      <c r="J25" s="17">
        <f t="shared" si="0"/>
        <v>906.73015873015868</v>
      </c>
      <c r="K25" s="39">
        <v>0</v>
      </c>
      <c r="L25" s="39">
        <v>0</v>
      </c>
      <c r="M25" s="39">
        <v>0</v>
      </c>
      <c r="N25" s="39">
        <v>1</v>
      </c>
      <c r="O25" s="40">
        <v>0</v>
      </c>
      <c r="P25" s="50">
        <f t="shared" si="1"/>
        <v>36</v>
      </c>
      <c r="Q25" s="145">
        <f t="shared" si="5"/>
        <v>35.5</v>
      </c>
      <c r="R25" s="30">
        <f t="shared" si="2"/>
        <v>804.56338028169012</v>
      </c>
      <c r="S25" s="42">
        <f t="shared" si="6"/>
        <v>14161</v>
      </c>
      <c r="T25" s="42">
        <v>13922</v>
      </c>
      <c r="U25" s="42">
        <v>239</v>
      </c>
      <c r="V25" s="51">
        <f t="shared" si="3"/>
        <v>392.16901408450707</v>
      </c>
    </row>
    <row r="26" spans="1:22" ht="12.4" customHeight="1" x14ac:dyDescent="0.2">
      <c r="A26" s="18">
        <v>6220</v>
      </c>
      <c r="B26" s="107" t="s">
        <v>17</v>
      </c>
      <c r="C26" s="21">
        <v>249</v>
      </c>
      <c r="D26" s="37">
        <v>17192</v>
      </c>
      <c r="E26" s="19">
        <v>2</v>
      </c>
      <c r="F26" s="82">
        <v>2</v>
      </c>
      <c r="G26" s="17">
        <f t="shared" si="4"/>
        <v>8596</v>
      </c>
      <c r="H26" s="96">
        <v>22</v>
      </c>
      <c r="I26" s="90">
        <v>21</v>
      </c>
      <c r="J26" s="17">
        <f t="shared" si="0"/>
        <v>818.66666666666663</v>
      </c>
      <c r="K26" s="39">
        <v>0</v>
      </c>
      <c r="L26" s="39">
        <v>1</v>
      </c>
      <c r="M26" s="39">
        <v>0</v>
      </c>
      <c r="N26" s="39">
        <v>2</v>
      </c>
      <c r="O26" s="40">
        <v>0</v>
      </c>
      <c r="P26" s="50">
        <f t="shared" si="1"/>
        <v>25</v>
      </c>
      <c r="Q26" s="145">
        <f t="shared" si="5"/>
        <v>23</v>
      </c>
      <c r="R26" s="30">
        <f t="shared" si="2"/>
        <v>747.47826086956525</v>
      </c>
      <c r="S26" s="42">
        <f t="shared" si="6"/>
        <v>10345</v>
      </c>
      <c r="T26" s="42">
        <v>10145</v>
      </c>
      <c r="U26" s="42">
        <v>200</v>
      </c>
      <c r="V26" s="51">
        <f t="shared" si="3"/>
        <v>441.08695652173913</v>
      </c>
    </row>
    <row r="27" spans="1:22" ht="12.4" customHeight="1" x14ac:dyDescent="0.2">
      <c r="A27" s="18">
        <v>6221</v>
      </c>
      <c r="B27" s="107" t="s">
        <v>18</v>
      </c>
      <c r="C27" s="21">
        <v>205</v>
      </c>
      <c r="D27" s="37">
        <v>19570</v>
      </c>
      <c r="E27" s="19">
        <v>5</v>
      </c>
      <c r="F27" s="82">
        <v>5</v>
      </c>
      <c r="G27" s="17">
        <f t="shared" si="4"/>
        <v>3914</v>
      </c>
      <c r="H27" s="96">
        <v>17</v>
      </c>
      <c r="I27" s="90">
        <v>16.5</v>
      </c>
      <c r="J27" s="17">
        <f t="shared" si="0"/>
        <v>1186.060606060606</v>
      </c>
      <c r="K27" s="39">
        <v>0</v>
      </c>
      <c r="L27" s="39">
        <v>0</v>
      </c>
      <c r="M27" s="39">
        <v>0</v>
      </c>
      <c r="N27" s="39">
        <v>1</v>
      </c>
      <c r="O27" s="40">
        <v>0</v>
      </c>
      <c r="P27" s="50">
        <f t="shared" si="1"/>
        <v>22</v>
      </c>
      <c r="Q27" s="145">
        <f t="shared" si="5"/>
        <v>21.5</v>
      </c>
      <c r="R27" s="30">
        <f t="shared" si="2"/>
        <v>910.23255813953483</v>
      </c>
      <c r="S27" s="42">
        <f t="shared" si="6"/>
        <v>8808</v>
      </c>
      <c r="T27" s="42">
        <v>8643</v>
      </c>
      <c r="U27" s="42">
        <v>165</v>
      </c>
      <c r="V27" s="51">
        <f t="shared" si="3"/>
        <v>402</v>
      </c>
    </row>
    <row r="28" spans="1:22" ht="12.4" customHeight="1" x14ac:dyDescent="0.2">
      <c r="A28" s="18">
        <v>6222</v>
      </c>
      <c r="B28" s="107" t="s">
        <v>19</v>
      </c>
      <c r="C28" s="21">
        <v>255</v>
      </c>
      <c r="D28" s="37">
        <v>22480</v>
      </c>
      <c r="E28" s="19">
        <v>9</v>
      </c>
      <c r="F28" s="82">
        <v>9</v>
      </c>
      <c r="G28" s="17">
        <f t="shared" si="4"/>
        <v>2497.7777777777778</v>
      </c>
      <c r="H28" s="96">
        <v>28</v>
      </c>
      <c r="I28" s="90">
        <v>28</v>
      </c>
      <c r="J28" s="17">
        <f t="shared" si="0"/>
        <v>802.85714285714289</v>
      </c>
      <c r="K28" s="39">
        <v>0</v>
      </c>
      <c r="L28" s="39">
        <v>1</v>
      </c>
      <c r="M28" s="39">
        <v>0</v>
      </c>
      <c r="N28" s="39">
        <v>0</v>
      </c>
      <c r="O28" s="40">
        <v>0</v>
      </c>
      <c r="P28" s="50">
        <f t="shared" si="1"/>
        <v>38</v>
      </c>
      <c r="Q28" s="145">
        <f t="shared" si="5"/>
        <v>37</v>
      </c>
      <c r="R28" s="30">
        <f t="shared" si="2"/>
        <v>607.56756756756761</v>
      </c>
      <c r="S28" s="42">
        <f t="shared" si="6"/>
        <v>9618</v>
      </c>
      <c r="T28" s="42">
        <v>9357</v>
      </c>
      <c r="U28" s="42">
        <v>261</v>
      </c>
      <c r="V28" s="51">
        <f t="shared" si="3"/>
        <v>252.8918918918919</v>
      </c>
    </row>
    <row r="29" spans="1:22" ht="12.4" customHeight="1" x14ac:dyDescent="0.2">
      <c r="A29" s="18">
        <v>6223</v>
      </c>
      <c r="B29" s="107" t="s">
        <v>20</v>
      </c>
      <c r="C29" s="21">
        <v>322</v>
      </c>
      <c r="D29" s="37">
        <v>21293</v>
      </c>
      <c r="E29" s="19">
        <v>4</v>
      </c>
      <c r="F29" s="82">
        <v>3.5</v>
      </c>
      <c r="G29" s="17">
        <f t="shared" si="4"/>
        <v>6083.7142857142853</v>
      </c>
      <c r="H29" s="96">
        <v>19</v>
      </c>
      <c r="I29" s="90">
        <v>19.5</v>
      </c>
      <c r="J29" s="17">
        <f t="shared" si="0"/>
        <v>1091.948717948718</v>
      </c>
      <c r="K29" s="38">
        <v>1</v>
      </c>
      <c r="L29" s="38">
        <v>0</v>
      </c>
      <c r="M29" s="38">
        <v>0</v>
      </c>
      <c r="N29" s="38">
        <v>2</v>
      </c>
      <c r="O29" s="49">
        <v>0</v>
      </c>
      <c r="P29" s="50">
        <f t="shared" si="1"/>
        <v>24</v>
      </c>
      <c r="Q29" s="145">
        <f t="shared" si="5"/>
        <v>23</v>
      </c>
      <c r="R29" s="30">
        <f t="shared" si="2"/>
        <v>925.78260869565213</v>
      </c>
      <c r="S29" s="42">
        <f t="shared" si="6"/>
        <v>13199</v>
      </c>
      <c r="T29" s="42">
        <v>12879</v>
      </c>
      <c r="U29" s="42">
        <v>320</v>
      </c>
      <c r="V29" s="51">
        <f t="shared" si="3"/>
        <v>559.95652173913038</v>
      </c>
    </row>
    <row r="30" spans="1:22" ht="12.4" customHeight="1" x14ac:dyDescent="0.2">
      <c r="A30" s="18">
        <v>6224</v>
      </c>
      <c r="B30" s="107" t="s">
        <v>21</v>
      </c>
      <c r="C30" s="21">
        <v>904</v>
      </c>
      <c r="D30" s="37">
        <v>368713</v>
      </c>
      <c r="E30" s="19">
        <v>38</v>
      </c>
      <c r="F30" s="82">
        <v>35</v>
      </c>
      <c r="G30" s="17">
        <f t="shared" si="4"/>
        <v>10534.657142857142</v>
      </c>
      <c r="H30" s="96">
        <v>241</v>
      </c>
      <c r="I30" s="90">
        <v>236.5</v>
      </c>
      <c r="J30" s="17">
        <f t="shared" si="0"/>
        <v>1559.0401691331924</v>
      </c>
      <c r="K30" s="39">
        <v>4</v>
      </c>
      <c r="L30" s="39">
        <v>11</v>
      </c>
      <c r="M30" s="39">
        <v>4</v>
      </c>
      <c r="N30" s="39">
        <v>27</v>
      </c>
      <c r="O30" s="40">
        <v>4</v>
      </c>
      <c r="P30" s="50">
        <f t="shared" si="1"/>
        <v>298</v>
      </c>
      <c r="Q30" s="145">
        <f t="shared" si="5"/>
        <v>271.5</v>
      </c>
      <c r="R30" s="30">
        <f t="shared" si="2"/>
        <v>1358.0589318600369</v>
      </c>
      <c r="S30" s="42">
        <f t="shared" si="6"/>
        <v>161683</v>
      </c>
      <c r="T30" s="42">
        <v>147619</v>
      </c>
      <c r="U30" s="42">
        <v>14064</v>
      </c>
      <c r="V30" s="51">
        <f t="shared" si="3"/>
        <v>543.71639042357276</v>
      </c>
    </row>
    <row r="31" spans="1:22" ht="12.4" customHeight="1" x14ac:dyDescent="0.2">
      <c r="A31" s="18">
        <v>6225</v>
      </c>
      <c r="B31" s="107" t="s">
        <v>22</v>
      </c>
      <c r="C31" s="21">
        <v>175</v>
      </c>
      <c r="D31" s="37">
        <v>17369</v>
      </c>
      <c r="E31" s="19">
        <v>5</v>
      </c>
      <c r="F31" s="82">
        <v>5</v>
      </c>
      <c r="G31" s="17">
        <f t="shared" si="4"/>
        <v>3473.8</v>
      </c>
      <c r="H31" s="96">
        <v>18</v>
      </c>
      <c r="I31" s="90">
        <v>18</v>
      </c>
      <c r="J31" s="17">
        <f t="shared" si="0"/>
        <v>964.94444444444446</v>
      </c>
      <c r="K31" s="39">
        <v>0</v>
      </c>
      <c r="L31" s="39">
        <v>1</v>
      </c>
      <c r="M31" s="39">
        <v>0</v>
      </c>
      <c r="N31" s="39">
        <v>0</v>
      </c>
      <c r="O31" s="40">
        <v>0</v>
      </c>
      <c r="P31" s="50">
        <f t="shared" si="1"/>
        <v>24</v>
      </c>
      <c r="Q31" s="145">
        <f t="shared" si="5"/>
        <v>23</v>
      </c>
      <c r="R31" s="30">
        <f t="shared" si="2"/>
        <v>755.17391304347825</v>
      </c>
      <c r="S31" s="42">
        <f t="shared" si="6"/>
        <v>7911</v>
      </c>
      <c r="T31" s="42">
        <v>7814</v>
      </c>
      <c r="U31" s="42">
        <v>97</v>
      </c>
      <c r="V31" s="51">
        <f t="shared" si="3"/>
        <v>339.73913043478262</v>
      </c>
    </row>
    <row r="32" spans="1:22" ht="12.4" customHeight="1" x14ac:dyDescent="0.2">
      <c r="A32" s="18">
        <v>6226</v>
      </c>
      <c r="B32" s="107" t="s">
        <v>23</v>
      </c>
      <c r="C32" s="21">
        <v>173</v>
      </c>
      <c r="D32" s="37">
        <v>14232</v>
      </c>
      <c r="E32" s="19">
        <v>0</v>
      </c>
      <c r="F32" s="82">
        <v>0</v>
      </c>
      <c r="G32" s="17" t="e">
        <f t="shared" si="4"/>
        <v>#DIV/0!</v>
      </c>
      <c r="H32" s="96">
        <v>19</v>
      </c>
      <c r="I32" s="90">
        <v>19</v>
      </c>
      <c r="J32" s="17">
        <f t="shared" si="0"/>
        <v>749.0526315789474</v>
      </c>
      <c r="K32" s="39">
        <v>0</v>
      </c>
      <c r="L32" s="39">
        <v>0</v>
      </c>
      <c r="M32" s="39">
        <v>0</v>
      </c>
      <c r="N32" s="39">
        <v>0</v>
      </c>
      <c r="O32" s="40">
        <v>0</v>
      </c>
      <c r="P32" s="50">
        <f t="shared" si="1"/>
        <v>19</v>
      </c>
      <c r="Q32" s="145">
        <f t="shared" si="5"/>
        <v>19</v>
      </c>
      <c r="R32" s="30">
        <f t="shared" si="2"/>
        <v>749.0526315789474</v>
      </c>
      <c r="S32" s="42">
        <f t="shared" si="6"/>
        <v>8646</v>
      </c>
      <c r="T32" s="42">
        <v>8415</v>
      </c>
      <c r="U32" s="42">
        <v>231</v>
      </c>
      <c r="V32" s="51">
        <f t="shared" si="3"/>
        <v>442.89473684210526</v>
      </c>
    </row>
    <row r="33" spans="1:22" ht="12.4" customHeight="1" x14ac:dyDescent="0.2">
      <c r="A33" s="18">
        <v>6227</v>
      </c>
      <c r="B33" s="107" t="s">
        <v>24</v>
      </c>
      <c r="C33" s="21">
        <v>356</v>
      </c>
      <c r="D33" s="37">
        <v>150616</v>
      </c>
      <c r="E33" s="19">
        <v>30</v>
      </c>
      <c r="F33" s="82">
        <v>30</v>
      </c>
      <c r="G33" s="17">
        <f t="shared" si="4"/>
        <v>5020.5333333333338</v>
      </c>
      <c r="H33" s="96">
        <v>107</v>
      </c>
      <c r="I33" s="90">
        <v>105</v>
      </c>
      <c r="J33" s="17">
        <f t="shared" si="0"/>
        <v>1434.4380952380952</v>
      </c>
      <c r="K33" s="39">
        <v>1</v>
      </c>
      <c r="L33" s="39">
        <v>3</v>
      </c>
      <c r="M33" s="39">
        <v>2</v>
      </c>
      <c r="N33" s="39">
        <v>9</v>
      </c>
      <c r="O33" s="40">
        <v>3</v>
      </c>
      <c r="P33" s="50">
        <f t="shared" si="1"/>
        <v>143</v>
      </c>
      <c r="Q33" s="145">
        <f t="shared" si="5"/>
        <v>135</v>
      </c>
      <c r="R33" s="30">
        <f t="shared" si="2"/>
        <v>1115.674074074074</v>
      </c>
      <c r="S33" s="42">
        <f t="shared" si="6"/>
        <v>72081</v>
      </c>
      <c r="T33" s="42">
        <v>68127</v>
      </c>
      <c r="U33" s="42">
        <v>3954</v>
      </c>
      <c r="V33" s="51">
        <f t="shared" si="3"/>
        <v>504.64444444444445</v>
      </c>
    </row>
    <row r="34" spans="1:22" ht="12.4" customHeight="1" x14ac:dyDescent="0.2">
      <c r="A34" s="18">
        <v>6228</v>
      </c>
      <c r="B34" s="107" t="s">
        <v>25</v>
      </c>
      <c r="C34" s="21">
        <v>109</v>
      </c>
      <c r="D34" s="37">
        <v>8397</v>
      </c>
      <c r="E34" s="19">
        <v>4</v>
      </c>
      <c r="F34" s="82">
        <v>4</v>
      </c>
      <c r="G34" s="17">
        <f t="shared" si="4"/>
        <v>2099.25</v>
      </c>
      <c r="H34" s="96">
        <v>14</v>
      </c>
      <c r="I34" s="90">
        <v>13.5</v>
      </c>
      <c r="J34" s="17">
        <f t="shared" si="0"/>
        <v>622</v>
      </c>
      <c r="K34" s="39">
        <v>0</v>
      </c>
      <c r="L34" s="39">
        <v>1</v>
      </c>
      <c r="M34" s="39">
        <v>0</v>
      </c>
      <c r="N34" s="39">
        <v>1</v>
      </c>
      <c r="O34" s="40">
        <v>0</v>
      </c>
      <c r="P34" s="50">
        <f t="shared" si="1"/>
        <v>19</v>
      </c>
      <c r="Q34" s="145">
        <f t="shared" si="5"/>
        <v>17.5</v>
      </c>
      <c r="R34" s="30">
        <f t="shared" si="2"/>
        <v>479.82857142857142</v>
      </c>
      <c r="S34" s="42">
        <f t="shared" si="6"/>
        <v>7275</v>
      </c>
      <c r="T34" s="42">
        <v>7205</v>
      </c>
      <c r="U34" s="42">
        <v>70</v>
      </c>
      <c r="V34" s="51">
        <f t="shared" si="3"/>
        <v>411.71428571428572</v>
      </c>
    </row>
    <row r="35" spans="1:22" ht="12.4" customHeight="1" x14ac:dyDescent="0.2">
      <c r="A35" s="18">
        <v>6229</v>
      </c>
      <c r="B35" s="107" t="s">
        <v>26</v>
      </c>
      <c r="C35" s="21">
        <v>508</v>
      </c>
      <c r="D35" s="37">
        <v>16096</v>
      </c>
      <c r="E35" s="19">
        <v>5</v>
      </c>
      <c r="F35" s="82">
        <v>5</v>
      </c>
      <c r="G35" s="17">
        <f t="shared" si="4"/>
        <v>3219.2</v>
      </c>
      <c r="H35" s="96">
        <v>15</v>
      </c>
      <c r="I35" s="90">
        <v>15</v>
      </c>
      <c r="J35" s="17">
        <f t="shared" si="0"/>
        <v>1073.0666666666666</v>
      </c>
      <c r="K35" s="39">
        <v>0</v>
      </c>
      <c r="L35" s="39">
        <v>1</v>
      </c>
      <c r="M35" s="39">
        <v>0</v>
      </c>
      <c r="N35" s="39">
        <v>0</v>
      </c>
      <c r="O35" s="40">
        <v>0</v>
      </c>
      <c r="P35" s="50">
        <f t="shared" si="1"/>
        <v>21</v>
      </c>
      <c r="Q35" s="145">
        <f t="shared" si="5"/>
        <v>20</v>
      </c>
      <c r="R35" s="30">
        <f t="shared" si="2"/>
        <v>804.8</v>
      </c>
      <c r="S35" s="42">
        <f t="shared" si="6"/>
        <v>8805</v>
      </c>
      <c r="T35" s="42">
        <v>8680</v>
      </c>
      <c r="U35" s="42">
        <v>125</v>
      </c>
      <c r="V35" s="51">
        <f t="shared" si="3"/>
        <v>434</v>
      </c>
    </row>
    <row r="36" spans="1:22" ht="12.4" customHeight="1" x14ac:dyDescent="0.2">
      <c r="A36" s="18">
        <v>6230</v>
      </c>
      <c r="B36" s="107" t="s">
        <v>52</v>
      </c>
      <c r="C36" s="21">
        <v>692</v>
      </c>
      <c r="D36" s="37">
        <v>54719</v>
      </c>
      <c r="E36" s="19">
        <v>14</v>
      </c>
      <c r="F36" s="82">
        <v>14</v>
      </c>
      <c r="G36" s="17">
        <f t="shared" si="4"/>
        <v>3908.5</v>
      </c>
      <c r="H36" s="96">
        <v>49</v>
      </c>
      <c r="I36" s="90">
        <v>48</v>
      </c>
      <c r="J36" s="17">
        <f t="shared" si="0"/>
        <v>1139.9791666666667</v>
      </c>
      <c r="K36" s="39">
        <v>0</v>
      </c>
      <c r="L36" s="39">
        <v>0</v>
      </c>
      <c r="M36" s="39">
        <v>0</v>
      </c>
      <c r="N36" s="39">
        <v>2</v>
      </c>
      <c r="O36" s="40">
        <v>0</v>
      </c>
      <c r="P36" s="50">
        <f t="shared" si="1"/>
        <v>63</v>
      </c>
      <c r="Q36" s="145">
        <f t="shared" si="5"/>
        <v>62</v>
      </c>
      <c r="R36" s="30">
        <f t="shared" si="2"/>
        <v>882.56451612903231</v>
      </c>
      <c r="S36" s="42">
        <f t="shared" si="6"/>
        <v>23204</v>
      </c>
      <c r="T36" s="42">
        <v>22734</v>
      </c>
      <c r="U36" s="42">
        <v>470</v>
      </c>
      <c r="V36" s="51">
        <f t="shared" si="3"/>
        <v>366.67741935483872</v>
      </c>
    </row>
    <row r="37" spans="1:22" ht="12.4" customHeight="1" x14ac:dyDescent="0.2">
      <c r="A37" s="18">
        <v>6231</v>
      </c>
      <c r="B37" s="107" t="s">
        <v>53</v>
      </c>
      <c r="C37" s="21">
        <v>605</v>
      </c>
      <c r="D37" s="37">
        <v>58453</v>
      </c>
      <c r="E37" s="19">
        <v>16</v>
      </c>
      <c r="F37" s="82">
        <v>15</v>
      </c>
      <c r="G37" s="17">
        <f t="shared" si="4"/>
        <v>3896.8666666666668</v>
      </c>
      <c r="H37" s="96">
        <v>50</v>
      </c>
      <c r="I37" s="90">
        <v>50</v>
      </c>
      <c r="J37" s="17">
        <f t="shared" si="0"/>
        <v>1169.06</v>
      </c>
      <c r="K37" s="39">
        <v>1</v>
      </c>
      <c r="L37" s="39">
        <v>1</v>
      </c>
      <c r="M37" s="39">
        <v>0</v>
      </c>
      <c r="N37" s="39">
        <v>4</v>
      </c>
      <c r="O37" s="40">
        <v>0</v>
      </c>
      <c r="P37" s="50">
        <f t="shared" si="1"/>
        <v>68</v>
      </c>
      <c r="Q37" s="145">
        <f t="shared" si="5"/>
        <v>65</v>
      </c>
      <c r="R37" s="30">
        <f t="shared" si="2"/>
        <v>899.27692307692303</v>
      </c>
      <c r="S37" s="42">
        <f t="shared" si="6"/>
        <v>24571</v>
      </c>
      <c r="T37" s="42">
        <v>23567</v>
      </c>
      <c r="U37" s="42">
        <v>1004</v>
      </c>
      <c r="V37" s="51">
        <f t="shared" si="3"/>
        <v>362.56923076923078</v>
      </c>
    </row>
    <row r="38" spans="1:22" ht="12.4" customHeight="1" x14ac:dyDescent="0.2">
      <c r="A38" s="18">
        <v>6232</v>
      </c>
      <c r="B38" s="107" t="s">
        <v>54</v>
      </c>
      <c r="C38" s="21">
        <v>760</v>
      </c>
      <c r="D38" s="37">
        <v>65617</v>
      </c>
      <c r="E38" s="19">
        <v>17</v>
      </c>
      <c r="F38" s="82">
        <v>16</v>
      </c>
      <c r="G38" s="17">
        <f t="shared" si="4"/>
        <v>4101.0625</v>
      </c>
      <c r="H38" s="96">
        <v>53</v>
      </c>
      <c r="I38" s="90">
        <v>52</v>
      </c>
      <c r="J38" s="17">
        <f t="shared" si="0"/>
        <v>1261.8653846153845</v>
      </c>
      <c r="K38" s="39">
        <v>0</v>
      </c>
      <c r="L38" s="39">
        <v>2</v>
      </c>
      <c r="M38" s="39">
        <v>0</v>
      </c>
      <c r="N38" s="39">
        <v>4</v>
      </c>
      <c r="O38" s="40">
        <v>0</v>
      </c>
      <c r="P38" s="50">
        <f t="shared" si="1"/>
        <v>72</v>
      </c>
      <c r="Q38" s="145">
        <f t="shared" si="5"/>
        <v>68</v>
      </c>
      <c r="R38" s="30">
        <f t="shared" si="2"/>
        <v>964.95588235294122</v>
      </c>
      <c r="S38" s="42">
        <f t="shared" si="6"/>
        <v>30192</v>
      </c>
      <c r="T38" s="42">
        <v>29320</v>
      </c>
      <c r="U38" s="42">
        <v>872</v>
      </c>
      <c r="V38" s="51">
        <f t="shared" si="3"/>
        <v>431.1764705882353</v>
      </c>
    </row>
    <row r="39" spans="1:22" ht="12.4" customHeight="1" x14ac:dyDescent="0.2">
      <c r="A39" s="18">
        <v>6233</v>
      </c>
      <c r="B39" s="107" t="s">
        <v>27</v>
      </c>
      <c r="C39" s="21">
        <v>212</v>
      </c>
      <c r="D39" s="37">
        <v>15917</v>
      </c>
      <c r="E39" s="19">
        <v>4</v>
      </c>
      <c r="F39" s="82">
        <v>4</v>
      </c>
      <c r="G39" s="17">
        <f t="shared" si="4"/>
        <v>3979.25</v>
      </c>
      <c r="H39" s="96">
        <v>19</v>
      </c>
      <c r="I39" s="90">
        <v>18.5</v>
      </c>
      <c r="J39" s="17">
        <f t="shared" ref="J39:J64" si="7">D39/I39</f>
        <v>860.37837837837833</v>
      </c>
      <c r="K39" s="39">
        <v>0</v>
      </c>
      <c r="L39" s="39">
        <v>0</v>
      </c>
      <c r="M39" s="39">
        <v>0</v>
      </c>
      <c r="N39" s="39">
        <v>2</v>
      </c>
      <c r="O39" s="40">
        <v>1</v>
      </c>
      <c r="P39" s="50">
        <f t="shared" ref="P39:P64" si="8">E39+H39+K39+L39+M39</f>
        <v>23</v>
      </c>
      <c r="Q39" s="145">
        <f t="shared" si="5"/>
        <v>22.5</v>
      </c>
      <c r="R39" s="30">
        <f t="shared" ref="R39:R64" si="9">D39/Q39</f>
        <v>707.42222222222222</v>
      </c>
      <c r="S39" s="42">
        <f t="shared" si="6"/>
        <v>6321</v>
      </c>
      <c r="T39" s="42">
        <v>6260</v>
      </c>
      <c r="U39" s="42">
        <v>61</v>
      </c>
      <c r="V39" s="51">
        <f t="shared" ref="V39:V64" si="10">T39/Q39</f>
        <v>278.22222222222223</v>
      </c>
    </row>
    <row r="40" spans="1:22" ht="12.4" customHeight="1" x14ac:dyDescent="0.2">
      <c r="A40" s="18">
        <v>6234</v>
      </c>
      <c r="B40" s="107" t="s">
        <v>28</v>
      </c>
      <c r="C40" s="21">
        <v>172</v>
      </c>
      <c r="D40" s="37">
        <v>19039</v>
      </c>
      <c r="E40" s="19">
        <v>5</v>
      </c>
      <c r="F40" s="82">
        <v>5</v>
      </c>
      <c r="G40" s="17">
        <f t="shared" si="4"/>
        <v>3807.8</v>
      </c>
      <c r="H40" s="96">
        <v>22</v>
      </c>
      <c r="I40" s="90">
        <v>21</v>
      </c>
      <c r="J40" s="17">
        <f t="shared" si="7"/>
        <v>906.61904761904759</v>
      </c>
      <c r="K40" s="39">
        <v>0</v>
      </c>
      <c r="L40" s="39">
        <v>0</v>
      </c>
      <c r="M40" s="39">
        <v>0</v>
      </c>
      <c r="N40" s="39">
        <v>3</v>
      </c>
      <c r="O40" s="40">
        <v>1</v>
      </c>
      <c r="P40" s="50">
        <f t="shared" si="8"/>
        <v>27</v>
      </c>
      <c r="Q40" s="145">
        <f t="shared" si="5"/>
        <v>26</v>
      </c>
      <c r="R40" s="30">
        <f t="shared" si="9"/>
        <v>732.26923076923072</v>
      </c>
      <c r="S40" s="42">
        <f t="shared" si="6"/>
        <v>9572</v>
      </c>
      <c r="T40" s="42">
        <v>9328</v>
      </c>
      <c r="U40" s="42">
        <v>244</v>
      </c>
      <c r="V40" s="51">
        <f t="shared" si="10"/>
        <v>358.76923076923077</v>
      </c>
    </row>
    <row r="41" spans="1:22" ht="12.4" customHeight="1" x14ac:dyDescent="0.2">
      <c r="A41" s="18">
        <v>6235</v>
      </c>
      <c r="B41" s="107" t="s">
        <v>29</v>
      </c>
      <c r="C41" s="21">
        <v>43</v>
      </c>
      <c r="D41" s="37">
        <v>17692</v>
      </c>
      <c r="E41" s="19">
        <v>6</v>
      </c>
      <c r="F41" s="82">
        <v>6</v>
      </c>
      <c r="G41" s="17">
        <f t="shared" si="4"/>
        <v>2948.6666666666665</v>
      </c>
      <c r="H41" s="96">
        <v>21</v>
      </c>
      <c r="I41" s="90">
        <v>20.5</v>
      </c>
      <c r="J41" s="17">
        <f t="shared" si="7"/>
        <v>863.02439024390242</v>
      </c>
      <c r="K41" s="39">
        <v>0</v>
      </c>
      <c r="L41" s="39">
        <v>0</v>
      </c>
      <c r="M41" s="39">
        <v>0</v>
      </c>
      <c r="N41" s="39">
        <v>1</v>
      </c>
      <c r="O41" s="40">
        <v>0</v>
      </c>
      <c r="P41" s="50">
        <f t="shared" si="8"/>
        <v>27</v>
      </c>
      <c r="Q41" s="145">
        <f t="shared" si="5"/>
        <v>26.5</v>
      </c>
      <c r="R41" s="30">
        <f t="shared" si="9"/>
        <v>667.62264150943395</v>
      </c>
      <c r="S41" s="42">
        <f t="shared" si="6"/>
        <v>10518</v>
      </c>
      <c r="T41" s="42">
        <v>10169</v>
      </c>
      <c r="U41" s="42">
        <v>349</v>
      </c>
      <c r="V41" s="51">
        <f t="shared" si="10"/>
        <v>383.7358490566038</v>
      </c>
    </row>
    <row r="42" spans="1:22" ht="12.4" customHeight="1" x14ac:dyDescent="0.2">
      <c r="A42" s="18">
        <v>6236</v>
      </c>
      <c r="B42" s="107" t="s">
        <v>30</v>
      </c>
      <c r="C42" s="21">
        <v>493</v>
      </c>
      <c r="D42" s="37">
        <v>22539</v>
      </c>
      <c r="E42" s="19">
        <v>7</v>
      </c>
      <c r="F42" s="82">
        <v>7</v>
      </c>
      <c r="G42" s="17">
        <f t="shared" si="4"/>
        <v>3219.8571428571427</v>
      </c>
      <c r="H42" s="96">
        <v>23</v>
      </c>
      <c r="I42" s="90">
        <v>22.5</v>
      </c>
      <c r="J42" s="17">
        <f t="shared" si="7"/>
        <v>1001.7333333333333</v>
      </c>
      <c r="K42" s="39">
        <v>0</v>
      </c>
      <c r="L42" s="39">
        <v>0</v>
      </c>
      <c r="M42" s="39">
        <v>0</v>
      </c>
      <c r="N42" s="39">
        <v>1</v>
      </c>
      <c r="O42" s="40">
        <v>0</v>
      </c>
      <c r="P42" s="50">
        <f t="shared" si="8"/>
        <v>30</v>
      </c>
      <c r="Q42" s="145">
        <f t="shared" si="5"/>
        <v>29.5</v>
      </c>
      <c r="R42" s="30">
        <f t="shared" si="9"/>
        <v>764.03389830508479</v>
      </c>
      <c r="S42" s="42">
        <f t="shared" si="6"/>
        <v>11100</v>
      </c>
      <c r="T42" s="42">
        <v>10801</v>
      </c>
      <c r="U42" s="42">
        <v>299</v>
      </c>
      <c r="V42" s="51">
        <f t="shared" si="10"/>
        <v>366.13559322033899</v>
      </c>
    </row>
    <row r="43" spans="1:22" ht="12.4" customHeight="1" x14ac:dyDescent="0.2">
      <c r="A43" s="18">
        <v>6237</v>
      </c>
      <c r="B43" s="107" t="s">
        <v>31</v>
      </c>
      <c r="C43" s="21">
        <v>647</v>
      </c>
      <c r="D43" s="37">
        <v>68938</v>
      </c>
      <c r="E43" s="19">
        <v>12</v>
      </c>
      <c r="F43" s="82">
        <v>11.5</v>
      </c>
      <c r="G43" s="17">
        <f t="shared" si="4"/>
        <v>5994.608695652174</v>
      </c>
      <c r="H43" s="96">
        <v>52</v>
      </c>
      <c r="I43" s="90">
        <v>50.5</v>
      </c>
      <c r="J43" s="17">
        <f t="shared" si="7"/>
        <v>1365.1089108910892</v>
      </c>
      <c r="K43" s="39">
        <v>0</v>
      </c>
      <c r="L43" s="39">
        <v>2</v>
      </c>
      <c r="M43" s="39">
        <v>1</v>
      </c>
      <c r="N43" s="39">
        <v>4</v>
      </c>
      <c r="O43" s="40">
        <v>0</v>
      </c>
      <c r="P43" s="50">
        <f t="shared" si="8"/>
        <v>67</v>
      </c>
      <c r="Q43" s="145">
        <f t="shared" si="5"/>
        <v>62</v>
      </c>
      <c r="R43" s="30">
        <f t="shared" si="9"/>
        <v>1111.9032258064517</v>
      </c>
      <c r="S43" s="42">
        <f t="shared" si="6"/>
        <v>30379</v>
      </c>
      <c r="T43" s="42">
        <v>28835</v>
      </c>
      <c r="U43" s="42">
        <v>1544</v>
      </c>
      <c r="V43" s="51">
        <f t="shared" si="10"/>
        <v>465.08064516129031</v>
      </c>
    </row>
    <row r="44" spans="1:22" ht="12.4" customHeight="1" x14ac:dyDescent="0.2">
      <c r="A44" s="18">
        <v>6238</v>
      </c>
      <c r="B44" s="107" t="s">
        <v>55</v>
      </c>
      <c r="C44" s="21">
        <v>345</v>
      </c>
      <c r="D44" s="37">
        <v>15707</v>
      </c>
      <c r="E44" s="19">
        <v>4</v>
      </c>
      <c r="F44" s="82">
        <v>4</v>
      </c>
      <c r="G44" s="17">
        <f t="shared" si="4"/>
        <v>3926.75</v>
      </c>
      <c r="H44" s="96">
        <v>17</v>
      </c>
      <c r="I44" s="90">
        <v>16</v>
      </c>
      <c r="J44" s="17">
        <f t="shared" si="7"/>
        <v>981.6875</v>
      </c>
      <c r="K44" s="38">
        <v>0</v>
      </c>
      <c r="L44" s="38">
        <v>0</v>
      </c>
      <c r="M44" s="38">
        <v>0</v>
      </c>
      <c r="N44" s="38">
        <v>2</v>
      </c>
      <c r="O44" s="49">
        <v>0</v>
      </c>
      <c r="P44" s="50">
        <f t="shared" si="8"/>
        <v>21</v>
      </c>
      <c r="Q44" s="145">
        <f t="shared" si="5"/>
        <v>20</v>
      </c>
      <c r="R44" s="30">
        <f t="shared" si="9"/>
        <v>785.35</v>
      </c>
      <c r="S44" s="42">
        <f t="shared" si="6"/>
        <v>7263</v>
      </c>
      <c r="T44" s="42">
        <v>7178</v>
      </c>
      <c r="U44" s="42">
        <v>85</v>
      </c>
      <c r="V44" s="51">
        <f t="shared" si="10"/>
        <v>358.9</v>
      </c>
    </row>
    <row r="45" spans="1:22" ht="12.4" customHeight="1" x14ac:dyDescent="0.2">
      <c r="A45" s="18">
        <v>6239</v>
      </c>
      <c r="B45" s="107" t="s">
        <v>32</v>
      </c>
      <c r="C45" s="21">
        <v>641</v>
      </c>
      <c r="D45" s="37">
        <v>34768</v>
      </c>
      <c r="E45" s="19">
        <v>4</v>
      </c>
      <c r="F45" s="82">
        <v>3.5</v>
      </c>
      <c r="G45" s="17">
        <f t="shared" si="4"/>
        <v>9933.7142857142862</v>
      </c>
      <c r="H45" s="96">
        <v>30</v>
      </c>
      <c r="I45" s="90">
        <v>29.5</v>
      </c>
      <c r="J45" s="17">
        <f t="shared" si="7"/>
        <v>1178.5762711864406</v>
      </c>
      <c r="K45" s="38">
        <v>0</v>
      </c>
      <c r="L45" s="38">
        <v>2</v>
      </c>
      <c r="M45" s="38">
        <v>1</v>
      </c>
      <c r="N45" s="38">
        <v>2</v>
      </c>
      <c r="O45" s="49">
        <v>0</v>
      </c>
      <c r="P45" s="50">
        <f t="shared" si="8"/>
        <v>37</v>
      </c>
      <c r="Q45" s="145">
        <f t="shared" si="5"/>
        <v>33</v>
      </c>
      <c r="R45" s="30">
        <f t="shared" si="9"/>
        <v>1053.5757575757575</v>
      </c>
      <c r="S45" s="42">
        <f t="shared" si="6"/>
        <v>16418</v>
      </c>
      <c r="T45" s="42">
        <v>15957</v>
      </c>
      <c r="U45" s="42">
        <v>461</v>
      </c>
      <c r="V45" s="51">
        <f t="shared" si="10"/>
        <v>483.54545454545456</v>
      </c>
    </row>
    <row r="46" spans="1:22" ht="12.4" customHeight="1" x14ac:dyDescent="0.2">
      <c r="A46" s="18">
        <v>6240</v>
      </c>
      <c r="B46" s="107" t="s">
        <v>56</v>
      </c>
      <c r="C46" s="21">
        <v>304</v>
      </c>
      <c r="D46" s="37">
        <v>24967</v>
      </c>
      <c r="E46" s="19">
        <v>10</v>
      </c>
      <c r="F46" s="82">
        <v>9</v>
      </c>
      <c r="G46" s="17">
        <f t="shared" si="4"/>
        <v>2774.1111111111113</v>
      </c>
      <c r="H46" s="96">
        <v>22</v>
      </c>
      <c r="I46" s="90">
        <v>21.5</v>
      </c>
      <c r="J46" s="17">
        <f t="shared" si="7"/>
        <v>1161.2558139534883</v>
      </c>
      <c r="K46" s="38">
        <v>0</v>
      </c>
      <c r="L46" s="38">
        <v>0</v>
      </c>
      <c r="M46" s="38">
        <v>1</v>
      </c>
      <c r="N46" s="38">
        <v>3</v>
      </c>
      <c r="O46" s="49">
        <v>0</v>
      </c>
      <c r="P46" s="50">
        <f t="shared" si="8"/>
        <v>33</v>
      </c>
      <c r="Q46" s="145">
        <f t="shared" si="5"/>
        <v>30.5</v>
      </c>
      <c r="R46" s="30">
        <f t="shared" si="9"/>
        <v>818.59016393442619</v>
      </c>
      <c r="S46" s="42">
        <f t="shared" si="6"/>
        <v>10099</v>
      </c>
      <c r="T46" s="42">
        <v>9881</v>
      </c>
      <c r="U46" s="42">
        <v>218</v>
      </c>
      <c r="V46" s="51">
        <f t="shared" si="10"/>
        <v>323.96721311475409</v>
      </c>
    </row>
    <row r="47" spans="1:22" ht="12.4" customHeight="1" x14ac:dyDescent="0.2">
      <c r="A47" s="18">
        <v>6241</v>
      </c>
      <c r="B47" s="107" t="s">
        <v>33</v>
      </c>
      <c r="C47" s="21">
        <v>338</v>
      </c>
      <c r="D47" s="37">
        <v>13514</v>
      </c>
      <c r="E47" s="19">
        <v>4</v>
      </c>
      <c r="F47" s="82">
        <v>4</v>
      </c>
      <c r="G47" s="17">
        <f t="shared" si="4"/>
        <v>3378.5</v>
      </c>
      <c r="H47" s="96">
        <v>14</v>
      </c>
      <c r="I47" s="90">
        <v>15</v>
      </c>
      <c r="J47" s="17">
        <f t="shared" si="7"/>
        <v>900.93333333333328</v>
      </c>
      <c r="K47" s="38">
        <v>1</v>
      </c>
      <c r="L47" s="38">
        <v>0</v>
      </c>
      <c r="M47" s="38">
        <v>0</v>
      </c>
      <c r="N47" s="38">
        <v>0</v>
      </c>
      <c r="O47" s="49">
        <v>0</v>
      </c>
      <c r="P47" s="50">
        <f t="shared" si="8"/>
        <v>19</v>
      </c>
      <c r="Q47" s="145">
        <f t="shared" si="5"/>
        <v>19</v>
      </c>
      <c r="R47" s="30">
        <f t="shared" si="9"/>
        <v>711.26315789473688</v>
      </c>
      <c r="S47" s="42">
        <f t="shared" si="6"/>
        <v>7285</v>
      </c>
      <c r="T47" s="42">
        <v>7171</v>
      </c>
      <c r="U47" s="42">
        <v>114</v>
      </c>
      <c r="V47" s="51">
        <f t="shared" si="10"/>
        <v>377.42105263157896</v>
      </c>
    </row>
    <row r="48" spans="1:22" ht="12.4" customHeight="1" x14ac:dyDescent="0.2">
      <c r="A48" s="18">
        <v>6242</v>
      </c>
      <c r="B48" s="107" t="s">
        <v>34</v>
      </c>
      <c r="C48" s="21">
        <v>210</v>
      </c>
      <c r="D48" s="37">
        <v>14491</v>
      </c>
      <c r="E48" s="19">
        <v>5</v>
      </c>
      <c r="F48" s="82">
        <v>5</v>
      </c>
      <c r="G48" s="17">
        <f t="shared" si="4"/>
        <v>2898.2</v>
      </c>
      <c r="H48" s="96">
        <v>18</v>
      </c>
      <c r="I48" s="90">
        <v>16.5</v>
      </c>
      <c r="J48" s="17">
        <f t="shared" si="7"/>
        <v>878.24242424242425</v>
      </c>
      <c r="K48" s="38">
        <v>0</v>
      </c>
      <c r="L48" s="38">
        <v>1</v>
      </c>
      <c r="M48" s="38">
        <v>0</v>
      </c>
      <c r="N48" s="38">
        <v>3</v>
      </c>
      <c r="O48" s="49">
        <v>0</v>
      </c>
      <c r="P48" s="50">
        <f t="shared" si="8"/>
        <v>24</v>
      </c>
      <c r="Q48" s="145">
        <f t="shared" si="5"/>
        <v>21.5</v>
      </c>
      <c r="R48" s="30">
        <f t="shared" si="9"/>
        <v>674</v>
      </c>
      <c r="S48" s="42">
        <f t="shared" si="6"/>
        <v>7936</v>
      </c>
      <c r="T48" s="42">
        <v>7810</v>
      </c>
      <c r="U48" s="42">
        <v>126</v>
      </c>
      <c r="V48" s="51">
        <f t="shared" si="10"/>
        <v>363.25581395348837</v>
      </c>
    </row>
    <row r="49" spans="1:22" ht="12.4" customHeight="1" x14ac:dyDescent="0.2">
      <c r="A49" s="18">
        <v>6243</v>
      </c>
      <c r="B49" s="107" t="s">
        <v>35</v>
      </c>
      <c r="C49" s="21">
        <v>290</v>
      </c>
      <c r="D49" s="37">
        <v>18206</v>
      </c>
      <c r="E49" s="19">
        <v>5</v>
      </c>
      <c r="F49" s="82">
        <v>5</v>
      </c>
      <c r="G49" s="17">
        <f t="shared" si="4"/>
        <v>3641.2</v>
      </c>
      <c r="H49" s="96">
        <v>19</v>
      </c>
      <c r="I49" s="90">
        <v>19</v>
      </c>
      <c r="J49" s="17">
        <f t="shared" si="7"/>
        <v>958.21052631578948</v>
      </c>
      <c r="K49" s="38">
        <v>0</v>
      </c>
      <c r="L49" s="38">
        <v>0</v>
      </c>
      <c r="M49" s="38">
        <v>0</v>
      </c>
      <c r="N49" s="38">
        <v>0</v>
      </c>
      <c r="O49" s="49">
        <v>0</v>
      </c>
      <c r="P49" s="50">
        <f t="shared" si="8"/>
        <v>24</v>
      </c>
      <c r="Q49" s="145">
        <f t="shared" si="5"/>
        <v>24</v>
      </c>
      <c r="R49" s="30">
        <f t="shared" si="9"/>
        <v>758.58333333333337</v>
      </c>
      <c r="S49" s="42">
        <f t="shared" si="6"/>
        <v>8720</v>
      </c>
      <c r="T49" s="42">
        <v>8515</v>
      </c>
      <c r="U49" s="42">
        <v>205</v>
      </c>
      <c r="V49" s="51">
        <f t="shared" si="10"/>
        <v>354.79166666666669</v>
      </c>
    </row>
    <row r="50" spans="1:22" ht="12.4" customHeight="1" x14ac:dyDescent="0.2">
      <c r="A50" s="18">
        <v>6244</v>
      </c>
      <c r="B50" s="107" t="s">
        <v>36</v>
      </c>
      <c r="C50" s="21">
        <v>660</v>
      </c>
      <c r="D50" s="37">
        <v>25799</v>
      </c>
      <c r="E50" s="19">
        <v>5</v>
      </c>
      <c r="F50" s="82">
        <v>4</v>
      </c>
      <c r="G50" s="17">
        <f t="shared" si="4"/>
        <v>6449.75</v>
      </c>
      <c r="H50" s="96">
        <v>29</v>
      </c>
      <c r="I50" s="90">
        <v>28</v>
      </c>
      <c r="J50" s="17">
        <f t="shared" si="7"/>
        <v>921.39285714285711</v>
      </c>
      <c r="K50" s="38">
        <v>0</v>
      </c>
      <c r="L50" s="38">
        <v>0</v>
      </c>
      <c r="M50" s="38">
        <v>0</v>
      </c>
      <c r="N50" s="38">
        <v>4</v>
      </c>
      <c r="O50" s="49">
        <v>0</v>
      </c>
      <c r="P50" s="50">
        <f t="shared" si="8"/>
        <v>34</v>
      </c>
      <c r="Q50" s="145">
        <f t="shared" si="5"/>
        <v>32</v>
      </c>
      <c r="R50" s="30">
        <f t="shared" si="9"/>
        <v>806.21875</v>
      </c>
      <c r="S50" s="42">
        <f t="shared" si="6"/>
        <v>12651</v>
      </c>
      <c r="T50" s="42">
        <v>12108</v>
      </c>
      <c r="U50" s="42">
        <v>543</v>
      </c>
      <c r="V50" s="51">
        <f t="shared" si="10"/>
        <v>378.375</v>
      </c>
    </row>
    <row r="51" spans="1:22" ht="12.4" customHeight="1" x14ac:dyDescent="0.2">
      <c r="A51" s="18">
        <v>6245</v>
      </c>
      <c r="B51" s="107" t="s">
        <v>57</v>
      </c>
      <c r="C51" s="21">
        <v>286</v>
      </c>
      <c r="D51" s="37">
        <v>21160</v>
      </c>
      <c r="E51" s="19">
        <v>6</v>
      </c>
      <c r="F51" s="82">
        <v>5.5</v>
      </c>
      <c r="G51" s="17">
        <f t="shared" si="4"/>
        <v>3847.2727272727275</v>
      </c>
      <c r="H51" s="96">
        <v>18</v>
      </c>
      <c r="I51" s="90">
        <v>17.5</v>
      </c>
      <c r="J51" s="17">
        <f t="shared" si="7"/>
        <v>1209.1428571428571</v>
      </c>
      <c r="K51" s="39">
        <v>0</v>
      </c>
      <c r="L51" s="39">
        <v>0</v>
      </c>
      <c r="M51" s="39">
        <v>0</v>
      </c>
      <c r="N51" s="39">
        <v>2</v>
      </c>
      <c r="O51" s="40">
        <v>0</v>
      </c>
      <c r="P51" s="50">
        <f t="shared" si="8"/>
        <v>24</v>
      </c>
      <c r="Q51" s="145">
        <f t="shared" si="5"/>
        <v>23</v>
      </c>
      <c r="R51" s="30">
        <f t="shared" si="9"/>
        <v>920</v>
      </c>
      <c r="S51" s="42">
        <f t="shared" si="6"/>
        <v>9703</v>
      </c>
      <c r="T51" s="42">
        <v>9561</v>
      </c>
      <c r="U51" s="42">
        <v>142</v>
      </c>
      <c r="V51" s="51">
        <f t="shared" si="10"/>
        <v>415.69565217391306</v>
      </c>
    </row>
    <row r="52" spans="1:22" ht="12.4" customHeight="1" x14ac:dyDescent="0.2">
      <c r="A52" s="18">
        <v>6246</v>
      </c>
      <c r="B52" s="107" t="s">
        <v>58</v>
      </c>
      <c r="C52" s="21">
        <v>368</v>
      </c>
      <c r="D52" s="37">
        <v>36304</v>
      </c>
      <c r="E52" s="19">
        <v>6</v>
      </c>
      <c r="F52" s="82">
        <v>5</v>
      </c>
      <c r="G52" s="17">
        <f t="shared" si="4"/>
        <v>7260.8</v>
      </c>
      <c r="H52" s="96">
        <v>28</v>
      </c>
      <c r="I52" s="90">
        <v>28.5</v>
      </c>
      <c r="J52" s="17">
        <f t="shared" si="7"/>
        <v>1273.8245614035088</v>
      </c>
      <c r="K52" s="38">
        <v>1</v>
      </c>
      <c r="L52" s="38">
        <v>0</v>
      </c>
      <c r="M52" s="38">
        <v>0</v>
      </c>
      <c r="N52" s="38">
        <v>6</v>
      </c>
      <c r="O52" s="49">
        <v>3</v>
      </c>
      <c r="P52" s="50">
        <f t="shared" si="8"/>
        <v>35</v>
      </c>
      <c r="Q52" s="145">
        <f t="shared" si="5"/>
        <v>33.5</v>
      </c>
      <c r="R52" s="30">
        <f t="shared" si="9"/>
        <v>1083.7014925373135</v>
      </c>
      <c r="S52" s="42">
        <f t="shared" si="6"/>
        <v>17937</v>
      </c>
      <c r="T52" s="42">
        <v>17426</v>
      </c>
      <c r="U52" s="42">
        <v>511</v>
      </c>
      <c r="V52" s="51">
        <f t="shared" si="10"/>
        <v>520.17910447761199</v>
      </c>
    </row>
    <row r="53" spans="1:22" ht="12.4" customHeight="1" x14ac:dyDescent="0.2">
      <c r="A53" s="18">
        <v>6247</v>
      </c>
      <c r="B53" s="107" t="s">
        <v>59</v>
      </c>
      <c r="C53" s="21">
        <v>224</v>
      </c>
      <c r="D53" s="37">
        <v>23754</v>
      </c>
      <c r="E53" s="19">
        <v>3</v>
      </c>
      <c r="F53" s="82">
        <v>3</v>
      </c>
      <c r="G53" s="17">
        <f t="shared" si="4"/>
        <v>7918</v>
      </c>
      <c r="H53" s="96">
        <v>20</v>
      </c>
      <c r="I53" s="90">
        <v>20.5</v>
      </c>
      <c r="J53" s="17">
        <f t="shared" si="7"/>
        <v>1158.7317073170732</v>
      </c>
      <c r="K53" s="38">
        <v>1</v>
      </c>
      <c r="L53" s="38">
        <v>0</v>
      </c>
      <c r="M53" s="38">
        <v>0</v>
      </c>
      <c r="N53" s="38">
        <v>1</v>
      </c>
      <c r="O53" s="49">
        <v>0</v>
      </c>
      <c r="P53" s="50">
        <f t="shared" si="8"/>
        <v>24</v>
      </c>
      <c r="Q53" s="145">
        <f t="shared" si="5"/>
        <v>23.5</v>
      </c>
      <c r="R53" s="30">
        <f t="shared" si="9"/>
        <v>1010.8085106382979</v>
      </c>
      <c r="S53" s="42">
        <f t="shared" si="6"/>
        <v>12965</v>
      </c>
      <c r="T53" s="42">
        <v>12499</v>
      </c>
      <c r="U53" s="42">
        <v>466</v>
      </c>
      <c r="V53" s="51">
        <f t="shared" si="10"/>
        <v>531.87234042553189</v>
      </c>
    </row>
    <row r="54" spans="1:22" ht="12.4" customHeight="1" x14ac:dyDescent="0.2">
      <c r="A54" s="18">
        <v>6248</v>
      </c>
      <c r="B54" s="107" t="s">
        <v>60</v>
      </c>
      <c r="C54" s="21">
        <v>240</v>
      </c>
      <c r="D54" s="37">
        <v>20151</v>
      </c>
      <c r="E54" s="19">
        <v>3</v>
      </c>
      <c r="F54" s="82">
        <v>3</v>
      </c>
      <c r="G54" s="17">
        <f t="shared" si="4"/>
        <v>6717</v>
      </c>
      <c r="H54" s="96">
        <v>18</v>
      </c>
      <c r="I54" s="90">
        <v>18</v>
      </c>
      <c r="J54" s="17">
        <f t="shared" si="7"/>
        <v>1119.5</v>
      </c>
      <c r="K54" s="38">
        <v>0</v>
      </c>
      <c r="L54" s="38">
        <v>0</v>
      </c>
      <c r="M54" s="38">
        <v>0</v>
      </c>
      <c r="N54" s="38">
        <v>0</v>
      </c>
      <c r="O54" s="49">
        <v>0</v>
      </c>
      <c r="P54" s="50">
        <f t="shared" si="8"/>
        <v>21</v>
      </c>
      <c r="Q54" s="145">
        <f t="shared" si="5"/>
        <v>21</v>
      </c>
      <c r="R54" s="30">
        <f t="shared" si="9"/>
        <v>959.57142857142856</v>
      </c>
      <c r="S54" s="42">
        <f t="shared" si="6"/>
        <v>11906</v>
      </c>
      <c r="T54" s="42">
        <v>11670</v>
      </c>
      <c r="U54" s="42">
        <v>236</v>
      </c>
      <c r="V54" s="51">
        <f t="shared" si="10"/>
        <v>555.71428571428567</v>
      </c>
    </row>
    <row r="55" spans="1:22" ht="12.4" customHeight="1" x14ac:dyDescent="0.2">
      <c r="A55" s="18">
        <v>6249</v>
      </c>
      <c r="B55" s="106" t="s">
        <v>61</v>
      </c>
      <c r="C55" s="21">
        <v>512</v>
      </c>
      <c r="D55" s="37">
        <v>42390</v>
      </c>
      <c r="E55" s="19">
        <v>5</v>
      </c>
      <c r="F55" s="82">
        <v>5</v>
      </c>
      <c r="G55" s="17">
        <f t="shared" si="4"/>
        <v>8478</v>
      </c>
      <c r="H55" s="96">
        <v>30</v>
      </c>
      <c r="I55" s="90">
        <v>29.5</v>
      </c>
      <c r="J55" s="17">
        <f t="shared" si="7"/>
        <v>1436.949152542373</v>
      </c>
      <c r="K55" s="38">
        <v>0</v>
      </c>
      <c r="L55" s="38">
        <v>0</v>
      </c>
      <c r="M55" s="38">
        <v>0</v>
      </c>
      <c r="N55" s="38">
        <v>1</v>
      </c>
      <c r="O55" s="49">
        <v>0</v>
      </c>
      <c r="P55" s="50">
        <f t="shared" si="8"/>
        <v>35</v>
      </c>
      <c r="Q55" s="145">
        <f t="shared" si="5"/>
        <v>34.5</v>
      </c>
      <c r="R55" s="30">
        <f t="shared" si="9"/>
        <v>1228.695652173913</v>
      </c>
      <c r="S55" s="42">
        <f t="shared" si="6"/>
        <v>14948</v>
      </c>
      <c r="T55" s="42">
        <v>14660</v>
      </c>
      <c r="U55" s="42">
        <v>288</v>
      </c>
      <c r="V55" s="51">
        <f t="shared" si="10"/>
        <v>424.92753623188406</v>
      </c>
    </row>
    <row r="56" spans="1:22" ht="12.4" customHeight="1" x14ac:dyDescent="0.2">
      <c r="A56" s="18">
        <v>6250</v>
      </c>
      <c r="B56" s="107" t="s">
        <v>62</v>
      </c>
      <c r="C56" s="21">
        <v>400</v>
      </c>
      <c r="D56" s="37">
        <v>32321</v>
      </c>
      <c r="E56" s="19">
        <v>10</v>
      </c>
      <c r="F56" s="82">
        <v>10</v>
      </c>
      <c r="G56" s="17">
        <f t="shared" si="4"/>
        <v>3232.1</v>
      </c>
      <c r="H56" s="96">
        <v>31</v>
      </c>
      <c r="I56" s="90">
        <v>30.5</v>
      </c>
      <c r="J56" s="17">
        <f t="shared" si="7"/>
        <v>1059.704918032787</v>
      </c>
      <c r="K56" s="38">
        <v>0</v>
      </c>
      <c r="L56" s="38">
        <v>1</v>
      </c>
      <c r="M56" s="38">
        <v>0</v>
      </c>
      <c r="N56" s="38">
        <v>2</v>
      </c>
      <c r="O56" s="49">
        <v>1</v>
      </c>
      <c r="P56" s="50">
        <f t="shared" si="8"/>
        <v>42</v>
      </c>
      <c r="Q56" s="145">
        <f t="shared" si="5"/>
        <v>40.5</v>
      </c>
      <c r="R56" s="30">
        <f t="shared" si="9"/>
        <v>798.04938271604942</v>
      </c>
      <c r="S56" s="42">
        <f t="shared" si="6"/>
        <v>16666</v>
      </c>
      <c r="T56" s="42">
        <v>16079</v>
      </c>
      <c r="U56" s="42">
        <v>587</v>
      </c>
      <c r="V56" s="51">
        <f t="shared" si="10"/>
        <v>397.01234567901236</v>
      </c>
    </row>
    <row r="57" spans="1:22" ht="12.4" customHeight="1" x14ac:dyDescent="0.2">
      <c r="A57" s="18">
        <v>6251</v>
      </c>
      <c r="B57" s="107" t="s">
        <v>37</v>
      </c>
      <c r="C57" s="21">
        <v>942</v>
      </c>
      <c r="D57" s="37">
        <v>18183</v>
      </c>
      <c r="E57" s="19">
        <v>8</v>
      </c>
      <c r="F57" s="82">
        <v>7.5</v>
      </c>
      <c r="G57" s="17">
        <f t="shared" si="4"/>
        <v>2424.4</v>
      </c>
      <c r="H57" s="96">
        <v>22</v>
      </c>
      <c r="I57" s="90">
        <v>22</v>
      </c>
      <c r="J57" s="17">
        <f t="shared" si="7"/>
        <v>826.5</v>
      </c>
      <c r="K57" s="38">
        <v>1</v>
      </c>
      <c r="L57" s="38">
        <v>0</v>
      </c>
      <c r="M57" s="38">
        <v>0</v>
      </c>
      <c r="N57" s="38">
        <v>4</v>
      </c>
      <c r="O57" s="49">
        <v>1</v>
      </c>
      <c r="P57" s="50">
        <f t="shared" si="8"/>
        <v>31</v>
      </c>
      <c r="Q57" s="145">
        <f t="shared" si="5"/>
        <v>29.5</v>
      </c>
      <c r="R57" s="30">
        <f t="shared" si="9"/>
        <v>616.37288135593224</v>
      </c>
      <c r="S57" s="42">
        <f t="shared" si="6"/>
        <v>9500</v>
      </c>
      <c r="T57" s="42">
        <v>9039</v>
      </c>
      <c r="U57" s="42">
        <v>461</v>
      </c>
      <c r="V57" s="51">
        <f t="shared" si="10"/>
        <v>306.40677966101697</v>
      </c>
    </row>
    <row r="58" spans="1:22" ht="12.4" customHeight="1" x14ac:dyDescent="0.2">
      <c r="A58" s="18">
        <v>6252</v>
      </c>
      <c r="B58" s="107" t="s">
        <v>38</v>
      </c>
      <c r="C58" s="21">
        <v>58</v>
      </c>
      <c r="D58" s="37">
        <v>16037</v>
      </c>
      <c r="E58" s="19">
        <v>4</v>
      </c>
      <c r="F58" s="82">
        <v>4</v>
      </c>
      <c r="G58" s="17">
        <f t="shared" si="4"/>
        <v>4009.25</v>
      </c>
      <c r="H58" s="96">
        <v>18</v>
      </c>
      <c r="I58" s="90">
        <v>18</v>
      </c>
      <c r="J58" s="17">
        <f t="shared" si="7"/>
        <v>890.94444444444446</v>
      </c>
      <c r="K58" s="39">
        <v>0</v>
      </c>
      <c r="L58" s="39">
        <v>0</v>
      </c>
      <c r="M58" s="39">
        <v>0</v>
      </c>
      <c r="N58" s="39">
        <v>0</v>
      </c>
      <c r="O58" s="40">
        <v>0</v>
      </c>
      <c r="P58" s="50">
        <f t="shared" si="8"/>
        <v>22</v>
      </c>
      <c r="Q58" s="145">
        <f t="shared" si="5"/>
        <v>22</v>
      </c>
      <c r="R58" s="30">
        <f t="shared" si="9"/>
        <v>728.9545454545455</v>
      </c>
      <c r="S58" s="42">
        <f t="shared" si="6"/>
        <v>6245</v>
      </c>
      <c r="T58" s="42">
        <v>6097</v>
      </c>
      <c r="U58" s="42">
        <v>148</v>
      </c>
      <c r="V58" s="51">
        <f t="shared" si="10"/>
        <v>277.13636363636363</v>
      </c>
    </row>
    <row r="59" spans="1:22" ht="12.4" customHeight="1" x14ac:dyDescent="0.2">
      <c r="A59" s="18">
        <v>6253</v>
      </c>
      <c r="B59" s="107" t="s">
        <v>39</v>
      </c>
      <c r="C59" s="21">
        <v>317</v>
      </c>
      <c r="D59" s="37">
        <v>21698</v>
      </c>
      <c r="E59" s="19">
        <v>2</v>
      </c>
      <c r="F59" s="82">
        <v>2</v>
      </c>
      <c r="G59" s="17">
        <f t="shared" si="4"/>
        <v>10849</v>
      </c>
      <c r="H59" s="96">
        <v>23</v>
      </c>
      <c r="I59" s="90">
        <v>23</v>
      </c>
      <c r="J59" s="17">
        <f t="shared" si="7"/>
        <v>943.39130434782612</v>
      </c>
      <c r="K59" s="39">
        <v>0</v>
      </c>
      <c r="L59" s="39">
        <v>2</v>
      </c>
      <c r="M59" s="39">
        <v>1</v>
      </c>
      <c r="N59" s="39">
        <v>0</v>
      </c>
      <c r="O59" s="40">
        <v>0</v>
      </c>
      <c r="P59" s="50">
        <f t="shared" si="8"/>
        <v>28</v>
      </c>
      <c r="Q59" s="145">
        <f t="shared" si="5"/>
        <v>25</v>
      </c>
      <c r="R59" s="30">
        <f t="shared" si="9"/>
        <v>867.92</v>
      </c>
      <c r="S59" s="42">
        <f t="shared" si="6"/>
        <v>11267</v>
      </c>
      <c r="T59" s="42">
        <v>10934</v>
      </c>
      <c r="U59" s="42">
        <v>333</v>
      </c>
      <c r="V59" s="51">
        <f t="shared" si="10"/>
        <v>437.36</v>
      </c>
    </row>
    <row r="60" spans="1:22" ht="12.4" customHeight="1" x14ac:dyDescent="0.2">
      <c r="A60" s="18">
        <v>6254</v>
      </c>
      <c r="B60" s="107" t="s">
        <v>40</v>
      </c>
      <c r="C60" s="21">
        <v>155</v>
      </c>
      <c r="D60" s="37">
        <v>14884</v>
      </c>
      <c r="E60" s="19">
        <v>5</v>
      </c>
      <c r="F60" s="82">
        <v>5</v>
      </c>
      <c r="G60" s="17">
        <f t="shared" si="4"/>
        <v>2976.8</v>
      </c>
      <c r="H60" s="96">
        <v>16</v>
      </c>
      <c r="I60" s="90">
        <v>16</v>
      </c>
      <c r="J60" s="17">
        <f t="shared" si="7"/>
        <v>930.25</v>
      </c>
      <c r="K60" s="39">
        <v>0</v>
      </c>
      <c r="L60" s="39">
        <v>0</v>
      </c>
      <c r="M60" s="39">
        <v>0</v>
      </c>
      <c r="N60" s="39">
        <v>0</v>
      </c>
      <c r="O60" s="40">
        <v>0</v>
      </c>
      <c r="P60" s="50">
        <f t="shared" si="8"/>
        <v>21</v>
      </c>
      <c r="Q60" s="145">
        <f t="shared" si="5"/>
        <v>21</v>
      </c>
      <c r="R60" s="30">
        <f t="shared" si="9"/>
        <v>708.76190476190482</v>
      </c>
      <c r="S60" s="42">
        <f t="shared" si="6"/>
        <v>5492</v>
      </c>
      <c r="T60" s="42">
        <v>5344</v>
      </c>
      <c r="U60" s="42">
        <v>148</v>
      </c>
      <c r="V60" s="51">
        <f t="shared" si="10"/>
        <v>254.47619047619048</v>
      </c>
    </row>
    <row r="61" spans="1:22" ht="12.4" customHeight="1" x14ac:dyDescent="0.2">
      <c r="A61" s="18">
        <v>6255</v>
      </c>
      <c r="B61" s="107" t="s">
        <v>41</v>
      </c>
      <c r="C61" s="21">
        <v>197</v>
      </c>
      <c r="D61" s="37">
        <v>45512</v>
      </c>
      <c r="E61" s="19">
        <v>10</v>
      </c>
      <c r="F61" s="82">
        <v>9</v>
      </c>
      <c r="G61" s="17">
        <f t="shared" si="4"/>
        <v>5056.8888888888887</v>
      </c>
      <c r="H61" s="96">
        <v>36</v>
      </c>
      <c r="I61" s="90">
        <v>35.5</v>
      </c>
      <c r="J61" s="17">
        <f t="shared" si="7"/>
        <v>1282.0281690140846</v>
      </c>
      <c r="K61" s="39">
        <v>0</v>
      </c>
      <c r="L61" s="39">
        <v>2</v>
      </c>
      <c r="M61" s="39">
        <v>1</v>
      </c>
      <c r="N61" s="39">
        <v>4</v>
      </c>
      <c r="O61" s="40">
        <v>1</v>
      </c>
      <c r="P61" s="50">
        <f t="shared" si="8"/>
        <v>49</v>
      </c>
      <c r="Q61" s="145">
        <f t="shared" si="5"/>
        <v>44.5</v>
      </c>
      <c r="R61" s="30">
        <f t="shared" si="9"/>
        <v>1022.7415730337078</v>
      </c>
      <c r="S61" s="42">
        <f t="shared" si="6"/>
        <v>22399</v>
      </c>
      <c r="T61" s="42">
        <v>21448</v>
      </c>
      <c r="U61" s="42">
        <v>951</v>
      </c>
      <c r="V61" s="51">
        <f t="shared" si="10"/>
        <v>481.97752808988764</v>
      </c>
    </row>
    <row r="62" spans="1:22" ht="12.4" customHeight="1" x14ac:dyDescent="0.2">
      <c r="A62" s="18">
        <v>6256</v>
      </c>
      <c r="B62" s="107" t="s">
        <v>42</v>
      </c>
      <c r="C62" s="21">
        <v>169</v>
      </c>
      <c r="D62" s="37">
        <v>25653</v>
      </c>
      <c r="E62" s="19">
        <v>2</v>
      </c>
      <c r="F62" s="82">
        <v>2</v>
      </c>
      <c r="G62" s="17">
        <f t="shared" si="4"/>
        <v>12826.5</v>
      </c>
      <c r="H62" s="96">
        <v>23</v>
      </c>
      <c r="I62" s="90">
        <v>22.5</v>
      </c>
      <c r="J62" s="17">
        <f t="shared" si="7"/>
        <v>1140.1333333333334</v>
      </c>
      <c r="K62" s="38">
        <v>0</v>
      </c>
      <c r="L62" s="38">
        <v>2</v>
      </c>
      <c r="M62" s="38">
        <v>1</v>
      </c>
      <c r="N62" s="38">
        <v>2</v>
      </c>
      <c r="O62" s="49">
        <v>1</v>
      </c>
      <c r="P62" s="50">
        <f t="shared" si="8"/>
        <v>28</v>
      </c>
      <c r="Q62" s="145">
        <f t="shared" si="5"/>
        <v>24.5</v>
      </c>
      <c r="R62" s="30">
        <f t="shared" si="9"/>
        <v>1047.0612244897959</v>
      </c>
      <c r="S62" s="42">
        <f t="shared" si="6"/>
        <v>11983</v>
      </c>
      <c r="T62" s="42">
        <v>11737</v>
      </c>
      <c r="U62" s="42">
        <v>246</v>
      </c>
      <c r="V62" s="51">
        <f t="shared" si="10"/>
        <v>479.0612244897959</v>
      </c>
    </row>
    <row r="63" spans="1:22" ht="12.4" customHeight="1" x14ac:dyDescent="0.2">
      <c r="A63" s="18">
        <v>6257</v>
      </c>
      <c r="B63" s="107" t="s">
        <v>63</v>
      </c>
      <c r="C63" s="21">
        <v>147</v>
      </c>
      <c r="D63" s="37">
        <v>16453</v>
      </c>
      <c r="E63" s="19">
        <v>8</v>
      </c>
      <c r="F63" s="82">
        <v>8</v>
      </c>
      <c r="G63" s="17">
        <f t="shared" si="4"/>
        <v>2056.625</v>
      </c>
      <c r="H63" s="96">
        <v>18</v>
      </c>
      <c r="I63" s="90">
        <v>19</v>
      </c>
      <c r="J63" s="17">
        <f t="shared" si="7"/>
        <v>865.9473684210526</v>
      </c>
      <c r="K63" s="38">
        <v>1</v>
      </c>
      <c r="L63" s="38">
        <v>2</v>
      </c>
      <c r="M63" s="38">
        <v>0</v>
      </c>
      <c r="N63" s="38">
        <v>0</v>
      </c>
      <c r="O63" s="49">
        <v>0</v>
      </c>
      <c r="P63" s="50">
        <f t="shared" si="8"/>
        <v>29</v>
      </c>
      <c r="Q63" s="145">
        <f t="shared" si="5"/>
        <v>27</v>
      </c>
      <c r="R63" s="30">
        <f t="shared" si="9"/>
        <v>609.37037037037032</v>
      </c>
      <c r="S63" s="42">
        <f t="shared" si="6"/>
        <v>7753</v>
      </c>
      <c r="T63" s="42">
        <v>7636</v>
      </c>
      <c r="U63" s="42">
        <v>117</v>
      </c>
      <c r="V63" s="51">
        <f t="shared" si="10"/>
        <v>282.81481481481484</v>
      </c>
    </row>
    <row r="64" spans="1:22" ht="12.4" customHeight="1" thickBot="1" x14ac:dyDescent="0.25">
      <c r="A64" s="34">
        <v>6258</v>
      </c>
      <c r="B64" s="108" t="s">
        <v>43</v>
      </c>
      <c r="C64" s="105">
        <v>335</v>
      </c>
      <c r="D64" s="74">
        <v>42637</v>
      </c>
      <c r="E64" s="75">
        <v>9</v>
      </c>
      <c r="F64" s="83">
        <v>8</v>
      </c>
      <c r="G64" s="76">
        <f t="shared" si="4"/>
        <v>5329.625</v>
      </c>
      <c r="H64" s="98">
        <v>33</v>
      </c>
      <c r="I64" s="91">
        <v>33</v>
      </c>
      <c r="J64" s="76">
        <f t="shared" si="7"/>
        <v>1292.030303030303</v>
      </c>
      <c r="K64" s="77">
        <v>0</v>
      </c>
      <c r="L64" s="77">
        <v>2</v>
      </c>
      <c r="M64" s="77">
        <v>0</v>
      </c>
      <c r="N64" s="77">
        <v>2</v>
      </c>
      <c r="O64" s="147">
        <v>0</v>
      </c>
      <c r="P64" s="50">
        <f t="shared" si="8"/>
        <v>44</v>
      </c>
      <c r="Q64" s="145">
        <f t="shared" si="5"/>
        <v>41</v>
      </c>
      <c r="R64" s="78">
        <f t="shared" si="9"/>
        <v>1039.9268292682927</v>
      </c>
      <c r="S64" s="42">
        <f t="shared" si="6"/>
        <v>19524</v>
      </c>
      <c r="T64" s="79">
        <v>19001</v>
      </c>
      <c r="U64" s="79">
        <v>523</v>
      </c>
      <c r="V64" s="51">
        <f t="shared" si="10"/>
        <v>463.4390243902439</v>
      </c>
    </row>
    <row r="65" spans="1:22" ht="12.4" customHeight="1" thickBot="1" x14ac:dyDescent="0.25">
      <c r="A65" s="24"/>
      <c r="B65" s="25" t="s">
        <v>44</v>
      </c>
      <c r="C65" s="26">
        <f t="shared" ref="C65:U65" si="11">SUM(C7:C64)</f>
        <v>20270</v>
      </c>
      <c r="D65" s="26">
        <f t="shared" si="11"/>
        <v>2089310</v>
      </c>
      <c r="E65" s="27">
        <f t="shared" si="11"/>
        <v>420</v>
      </c>
      <c r="F65" s="84">
        <f t="shared" si="11"/>
        <v>404.5</v>
      </c>
      <c r="G65" s="28"/>
      <c r="H65" s="99">
        <f t="shared" si="11"/>
        <v>1807</v>
      </c>
      <c r="I65" s="92">
        <f t="shared" si="11"/>
        <v>1783</v>
      </c>
      <c r="J65" s="28"/>
      <c r="K65" s="26">
        <f t="shared" si="11"/>
        <v>15</v>
      </c>
      <c r="L65" s="26">
        <f t="shared" ref="L65:Q65" si="12">SUM(L7:L64)</f>
        <v>47</v>
      </c>
      <c r="M65" s="26">
        <f t="shared" si="12"/>
        <v>16</v>
      </c>
      <c r="N65" s="26">
        <f t="shared" si="12"/>
        <v>131</v>
      </c>
      <c r="O65" s="26">
        <f t="shared" si="12"/>
        <v>22</v>
      </c>
      <c r="P65" s="61">
        <f t="shared" si="12"/>
        <v>2305</v>
      </c>
      <c r="Q65" s="100">
        <f t="shared" si="12"/>
        <v>2187.5</v>
      </c>
      <c r="R65" s="29"/>
      <c r="S65" s="87">
        <f t="shared" si="11"/>
        <v>991847</v>
      </c>
      <c r="T65" s="87">
        <f t="shared" si="11"/>
        <v>949334</v>
      </c>
      <c r="U65" s="87">
        <f t="shared" si="11"/>
        <v>42513</v>
      </c>
      <c r="V65" s="52"/>
    </row>
    <row r="66" spans="1:22" s="63" customFormat="1" ht="12.4" customHeight="1" thickBot="1" x14ac:dyDescent="0.25">
      <c r="A66" s="62"/>
      <c r="B66" s="64" t="s">
        <v>45</v>
      </c>
      <c r="C66" s="31">
        <f>AVERAGE(C7:C64)</f>
        <v>349.48275862068965</v>
      </c>
      <c r="D66" s="31">
        <f>AVERAGE(D7:D64)</f>
        <v>36022.586206896551</v>
      </c>
      <c r="E66" s="65">
        <f>AVERAGE(E7:E64)</f>
        <v>7.2413793103448274</v>
      </c>
      <c r="F66" s="65">
        <f>AVERAGE(F7:F64)</f>
        <v>6.9741379310344831</v>
      </c>
      <c r="G66" s="103">
        <f>D65/F65</f>
        <v>5165.1668726823236</v>
      </c>
      <c r="H66" s="93">
        <f>AVERAGE(H7:H64)</f>
        <v>31.155172413793103</v>
      </c>
      <c r="I66" s="93">
        <f>AVERAGE(I7:I64)</f>
        <v>30.741379310344829</v>
      </c>
      <c r="J66" s="103">
        <f>D65/I65</f>
        <v>1171.7947279865396</v>
      </c>
      <c r="K66" s="66"/>
      <c r="L66" s="66"/>
      <c r="M66" s="66"/>
      <c r="N66" s="66"/>
      <c r="O66" s="66"/>
      <c r="P66" s="67">
        <f>AVERAGE(P7:P64)</f>
        <v>39.741379310344826</v>
      </c>
      <c r="Q66" s="67">
        <f>AVERAGE(Q7:Q64)</f>
        <v>37.71551724137931</v>
      </c>
      <c r="R66" s="68">
        <f>D65/Q65</f>
        <v>955.11314285714286</v>
      </c>
      <c r="S66" s="88">
        <f>AVERAGE(S7:S64)</f>
        <v>17100.810344827587</v>
      </c>
      <c r="T66" s="88">
        <f>AVERAGE(T7:T64)</f>
        <v>16367.827586206897</v>
      </c>
      <c r="U66" s="88">
        <f>AVERAGE(U7:U64)</f>
        <v>732.98275862068965</v>
      </c>
      <c r="V66" s="69">
        <f>T66/Q66</f>
        <v>433.98125714285715</v>
      </c>
    </row>
    <row r="68" spans="1:22" x14ac:dyDescent="0.2">
      <c r="P68" s="53"/>
    </row>
    <row r="69" spans="1:22" x14ac:dyDescent="0.2">
      <c r="P69" s="53"/>
    </row>
  </sheetData>
  <phoneticPr fontId="1" type="noConversion"/>
  <pageMargins left="0.19685039370078741" right="0" top="0.31496062992125984" bottom="0.27559055118110237" header="0" footer="0"/>
  <pageSetup paperSize="9" scale="85" orientation="portrait" r:id="rId1"/>
  <headerFooter alignWithMargins="0">
    <oddHeader xml:space="preserve">&amp;RUVOD / Preglednica 1 </oddHeader>
    <oddFooter>&amp;L&amp;7C/Poročilo o delu UE 2019/&amp;F&amp;CStran &amp;P/&amp;N&amp;R&amp;7Pripravila: C. Vidmar 8.6.2020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9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ColWidth="8.85546875" defaultRowHeight="12" x14ac:dyDescent="0.2"/>
  <cols>
    <col min="1" max="1" width="5" style="1" customWidth="1"/>
    <col min="2" max="2" width="14.7109375" style="1" customWidth="1"/>
    <col min="3" max="3" width="7.85546875" style="1" customWidth="1"/>
    <col min="4" max="4" width="8.7109375" style="1" customWidth="1"/>
    <col min="5" max="5" width="9.140625" style="7" customWidth="1"/>
    <col min="6" max="6" width="11.28515625" style="7" customWidth="1"/>
    <col min="7" max="7" width="12" style="8" customWidth="1"/>
    <col min="8" max="8" width="9.140625" style="7" customWidth="1"/>
    <col min="9" max="9" width="11" style="7" customWidth="1"/>
    <col min="10" max="10" width="12" style="8" customWidth="1"/>
    <col min="11" max="14" width="9.140625" style="1" customWidth="1"/>
    <col min="15" max="15" width="9.140625" style="9" customWidth="1"/>
    <col min="16" max="16" width="9.140625" style="85" customWidth="1"/>
    <col min="17" max="17" width="11" style="8" customWidth="1"/>
    <col min="18" max="18" width="14.85546875" style="1" customWidth="1"/>
    <col min="19" max="20" width="9.42578125" style="1" customWidth="1"/>
    <col min="21" max="21" width="9.42578125" style="43" customWidth="1"/>
    <col min="22" max="22" width="14.5703125" style="1" customWidth="1"/>
    <col min="23" max="16384" width="8.85546875" style="1"/>
  </cols>
  <sheetData>
    <row r="1" spans="1:24" x14ac:dyDescent="0.2">
      <c r="A1" s="11" t="s">
        <v>73</v>
      </c>
      <c r="H1" s="8"/>
      <c r="J1" s="7"/>
      <c r="K1" s="8"/>
      <c r="O1" s="1"/>
      <c r="P1" s="9"/>
      <c r="Q1" s="85"/>
      <c r="R1" s="8"/>
      <c r="T1" s="8"/>
      <c r="U1" s="1"/>
      <c r="X1" s="43"/>
    </row>
    <row r="2" spans="1:24" ht="12" customHeight="1" x14ac:dyDescent="0.2">
      <c r="A2" s="10" t="s">
        <v>71</v>
      </c>
      <c r="B2" s="2"/>
      <c r="C2" s="2"/>
      <c r="D2" s="2"/>
      <c r="E2" s="3"/>
      <c r="F2" s="3"/>
      <c r="G2" s="4"/>
      <c r="H2" s="3"/>
      <c r="I2" s="3"/>
      <c r="J2" s="4"/>
      <c r="K2" s="2"/>
      <c r="L2" s="2"/>
      <c r="M2" s="2"/>
      <c r="N2" s="2"/>
      <c r="O2" s="5"/>
      <c r="P2" s="86"/>
      <c r="Q2" s="4"/>
      <c r="R2" s="6"/>
      <c r="S2" s="2"/>
    </row>
    <row r="3" spans="1:24" ht="12" customHeight="1" x14ac:dyDescent="0.2">
      <c r="A3" s="10" t="s">
        <v>65</v>
      </c>
      <c r="B3" s="2"/>
      <c r="C3" s="2"/>
      <c r="D3" s="2"/>
      <c r="E3" s="3"/>
      <c r="F3" s="3"/>
      <c r="G3" s="4"/>
      <c r="H3" s="4"/>
      <c r="I3" s="3"/>
      <c r="J3" s="3"/>
      <c r="K3" s="4"/>
      <c r="L3" s="2"/>
      <c r="M3" s="2"/>
      <c r="N3" s="2"/>
      <c r="O3" s="2"/>
      <c r="P3" s="5"/>
      <c r="Q3" s="86"/>
      <c r="R3" s="4"/>
      <c r="S3" s="2"/>
      <c r="T3" s="4"/>
      <c r="U3" s="6"/>
      <c r="V3" s="2"/>
      <c r="X3" s="43"/>
    </row>
    <row r="4" spans="1:24" ht="6.75" customHeight="1" thickBot="1" x14ac:dyDescent="0.25">
      <c r="A4" s="10"/>
      <c r="B4" s="2"/>
      <c r="C4" s="2"/>
      <c r="D4" s="2"/>
      <c r="E4" s="3"/>
      <c r="F4" s="3"/>
      <c r="G4" s="4"/>
      <c r="H4" s="3"/>
      <c r="I4" s="3"/>
      <c r="J4" s="4"/>
      <c r="K4" s="2"/>
      <c r="L4" s="2"/>
      <c r="M4" s="2"/>
      <c r="N4" s="2"/>
      <c r="O4" s="5"/>
      <c r="P4" s="86"/>
      <c r="Q4" s="4"/>
      <c r="R4" s="6"/>
      <c r="S4" s="2"/>
    </row>
    <row r="5" spans="1:24" ht="159.75" customHeight="1" thickBot="1" x14ac:dyDescent="0.25">
      <c r="A5" s="44" t="s">
        <v>0</v>
      </c>
      <c r="B5" s="12" t="s">
        <v>64</v>
      </c>
      <c r="C5" s="118" t="s">
        <v>47</v>
      </c>
      <c r="D5" s="35" t="s">
        <v>76</v>
      </c>
      <c r="E5" s="13" t="s">
        <v>77</v>
      </c>
      <c r="F5" s="144" t="s">
        <v>78</v>
      </c>
      <c r="G5" s="14" t="s">
        <v>79</v>
      </c>
      <c r="H5" s="94" t="s">
        <v>80</v>
      </c>
      <c r="I5" s="142" t="s">
        <v>81</v>
      </c>
      <c r="J5" s="14" t="s">
        <v>82</v>
      </c>
      <c r="K5" s="45" t="s">
        <v>83</v>
      </c>
      <c r="L5" s="45" t="s">
        <v>84</v>
      </c>
      <c r="M5" s="45" t="s">
        <v>85</v>
      </c>
      <c r="N5" s="45" t="s">
        <v>86</v>
      </c>
      <c r="O5" s="45" t="s">
        <v>87</v>
      </c>
      <c r="P5" s="46" t="s">
        <v>88</v>
      </c>
      <c r="Q5" s="146" t="s">
        <v>89</v>
      </c>
      <c r="R5" s="47" t="s">
        <v>90</v>
      </c>
      <c r="S5" s="12" t="s">
        <v>91</v>
      </c>
      <c r="T5" s="12" t="s">
        <v>92</v>
      </c>
      <c r="U5" s="12" t="s">
        <v>93</v>
      </c>
      <c r="V5" s="48" t="s">
        <v>94</v>
      </c>
    </row>
    <row r="6" spans="1:24" s="73" customFormat="1" ht="20.25" thickBot="1" x14ac:dyDescent="0.25">
      <c r="A6" s="70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 t="s">
        <v>46</v>
      </c>
      <c r="H6" s="71">
        <v>8</v>
      </c>
      <c r="I6" s="71">
        <v>9</v>
      </c>
      <c r="J6" s="71" t="s">
        <v>66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2" t="s">
        <v>67</v>
      </c>
      <c r="Q6" s="72" t="s">
        <v>68</v>
      </c>
      <c r="R6" s="71" t="s">
        <v>69</v>
      </c>
      <c r="S6" s="71">
        <v>19</v>
      </c>
      <c r="T6" s="71">
        <v>20</v>
      </c>
      <c r="U6" s="71">
        <v>21</v>
      </c>
      <c r="V6" s="80" t="s">
        <v>70</v>
      </c>
    </row>
    <row r="7" spans="1:24" ht="12.4" customHeight="1" x14ac:dyDescent="0.2">
      <c r="A7" s="15">
        <v>6213</v>
      </c>
      <c r="B7" s="106" t="s">
        <v>10</v>
      </c>
      <c r="C7" s="119">
        <v>29</v>
      </c>
      <c r="D7" s="36">
        <v>16367</v>
      </c>
      <c r="E7" s="16">
        <v>9</v>
      </c>
      <c r="F7" s="81">
        <v>9</v>
      </c>
      <c r="G7" s="17">
        <f t="shared" ref="G7:G38" si="0">D7/F7</f>
        <v>1818.5555555555557</v>
      </c>
      <c r="H7" s="95">
        <v>20</v>
      </c>
      <c r="I7" s="89">
        <v>20</v>
      </c>
      <c r="J7" s="17">
        <f t="shared" ref="J7:J38" si="1">D7/I7</f>
        <v>818.35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50">
        <f t="shared" ref="P7:P38" si="2">E7+H7+K7+L7+M7</f>
        <v>29</v>
      </c>
      <c r="Q7" s="145">
        <f t="shared" ref="Q7:Q38" si="3">P7-L7-M7-N7/2+O7/2</f>
        <v>29</v>
      </c>
      <c r="R7" s="30">
        <f t="shared" ref="R7:R38" si="4">D7/Q7</f>
        <v>564.37931034482756</v>
      </c>
      <c r="S7" s="41">
        <f t="shared" ref="S7:S38" si="5">T7+U7</f>
        <v>9193</v>
      </c>
      <c r="T7" s="41">
        <v>8729</v>
      </c>
      <c r="U7" s="41">
        <v>464</v>
      </c>
      <c r="V7" s="51">
        <f t="shared" ref="V7:V38" si="6">T7/Q7</f>
        <v>301</v>
      </c>
    </row>
    <row r="8" spans="1:24" ht="12.4" customHeight="1" x14ac:dyDescent="0.2">
      <c r="A8" s="18">
        <v>6235</v>
      </c>
      <c r="B8" s="107" t="s">
        <v>29</v>
      </c>
      <c r="C8" s="120">
        <v>43</v>
      </c>
      <c r="D8" s="37">
        <v>17692</v>
      </c>
      <c r="E8" s="19">
        <v>6</v>
      </c>
      <c r="F8" s="82">
        <v>6</v>
      </c>
      <c r="G8" s="17">
        <f t="shared" si="0"/>
        <v>2948.6666666666665</v>
      </c>
      <c r="H8" s="96">
        <v>21</v>
      </c>
      <c r="I8" s="90">
        <v>20.5</v>
      </c>
      <c r="J8" s="17">
        <f t="shared" si="1"/>
        <v>863.02439024390242</v>
      </c>
      <c r="K8" s="39">
        <v>0</v>
      </c>
      <c r="L8" s="39">
        <v>0</v>
      </c>
      <c r="M8" s="39">
        <v>0</v>
      </c>
      <c r="N8" s="39">
        <v>1</v>
      </c>
      <c r="O8" s="40">
        <v>0</v>
      </c>
      <c r="P8" s="50">
        <f t="shared" si="2"/>
        <v>27</v>
      </c>
      <c r="Q8" s="145">
        <f t="shared" si="3"/>
        <v>26.5</v>
      </c>
      <c r="R8" s="30">
        <f t="shared" si="4"/>
        <v>667.62264150943395</v>
      </c>
      <c r="S8" s="42">
        <f t="shared" si="5"/>
        <v>10518</v>
      </c>
      <c r="T8" s="42">
        <v>10169</v>
      </c>
      <c r="U8" s="42">
        <v>349</v>
      </c>
      <c r="V8" s="51">
        <f t="shared" si="6"/>
        <v>383.7358490566038</v>
      </c>
    </row>
    <row r="9" spans="1:24" ht="12.4" customHeight="1" x14ac:dyDescent="0.2">
      <c r="A9" s="18">
        <v>6252</v>
      </c>
      <c r="B9" s="107" t="s">
        <v>38</v>
      </c>
      <c r="C9" s="120">
        <v>58</v>
      </c>
      <c r="D9" s="37">
        <v>16037</v>
      </c>
      <c r="E9" s="19">
        <v>4</v>
      </c>
      <c r="F9" s="82">
        <v>4</v>
      </c>
      <c r="G9" s="17">
        <f t="shared" si="0"/>
        <v>4009.25</v>
      </c>
      <c r="H9" s="96">
        <v>18</v>
      </c>
      <c r="I9" s="90">
        <v>18</v>
      </c>
      <c r="J9" s="17">
        <f t="shared" si="1"/>
        <v>890.94444444444446</v>
      </c>
      <c r="K9" s="39">
        <v>0</v>
      </c>
      <c r="L9" s="39">
        <v>0</v>
      </c>
      <c r="M9" s="39">
        <v>0</v>
      </c>
      <c r="N9" s="39">
        <v>0</v>
      </c>
      <c r="O9" s="40">
        <v>0</v>
      </c>
      <c r="P9" s="50">
        <f t="shared" si="2"/>
        <v>22</v>
      </c>
      <c r="Q9" s="145">
        <f t="shared" si="3"/>
        <v>22</v>
      </c>
      <c r="R9" s="30">
        <f t="shared" si="4"/>
        <v>728.9545454545455</v>
      </c>
      <c r="S9" s="42">
        <f t="shared" si="5"/>
        <v>6245</v>
      </c>
      <c r="T9" s="42">
        <v>6097</v>
      </c>
      <c r="U9" s="42">
        <v>148</v>
      </c>
      <c r="V9" s="51">
        <f t="shared" si="6"/>
        <v>277.13636363636363</v>
      </c>
    </row>
    <row r="10" spans="1:24" ht="12.4" customHeight="1" x14ac:dyDescent="0.2">
      <c r="A10" s="18">
        <v>6210</v>
      </c>
      <c r="B10" s="107" t="s">
        <v>8</v>
      </c>
      <c r="C10" s="120">
        <v>59</v>
      </c>
      <c r="D10" s="37">
        <v>9140</v>
      </c>
      <c r="E10" s="19">
        <v>3</v>
      </c>
      <c r="F10" s="82">
        <v>3</v>
      </c>
      <c r="G10" s="17">
        <f t="shared" si="0"/>
        <v>3046.6666666666665</v>
      </c>
      <c r="H10" s="96">
        <v>14</v>
      </c>
      <c r="I10" s="90">
        <v>14</v>
      </c>
      <c r="J10" s="17">
        <f t="shared" si="1"/>
        <v>652.85714285714289</v>
      </c>
      <c r="K10" s="39">
        <v>0</v>
      </c>
      <c r="L10" s="39">
        <v>0</v>
      </c>
      <c r="M10" s="39">
        <v>0</v>
      </c>
      <c r="N10" s="39">
        <v>0</v>
      </c>
      <c r="O10" s="40">
        <v>0</v>
      </c>
      <c r="P10" s="50">
        <f t="shared" si="2"/>
        <v>17</v>
      </c>
      <c r="Q10" s="145">
        <f t="shared" si="3"/>
        <v>17</v>
      </c>
      <c r="R10" s="30">
        <f t="shared" si="4"/>
        <v>537.64705882352939</v>
      </c>
      <c r="S10" s="42">
        <f t="shared" si="5"/>
        <v>5256</v>
      </c>
      <c r="T10" s="42">
        <v>5186</v>
      </c>
      <c r="U10" s="42">
        <v>70</v>
      </c>
      <c r="V10" s="51">
        <f t="shared" si="6"/>
        <v>305.05882352941177</v>
      </c>
    </row>
    <row r="11" spans="1:24" ht="12.4" customHeight="1" x14ac:dyDescent="0.2">
      <c r="A11" s="18">
        <v>6207</v>
      </c>
      <c r="B11" s="107" t="s">
        <v>7</v>
      </c>
      <c r="C11" s="120">
        <v>105</v>
      </c>
      <c r="D11" s="37">
        <v>8849</v>
      </c>
      <c r="E11" s="19">
        <v>3</v>
      </c>
      <c r="F11" s="82">
        <v>3</v>
      </c>
      <c r="G11" s="17">
        <f t="shared" si="0"/>
        <v>2949.6666666666665</v>
      </c>
      <c r="H11" s="96">
        <v>12</v>
      </c>
      <c r="I11" s="90">
        <v>12</v>
      </c>
      <c r="J11" s="17">
        <f t="shared" si="1"/>
        <v>737.41666666666663</v>
      </c>
      <c r="K11" s="39">
        <v>0</v>
      </c>
      <c r="L11" s="39">
        <v>0</v>
      </c>
      <c r="M11" s="39">
        <v>0</v>
      </c>
      <c r="N11" s="39">
        <v>0</v>
      </c>
      <c r="O11" s="40">
        <v>0</v>
      </c>
      <c r="P11" s="50">
        <f t="shared" si="2"/>
        <v>15</v>
      </c>
      <c r="Q11" s="145">
        <f t="shared" si="3"/>
        <v>15</v>
      </c>
      <c r="R11" s="30">
        <f t="shared" si="4"/>
        <v>589.93333333333328</v>
      </c>
      <c r="S11" s="42">
        <f t="shared" si="5"/>
        <v>3736</v>
      </c>
      <c r="T11" s="42">
        <v>3701</v>
      </c>
      <c r="U11" s="42">
        <v>35</v>
      </c>
      <c r="V11" s="51">
        <f t="shared" si="6"/>
        <v>246.73333333333332</v>
      </c>
    </row>
    <row r="12" spans="1:24" ht="12.4" customHeight="1" x14ac:dyDescent="0.2">
      <c r="A12" s="18">
        <v>6228</v>
      </c>
      <c r="B12" s="107" t="s">
        <v>25</v>
      </c>
      <c r="C12" s="120">
        <v>109</v>
      </c>
      <c r="D12" s="37">
        <v>8397</v>
      </c>
      <c r="E12" s="19">
        <v>4</v>
      </c>
      <c r="F12" s="82">
        <v>4</v>
      </c>
      <c r="G12" s="17">
        <f t="shared" si="0"/>
        <v>2099.25</v>
      </c>
      <c r="H12" s="96">
        <v>14</v>
      </c>
      <c r="I12" s="90">
        <v>13.5</v>
      </c>
      <c r="J12" s="17">
        <f t="shared" si="1"/>
        <v>622</v>
      </c>
      <c r="K12" s="39">
        <v>0</v>
      </c>
      <c r="L12" s="39">
        <v>1</v>
      </c>
      <c r="M12" s="39">
        <v>0</v>
      </c>
      <c r="N12" s="39">
        <v>1</v>
      </c>
      <c r="O12" s="40">
        <v>0</v>
      </c>
      <c r="P12" s="50">
        <f t="shared" si="2"/>
        <v>19</v>
      </c>
      <c r="Q12" s="145">
        <f t="shared" si="3"/>
        <v>17.5</v>
      </c>
      <c r="R12" s="30">
        <f t="shared" si="4"/>
        <v>479.82857142857142</v>
      </c>
      <c r="S12" s="42">
        <f t="shared" si="5"/>
        <v>7275</v>
      </c>
      <c r="T12" s="42">
        <v>7205</v>
      </c>
      <c r="U12" s="42">
        <v>70</v>
      </c>
      <c r="V12" s="51">
        <f t="shared" si="6"/>
        <v>411.71428571428572</v>
      </c>
    </row>
    <row r="13" spans="1:24" ht="12.4" customHeight="1" x14ac:dyDescent="0.2">
      <c r="A13" s="18">
        <v>6257</v>
      </c>
      <c r="B13" s="107" t="s">
        <v>63</v>
      </c>
      <c r="C13" s="120">
        <v>147</v>
      </c>
      <c r="D13" s="37">
        <v>16453</v>
      </c>
      <c r="E13" s="19">
        <v>8</v>
      </c>
      <c r="F13" s="82">
        <v>8</v>
      </c>
      <c r="G13" s="17">
        <f t="shared" si="0"/>
        <v>2056.625</v>
      </c>
      <c r="H13" s="96">
        <v>18</v>
      </c>
      <c r="I13" s="90">
        <v>19</v>
      </c>
      <c r="J13" s="17">
        <f t="shared" si="1"/>
        <v>865.9473684210526</v>
      </c>
      <c r="K13" s="38">
        <v>1</v>
      </c>
      <c r="L13" s="38">
        <v>2</v>
      </c>
      <c r="M13" s="38">
        <v>0</v>
      </c>
      <c r="N13" s="38">
        <v>0</v>
      </c>
      <c r="O13" s="49">
        <v>0</v>
      </c>
      <c r="P13" s="50">
        <f t="shared" si="2"/>
        <v>29</v>
      </c>
      <c r="Q13" s="145">
        <f t="shared" si="3"/>
        <v>27</v>
      </c>
      <c r="R13" s="30">
        <f t="shared" si="4"/>
        <v>609.37037037037032</v>
      </c>
      <c r="S13" s="42">
        <f t="shared" si="5"/>
        <v>7753</v>
      </c>
      <c r="T13" s="42">
        <v>7636</v>
      </c>
      <c r="U13" s="42">
        <v>117</v>
      </c>
      <c r="V13" s="51">
        <f t="shared" si="6"/>
        <v>282.81481481481484</v>
      </c>
    </row>
    <row r="14" spans="1:24" ht="12.4" customHeight="1" x14ac:dyDescent="0.2">
      <c r="A14" s="18">
        <v>6254</v>
      </c>
      <c r="B14" s="107" t="s">
        <v>40</v>
      </c>
      <c r="C14" s="120">
        <v>155</v>
      </c>
      <c r="D14" s="37">
        <v>14884</v>
      </c>
      <c r="E14" s="19">
        <v>5</v>
      </c>
      <c r="F14" s="82">
        <v>5</v>
      </c>
      <c r="G14" s="17">
        <f t="shared" si="0"/>
        <v>2976.8</v>
      </c>
      <c r="H14" s="96">
        <v>16</v>
      </c>
      <c r="I14" s="90">
        <v>16</v>
      </c>
      <c r="J14" s="17">
        <f t="shared" si="1"/>
        <v>930.25</v>
      </c>
      <c r="K14" s="39">
        <v>0</v>
      </c>
      <c r="L14" s="39">
        <v>0</v>
      </c>
      <c r="M14" s="39">
        <v>0</v>
      </c>
      <c r="N14" s="39">
        <v>0</v>
      </c>
      <c r="O14" s="40">
        <v>0</v>
      </c>
      <c r="P14" s="50">
        <f t="shared" si="2"/>
        <v>21</v>
      </c>
      <c r="Q14" s="145">
        <f t="shared" si="3"/>
        <v>21</v>
      </c>
      <c r="R14" s="30">
        <f t="shared" si="4"/>
        <v>708.76190476190482</v>
      </c>
      <c r="S14" s="42">
        <f t="shared" si="5"/>
        <v>5492</v>
      </c>
      <c r="T14" s="42">
        <v>5344</v>
      </c>
      <c r="U14" s="42">
        <v>148</v>
      </c>
      <c r="V14" s="51">
        <f t="shared" si="6"/>
        <v>254.47619047619048</v>
      </c>
    </row>
    <row r="15" spans="1:24" ht="12.4" customHeight="1" x14ac:dyDescent="0.2">
      <c r="A15" s="18">
        <v>6256</v>
      </c>
      <c r="B15" s="107" t="s">
        <v>42</v>
      </c>
      <c r="C15" s="120">
        <v>169</v>
      </c>
      <c r="D15" s="37">
        <v>25653</v>
      </c>
      <c r="E15" s="19">
        <v>2</v>
      </c>
      <c r="F15" s="82">
        <v>2</v>
      </c>
      <c r="G15" s="17">
        <f t="shared" si="0"/>
        <v>12826.5</v>
      </c>
      <c r="H15" s="96">
        <v>23</v>
      </c>
      <c r="I15" s="90">
        <v>22.5</v>
      </c>
      <c r="J15" s="17">
        <f t="shared" si="1"/>
        <v>1140.1333333333334</v>
      </c>
      <c r="K15" s="38">
        <v>0</v>
      </c>
      <c r="L15" s="38">
        <v>2</v>
      </c>
      <c r="M15" s="38">
        <v>1</v>
      </c>
      <c r="N15" s="38">
        <v>2</v>
      </c>
      <c r="O15" s="49">
        <v>1</v>
      </c>
      <c r="P15" s="50">
        <f t="shared" si="2"/>
        <v>28</v>
      </c>
      <c r="Q15" s="145">
        <f t="shared" si="3"/>
        <v>24.5</v>
      </c>
      <c r="R15" s="30">
        <f t="shared" si="4"/>
        <v>1047.0612244897959</v>
      </c>
      <c r="S15" s="42">
        <f t="shared" si="5"/>
        <v>11983</v>
      </c>
      <c r="T15" s="42">
        <v>11737</v>
      </c>
      <c r="U15" s="42">
        <v>246</v>
      </c>
      <c r="V15" s="51">
        <f t="shared" si="6"/>
        <v>479.0612244897959</v>
      </c>
    </row>
    <row r="16" spans="1:24" ht="12.4" customHeight="1" x14ac:dyDescent="0.2">
      <c r="A16" s="18">
        <v>6234</v>
      </c>
      <c r="B16" s="107" t="s">
        <v>28</v>
      </c>
      <c r="C16" s="120">
        <v>172</v>
      </c>
      <c r="D16" s="37">
        <v>19039</v>
      </c>
      <c r="E16" s="19">
        <v>5</v>
      </c>
      <c r="F16" s="82">
        <v>5</v>
      </c>
      <c r="G16" s="17">
        <f t="shared" si="0"/>
        <v>3807.8</v>
      </c>
      <c r="H16" s="96">
        <v>22</v>
      </c>
      <c r="I16" s="90">
        <v>21</v>
      </c>
      <c r="J16" s="17">
        <f t="shared" si="1"/>
        <v>906.61904761904759</v>
      </c>
      <c r="K16" s="39">
        <v>0</v>
      </c>
      <c r="L16" s="39">
        <v>0</v>
      </c>
      <c r="M16" s="39">
        <v>0</v>
      </c>
      <c r="N16" s="39">
        <v>3</v>
      </c>
      <c r="O16" s="40">
        <v>1</v>
      </c>
      <c r="P16" s="50">
        <f t="shared" si="2"/>
        <v>27</v>
      </c>
      <c r="Q16" s="145">
        <f t="shared" si="3"/>
        <v>26</v>
      </c>
      <c r="R16" s="30">
        <f t="shared" si="4"/>
        <v>732.26923076923072</v>
      </c>
      <c r="S16" s="42">
        <f t="shared" si="5"/>
        <v>9572</v>
      </c>
      <c r="T16" s="42">
        <v>9328</v>
      </c>
      <c r="U16" s="42">
        <v>244</v>
      </c>
      <c r="V16" s="51">
        <f t="shared" si="6"/>
        <v>358.76923076923077</v>
      </c>
    </row>
    <row r="17" spans="1:24" ht="12.4" customHeight="1" x14ac:dyDescent="0.2">
      <c r="A17" s="18">
        <v>6226</v>
      </c>
      <c r="B17" s="107" t="s">
        <v>23</v>
      </c>
      <c r="C17" s="120">
        <v>173</v>
      </c>
      <c r="D17" s="37">
        <v>14232</v>
      </c>
      <c r="E17" s="19">
        <v>0</v>
      </c>
      <c r="F17" s="82">
        <v>0</v>
      </c>
      <c r="G17" s="17" t="e">
        <f t="shared" si="0"/>
        <v>#DIV/0!</v>
      </c>
      <c r="H17" s="96">
        <v>19</v>
      </c>
      <c r="I17" s="90">
        <v>19</v>
      </c>
      <c r="J17" s="17">
        <f t="shared" si="1"/>
        <v>749.0526315789474</v>
      </c>
      <c r="K17" s="39">
        <v>0</v>
      </c>
      <c r="L17" s="39">
        <v>0</v>
      </c>
      <c r="M17" s="39">
        <v>0</v>
      </c>
      <c r="N17" s="39">
        <v>0</v>
      </c>
      <c r="O17" s="40">
        <v>0</v>
      </c>
      <c r="P17" s="50">
        <f t="shared" si="2"/>
        <v>19</v>
      </c>
      <c r="Q17" s="145">
        <f t="shared" si="3"/>
        <v>19</v>
      </c>
      <c r="R17" s="30">
        <f t="shared" si="4"/>
        <v>749.0526315789474</v>
      </c>
      <c r="S17" s="42">
        <f t="shared" si="5"/>
        <v>8646</v>
      </c>
      <c r="T17" s="42">
        <v>8415</v>
      </c>
      <c r="U17" s="42">
        <v>231</v>
      </c>
      <c r="V17" s="51">
        <f t="shared" si="6"/>
        <v>442.89473684210526</v>
      </c>
    </row>
    <row r="18" spans="1:24" s="23" customFormat="1" ht="12.4" customHeight="1" x14ac:dyDescent="0.2">
      <c r="A18" s="18">
        <v>6225</v>
      </c>
      <c r="B18" s="107" t="s">
        <v>22</v>
      </c>
      <c r="C18" s="120">
        <v>175</v>
      </c>
      <c r="D18" s="37">
        <v>17369</v>
      </c>
      <c r="E18" s="19">
        <v>5</v>
      </c>
      <c r="F18" s="82">
        <v>5</v>
      </c>
      <c r="G18" s="17">
        <f t="shared" si="0"/>
        <v>3473.8</v>
      </c>
      <c r="H18" s="96">
        <v>18</v>
      </c>
      <c r="I18" s="90">
        <v>18</v>
      </c>
      <c r="J18" s="17">
        <f t="shared" si="1"/>
        <v>964.94444444444446</v>
      </c>
      <c r="K18" s="39">
        <v>0</v>
      </c>
      <c r="L18" s="39">
        <v>1</v>
      </c>
      <c r="M18" s="39">
        <v>0</v>
      </c>
      <c r="N18" s="39">
        <v>0</v>
      </c>
      <c r="O18" s="40">
        <v>0</v>
      </c>
      <c r="P18" s="50">
        <f t="shared" si="2"/>
        <v>24</v>
      </c>
      <c r="Q18" s="145">
        <f t="shared" si="3"/>
        <v>23</v>
      </c>
      <c r="R18" s="30">
        <f t="shared" si="4"/>
        <v>755.17391304347825</v>
      </c>
      <c r="S18" s="42">
        <f t="shared" si="5"/>
        <v>7911</v>
      </c>
      <c r="T18" s="42">
        <v>7814</v>
      </c>
      <c r="U18" s="42">
        <v>97</v>
      </c>
      <c r="V18" s="51">
        <f t="shared" si="6"/>
        <v>339.73913043478262</v>
      </c>
      <c r="W18" s="1"/>
      <c r="X18" s="1"/>
    </row>
    <row r="19" spans="1:24" ht="12.4" customHeight="1" x14ac:dyDescent="0.2">
      <c r="A19" s="18">
        <v>6255</v>
      </c>
      <c r="B19" s="107" t="s">
        <v>41</v>
      </c>
      <c r="C19" s="120">
        <v>197</v>
      </c>
      <c r="D19" s="37">
        <v>45512</v>
      </c>
      <c r="E19" s="19">
        <v>10</v>
      </c>
      <c r="F19" s="82">
        <v>9</v>
      </c>
      <c r="G19" s="17">
        <f t="shared" si="0"/>
        <v>5056.8888888888887</v>
      </c>
      <c r="H19" s="96">
        <v>36</v>
      </c>
      <c r="I19" s="90">
        <v>35.5</v>
      </c>
      <c r="J19" s="17">
        <f t="shared" si="1"/>
        <v>1282.0281690140846</v>
      </c>
      <c r="K19" s="39">
        <v>0</v>
      </c>
      <c r="L19" s="39">
        <v>2</v>
      </c>
      <c r="M19" s="39">
        <v>1</v>
      </c>
      <c r="N19" s="39">
        <v>4</v>
      </c>
      <c r="O19" s="40">
        <v>1</v>
      </c>
      <c r="P19" s="50">
        <f t="shared" si="2"/>
        <v>49</v>
      </c>
      <c r="Q19" s="145">
        <f t="shared" si="3"/>
        <v>44.5</v>
      </c>
      <c r="R19" s="30">
        <f t="shared" si="4"/>
        <v>1022.7415730337078</v>
      </c>
      <c r="S19" s="42">
        <f t="shared" si="5"/>
        <v>22399</v>
      </c>
      <c r="T19" s="42">
        <v>21448</v>
      </c>
      <c r="U19" s="42">
        <v>951</v>
      </c>
      <c r="V19" s="51">
        <f t="shared" si="6"/>
        <v>481.97752808988764</v>
      </c>
    </row>
    <row r="20" spans="1:24" ht="12.4" customHeight="1" x14ac:dyDescent="0.2">
      <c r="A20" s="18">
        <v>6221</v>
      </c>
      <c r="B20" s="107" t="s">
        <v>18</v>
      </c>
      <c r="C20" s="120">
        <v>205</v>
      </c>
      <c r="D20" s="37">
        <v>19570</v>
      </c>
      <c r="E20" s="19">
        <v>5</v>
      </c>
      <c r="F20" s="82">
        <v>5</v>
      </c>
      <c r="G20" s="17">
        <f t="shared" si="0"/>
        <v>3914</v>
      </c>
      <c r="H20" s="96">
        <v>17</v>
      </c>
      <c r="I20" s="90">
        <v>16.5</v>
      </c>
      <c r="J20" s="17">
        <f t="shared" si="1"/>
        <v>1186.060606060606</v>
      </c>
      <c r="K20" s="39">
        <v>0</v>
      </c>
      <c r="L20" s="39">
        <v>0</v>
      </c>
      <c r="M20" s="39">
        <v>0</v>
      </c>
      <c r="N20" s="39">
        <v>1</v>
      </c>
      <c r="O20" s="40">
        <v>0</v>
      </c>
      <c r="P20" s="50">
        <f t="shared" si="2"/>
        <v>22</v>
      </c>
      <c r="Q20" s="145">
        <f t="shared" si="3"/>
        <v>21.5</v>
      </c>
      <c r="R20" s="30">
        <f t="shared" si="4"/>
        <v>910.23255813953483</v>
      </c>
      <c r="S20" s="42">
        <f t="shared" si="5"/>
        <v>8808</v>
      </c>
      <c r="T20" s="42">
        <v>8643</v>
      </c>
      <c r="U20" s="42">
        <v>165</v>
      </c>
      <c r="V20" s="51">
        <f t="shared" si="6"/>
        <v>402</v>
      </c>
    </row>
    <row r="21" spans="1:24" ht="12.4" customHeight="1" x14ac:dyDescent="0.2">
      <c r="A21" s="18">
        <v>6242</v>
      </c>
      <c r="B21" s="107" t="s">
        <v>34</v>
      </c>
      <c r="C21" s="120">
        <v>210</v>
      </c>
      <c r="D21" s="37">
        <v>14491</v>
      </c>
      <c r="E21" s="19">
        <v>5</v>
      </c>
      <c r="F21" s="82">
        <v>5</v>
      </c>
      <c r="G21" s="17">
        <f t="shared" si="0"/>
        <v>2898.2</v>
      </c>
      <c r="H21" s="96">
        <v>18</v>
      </c>
      <c r="I21" s="90">
        <v>16.5</v>
      </c>
      <c r="J21" s="17">
        <f t="shared" si="1"/>
        <v>878.24242424242425</v>
      </c>
      <c r="K21" s="38">
        <v>0</v>
      </c>
      <c r="L21" s="38">
        <v>1</v>
      </c>
      <c r="M21" s="38">
        <v>0</v>
      </c>
      <c r="N21" s="38">
        <v>3</v>
      </c>
      <c r="O21" s="49">
        <v>0</v>
      </c>
      <c r="P21" s="50">
        <f t="shared" si="2"/>
        <v>24</v>
      </c>
      <c r="Q21" s="145">
        <f t="shared" si="3"/>
        <v>21.5</v>
      </c>
      <c r="R21" s="30">
        <f t="shared" si="4"/>
        <v>674</v>
      </c>
      <c r="S21" s="42">
        <f t="shared" si="5"/>
        <v>7936</v>
      </c>
      <c r="T21" s="42">
        <v>7810</v>
      </c>
      <c r="U21" s="42">
        <v>126</v>
      </c>
      <c r="V21" s="51">
        <f t="shared" si="6"/>
        <v>363.25581395348837</v>
      </c>
    </row>
    <row r="22" spans="1:24" ht="12.4" customHeight="1" x14ac:dyDescent="0.2">
      <c r="A22" s="18">
        <v>6233</v>
      </c>
      <c r="B22" s="107" t="s">
        <v>27</v>
      </c>
      <c r="C22" s="120">
        <v>212</v>
      </c>
      <c r="D22" s="37">
        <v>15917</v>
      </c>
      <c r="E22" s="19">
        <v>4</v>
      </c>
      <c r="F22" s="82">
        <v>4</v>
      </c>
      <c r="G22" s="17">
        <f t="shared" si="0"/>
        <v>3979.25</v>
      </c>
      <c r="H22" s="96">
        <v>19</v>
      </c>
      <c r="I22" s="90">
        <v>18.5</v>
      </c>
      <c r="J22" s="17">
        <f t="shared" si="1"/>
        <v>860.37837837837833</v>
      </c>
      <c r="K22" s="39">
        <v>0</v>
      </c>
      <c r="L22" s="39">
        <v>0</v>
      </c>
      <c r="M22" s="39">
        <v>0</v>
      </c>
      <c r="N22" s="39">
        <v>2</v>
      </c>
      <c r="O22" s="40">
        <v>1</v>
      </c>
      <c r="P22" s="50">
        <f t="shared" si="2"/>
        <v>23</v>
      </c>
      <c r="Q22" s="145">
        <f t="shared" si="3"/>
        <v>22.5</v>
      </c>
      <c r="R22" s="30">
        <f t="shared" si="4"/>
        <v>707.42222222222222</v>
      </c>
      <c r="S22" s="42">
        <f t="shared" si="5"/>
        <v>6321</v>
      </c>
      <c r="T22" s="42">
        <v>6260</v>
      </c>
      <c r="U22" s="42">
        <v>61</v>
      </c>
      <c r="V22" s="51">
        <f t="shared" si="6"/>
        <v>278.22222222222223</v>
      </c>
    </row>
    <row r="23" spans="1:24" ht="12.4" customHeight="1" x14ac:dyDescent="0.2">
      <c r="A23" s="18">
        <v>6208</v>
      </c>
      <c r="B23" s="107" t="s">
        <v>49</v>
      </c>
      <c r="C23" s="120">
        <v>214</v>
      </c>
      <c r="D23" s="37">
        <v>19828</v>
      </c>
      <c r="E23" s="19">
        <v>5</v>
      </c>
      <c r="F23" s="82">
        <v>5</v>
      </c>
      <c r="G23" s="17">
        <f t="shared" si="0"/>
        <v>3965.6</v>
      </c>
      <c r="H23" s="96">
        <v>23</v>
      </c>
      <c r="I23" s="90">
        <v>23</v>
      </c>
      <c r="J23" s="17">
        <f t="shared" si="1"/>
        <v>862.08695652173913</v>
      </c>
      <c r="K23" s="39">
        <v>0</v>
      </c>
      <c r="L23" s="39">
        <v>0</v>
      </c>
      <c r="M23" s="39">
        <v>0</v>
      </c>
      <c r="N23" s="39">
        <v>0</v>
      </c>
      <c r="O23" s="40">
        <v>0</v>
      </c>
      <c r="P23" s="50">
        <f t="shared" si="2"/>
        <v>28</v>
      </c>
      <c r="Q23" s="145">
        <f t="shared" si="3"/>
        <v>28</v>
      </c>
      <c r="R23" s="30">
        <f t="shared" si="4"/>
        <v>708.14285714285711</v>
      </c>
      <c r="S23" s="42">
        <f t="shared" si="5"/>
        <v>9007</v>
      </c>
      <c r="T23" s="42">
        <v>8883</v>
      </c>
      <c r="U23" s="42">
        <v>124</v>
      </c>
      <c r="V23" s="51">
        <f t="shared" si="6"/>
        <v>317.25</v>
      </c>
    </row>
    <row r="24" spans="1:24" ht="12.4" customHeight="1" x14ac:dyDescent="0.2">
      <c r="A24" s="18">
        <v>6247</v>
      </c>
      <c r="B24" s="106" t="s">
        <v>59</v>
      </c>
      <c r="C24" s="120">
        <v>224</v>
      </c>
      <c r="D24" s="37">
        <v>23754</v>
      </c>
      <c r="E24" s="19">
        <v>3</v>
      </c>
      <c r="F24" s="82">
        <v>3</v>
      </c>
      <c r="G24" s="17">
        <f t="shared" si="0"/>
        <v>7918</v>
      </c>
      <c r="H24" s="96">
        <v>20</v>
      </c>
      <c r="I24" s="90">
        <v>20.5</v>
      </c>
      <c r="J24" s="17">
        <f t="shared" si="1"/>
        <v>1158.7317073170732</v>
      </c>
      <c r="K24" s="38">
        <v>1</v>
      </c>
      <c r="L24" s="38">
        <v>0</v>
      </c>
      <c r="M24" s="38">
        <v>0</v>
      </c>
      <c r="N24" s="38">
        <v>1</v>
      </c>
      <c r="O24" s="49">
        <v>0</v>
      </c>
      <c r="P24" s="50">
        <f t="shared" si="2"/>
        <v>24</v>
      </c>
      <c r="Q24" s="145">
        <f t="shared" si="3"/>
        <v>23.5</v>
      </c>
      <c r="R24" s="30">
        <f t="shared" si="4"/>
        <v>1010.8085106382979</v>
      </c>
      <c r="S24" s="42">
        <f t="shared" si="5"/>
        <v>12965</v>
      </c>
      <c r="T24" s="42">
        <v>12499</v>
      </c>
      <c r="U24" s="42">
        <v>466</v>
      </c>
      <c r="V24" s="51">
        <f t="shared" si="6"/>
        <v>531.87234042553189</v>
      </c>
    </row>
    <row r="25" spans="1:24" ht="12.4" customHeight="1" x14ac:dyDescent="0.2">
      <c r="A25" s="18">
        <v>6203</v>
      </c>
      <c r="B25" s="107" t="s">
        <v>3</v>
      </c>
      <c r="C25" s="120">
        <v>230</v>
      </c>
      <c r="D25" s="37">
        <v>65264</v>
      </c>
      <c r="E25" s="19">
        <v>23</v>
      </c>
      <c r="F25" s="82">
        <v>22.5</v>
      </c>
      <c r="G25" s="17">
        <f t="shared" si="0"/>
        <v>2900.6222222222223</v>
      </c>
      <c r="H25" s="96">
        <v>58</v>
      </c>
      <c r="I25" s="90">
        <v>58</v>
      </c>
      <c r="J25" s="17">
        <f t="shared" si="1"/>
        <v>1125.2413793103449</v>
      </c>
      <c r="K25" s="39">
        <v>1</v>
      </c>
      <c r="L25" s="39">
        <v>3</v>
      </c>
      <c r="M25" s="39">
        <v>0</v>
      </c>
      <c r="N25" s="39">
        <v>6</v>
      </c>
      <c r="O25" s="40">
        <v>3</v>
      </c>
      <c r="P25" s="50">
        <f t="shared" si="2"/>
        <v>85</v>
      </c>
      <c r="Q25" s="145">
        <f t="shared" si="3"/>
        <v>80.5</v>
      </c>
      <c r="R25" s="30">
        <f t="shared" si="4"/>
        <v>810.73291925465844</v>
      </c>
      <c r="S25" s="42">
        <f t="shared" si="5"/>
        <v>35767</v>
      </c>
      <c r="T25" s="42">
        <v>33719</v>
      </c>
      <c r="U25" s="42">
        <v>2048</v>
      </c>
      <c r="V25" s="51">
        <f t="shared" si="6"/>
        <v>418.86956521739131</v>
      </c>
    </row>
    <row r="26" spans="1:24" ht="12.4" customHeight="1" x14ac:dyDescent="0.2">
      <c r="A26" s="18">
        <v>6206</v>
      </c>
      <c r="B26" s="107" t="s">
        <v>6</v>
      </c>
      <c r="C26" s="120">
        <v>240</v>
      </c>
      <c r="D26" s="37">
        <v>59819</v>
      </c>
      <c r="E26" s="19">
        <v>6</v>
      </c>
      <c r="F26" s="82">
        <v>5.5</v>
      </c>
      <c r="G26" s="17">
        <f t="shared" si="0"/>
        <v>10876.181818181818</v>
      </c>
      <c r="H26" s="96">
        <v>35</v>
      </c>
      <c r="I26" s="90">
        <v>33</v>
      </c>
      <c r="J26" s="17">
        <f t="shared" si="1"/>
        <v>1812.6969696969697</v>
      </c>
      <c r="K26" s="39">
        <v>0</v>
      </c>
      <c r="L26" s="39">
        <v>0</v>
      </c>
      <c r="M26" s="39">
        <v>1</v>
      </c>
      <c r="N26" s="39">
        <v>6</v>
      </c>
      <c r="O26" s="40">
        <v>1</v>
      </c>
      <c r="P26" s="50">
        <f t="shared" si="2"/>
        <v>42</v>
      </c>
      <c r="Q26" s="145">
        <f t="shared" si="3"/>
        <v>38.5</v>
      </c>
      <c r="R26" s="30">
        <f t="shared" si="4"/>
        <v>1553.7402597402597</v>
      </c>
      <c r="S26" s="42">
        <f t="shared" si="5"/>
        <v>29079</v>
      </c>
      <c r="T26" s="42">
        <v>28403</v>
      </c>
      <c r="U26" s="42">
        <v>676</v>
      </c>
      <c r="V26" s="51">
        <f t="shared" si="6"/>
        <v>737.74025974025972</v>
      </c>
    </row>
    <row r="27" spans="1:24" ht="12.4" customHeight="1" x14ac:dyDescent="0.2">
      <c r="A27" s="18">
        <v>6248</v>
      </c>
      <c r="B27" s="107" t="s">
        <v>60</v>
      </c>
      <c r="C27" s="120">
        <v>240</v>
      </c>
      <c r="D27" s="37">
        <v>20151</v>
      </c>
      <c r="E27" s="19">
        <v>3</v>
      </c>
      <c r="F27" s="82">
        <v>3</v>
      </c>
      <c r="G27" s="17">
        <f t="shared" si="0"/>
        <v>6717</v>
      </c>
      <c r="H27" s="96">
        <v>18</v>
      </c>
      <c r="I27" s="90">
        <v>18</v>
      </c>
      <c r="J27" s="17">
        <f t="shared" si="1"/>
        <v>1119.5</v>
      </c>
      <c r="K27" s="38">
        <v>0</v>
      </c>
      <c r="L27" s="38">
        <v>0</v>
      </c>
      <c r="M27" s="38">
        <v>0</v>
      </c>
      <c r="N27" s="38">
        <v>0</v>
      </c>
      <c r="O27" s="49">
        <v>0</v>
      </c>
      <c r="P27" s="50">
        <f t="shared" si="2"/>
        <v>21</v>
      </c>
      <c r="Q27" s="145">
        <f t="shared" si="3"/>
        <v>21</v>
      </c>
      <c r="R27" s="30">
        <f t="shared" si="4"/>
        <v>959.57142857142856</v>
      </c>
      <c r="S27" s="42">
        <f t="shared" si="5"/>
        <v>11906</v>
      </c>
      <c r="T27" s="42">
        <v>11670</v>
      </c>
      <c r="U27" s="42">
        <v>236</v>
      </c>
      <c r="V27" s="51">
        <f t="shared" si="6"/>
        <v>555.71428571428567</v>
      </c>
    </row>
    <row r="28" spans="1:24" ht="12.4" customHeight="1" x14ac:dyDescent="0.2">
      <c r="A28" s="18">
        <v>6220</v>
      </c>
      <c r="B28" s="107" t="s">
        <v>17</v>
      </c>
      <c r="C28" s="120">
        <v>249</v>
      </c>
      <c r="D28" s="37">
        <v>17192</v>
      </c>
      <c r="E28" s="19">
        <v>2</v>
      </c>
      <c r="F28" s="82">
        <v>2</v>
      </c>
      <c r="G28" s="17">
        <f t="shared" si="0"/>
        <v>8596</v>
      </c>
      <c r="H28" s="96">
        <v>22</v>
      </c>
      <c r="I28" s="90">
        <v>21</v>
      </c>
      <c r="J28" s="17">
        <f t="shared" si="1"/>
        <v>818.66666666666663</v>
      </c>
      <c r="K28" s="39">
        <v>0</v>
      </c>
      <c r="L28" s="39">
        <v>1</v>
      </c>
      <c r="M28" s="39">
        <v>0</v>
      </c>
      <c r="N28" s="39">
        <v>2</v>
      </c>
      <c r="O28" s="40">
        <v>0</v>
      </c>
      <c r="P28" s="50">
        <f t="shared" si="2"/>
        <v>25</v>
      </c>
      <c r="Q28" s="145">
        <f t="shared" si="3"/>
        <v>23</v>
      </c>
      <c r="R28" s="30">
        <f t="shared" si="4"/>
        <v>747.47826086956525</v>
      </c>
      <c r="S28" s="42">
        <f t="shared" si="5"/>
        <v>10345</v>
      </c>
      <c r="T28" s="42">
        <v>10145</v>
      </c>
      <c r="U28" s="42">
        <v>200</v>
      </c>
      <c r="V28" s="51">
        <f t="shared" si="6"/>
        <v>441.08695652173913</v>
      </c>
    </row>
    <row r="29" spans="1:24" ht="12.4" customHeight="1" x14ac:dyDescent="0.2">
      <c r="A29" s="18">
        <v>6222</v>
      </c>
      <c r="B29" s="107" t="s">
        <v>19</v>
      </c>
      <c r="C29" s="120">
        <v>255</v>
      </c>
      <c r="D29" s="37">
        <v>22480</v>
      </c>
      <c r="E29" s="19">
        <v>9</v>
      </c>
      <c r="F29" s="82">
        <v>9</v>
      </c>
      <c r="G29" s="17">
        <f t="shared" si="0"/>
        <v>2497.7777777777778</v>
      </c>
      <c r="H29" s="96">
        <v>28</v>
      </c>
      <c r="I29" s="90">
        <v>28</v>
      </c>
      <c r="J29" s="17">
        <f t="shared" si="1"/>
        <v>802.85714285714289</v>
      </c>
      <c r="K29" s="39">
        <v>0</v>
      </c>
      <c r="L29" s="39">
        <v>1</v>
      </c>
      <c r="M29" s="39">
        <v>0</v>
      </c>
      <c r="N29" s="39">
        <v>0</v>
      </c>
      <c r="O29" s="40">
        <v>0</v>
      </c>
      <c r="P29" s="50">
        <f t="shared" si="2"/>
        <v>38</v>
      </c>
      <c r="Q29" s="145">
        <f t="shared" si="3"/>
        <v>37</v>
      </c>
      <c r="R29" s="30">
        <f t="shared" si="4"/>
        <v>607.56756756756761</v>
      </c>
      <c r="S29" s="42">
        <f t="shared" si="5"/>
        <v>9618</v>
      </c>
      <c r="T29" s="42">
        <v>9357</v>
      </c>
      <c r="U29" s="42">
        <v>261</v>
      </c>
      <c r="V29" s="51">
        <f t="shared" si="6"/>
        <v>252.8918918918919</v>
      </c>
    </row>
    <row r="30" spans="1:24" ht="12.4" customHeight="1" x14ac:dyDescent="0.2">
      <c r="A30" s="18">
        <v>6202</v>
      </c>
      <c r="B30" s="107" t="s">
        <v>2</v>
      </c>
      <c r="C30" s="120">
        <v>268</v>
      </c>
      <c r="D30" s="37">
        <v>24157</v>
      </c>
      <c r="E30" s="19">
        <v>8</v>
      </c>
      <c r="F30" s="82">
        <v>7.5</v>
      </c>
      <c r="G30" s="17">
        <f t="shared" si="0"/>
        <v>3220.9333333333334</v>
      </c>
      <c r="H30" s="96">
        <v>27</v>
      </c>
      <c r="I30" s="90">
        <v>26.5</v>
      </c>
      <c r="J30" s="17">
        <f t="shared" si="1"/>
        <v>911.58490566037733</v>
      </c>
      <c r="K30" s="38">
        <v>0</v>
      </c>
      <c r="L30" s="38">
        <v>1</v>
      </c>
      <c r="M30" s="38">
        <v>0</v>
      </c>
      <c r="N30" s="38">
        <v>2</v>
      </c>
      <c r="O30" s="49">
        <v>0</v>
      </c>
      <c r="P30" s="50">
        <f t="shared" si="2"/>
        <v>36</v>
      </c>
      <c r="Q30" s="145">
        <f t="shared" si="3"/>
        <v>34</v>
      </c>
      <c r="R30" s="30">
        <f t="shared" si="4"/>
        <v>710.5</v>
      </c>
      <c r="S30" s="42">
        <f t="shared" si="5"/>
        <v>12509</v>
      </c>
      <c r="T30" s="42">
        <v>12223</v>
      </c>
      <c r="U30" s="42">
        <v>286</v>
      </c>
      <c r="V30" s="51">
        <f t="shared" si="6"/>
        <v>359.5</v>
      </c>
    </row>
    <row r="31" spans="1:24" ht="12.4" customHeight="1" x14ac:dyDescent="0.2">
      <c r="A31" s="18">
        <v>6245</v>
      </c>
      <c r="B31" s="107" t="s">
        <v>57</v>
      </c>
      <c r="C31" s="120">
        <v>286</v>
      </c>
      <c r="D31" s="37">
        <v>21160</v>
      </c>
      <c r="E31" s="19">
        <v>6</v>
      </c>
      <c r="F31" s="82">
        <v>5.5</v>
      </c>
      <c r="G31" s="17">
        <f t="shared" si="0"/>
        <v>3847.2727272727275</v>
      </c>
      <c r="H31" s="96">
        <v>18</v>
      </c>
      <c r="I31" s="90">
        <v>17.5</v>
      </c>
      <c r="J31" s="17">
        <f t="shared" si="1"/>
        <v>1209.1428571428571</v>
      </c>
      <c r="K31" s="39">
        <v>0</v>
      </c>
      <c r="L31" s="39">
        <v>0</v>
      </c>
      <c r="M31" s="39">
        <v>0</v>
      </c>
      <c r="N31" s="39">
        <v>2</v>
      </c>
      <c r="O31" s="40">
        <v>0</v>
      </c>
      <c r="P31" s="50">
        <f t="shared" si="2"/>
        <v>24</v>
      </c>
      <c r="Q31" s="145">
        <f t="shared" si="3"/>
        <v>23</v>
      </c>
      <c r="R31" s="30">
        <f t="shared" si="4"/>
        <v>920</v>
      </c>
      <c r="S31" s="42">
        <f t="shared" si="5"/>
        <v>9703</v>
      </c>
      <c r="T31" s="42">
        <v>9561</v>
      </c>
      <c r="U31" s="42">
        <v>142</v>
      </c>
      <c r="V31" s="51">
        <f t="shared" si="6"/>
        <v>415.69565217391306</v>
      </c>
    </row>
    <row r="32" spans="1:24" ht="12.4" customHeight="1" x14ac:dyDescent="0.2">
      <c r="A32" s="18">
        <v>6215</v>
      </c>
      <c r="B32" s="107" t="s">
        <v>12</v>
      </c>
      <c r="C32" s="120">
        <v>290</v>
      </c>
      <c r="D32" s="37">
        <v>36192</v>
      </c>
      <c r="E32" s="19">
        <v>6</v>
      </c>
      <c r="F32" s="82">
        <v>6</v>
      </c>
      <c r="G32" s="17">
        <f t="shared" si="0"/>
        <v>6032</v>
      </c>
      <c r="H32" s="96">
        <v>24</v>
      </c>
      <c r="I32" s="90">
        <v>23.5</v>
      </c>
      <c r="J32" s="17">
        <f t="shared" si="1"/>
        <v>1540.0851063829787</v>
      </c>
      <c r="K32" s="39">
        <v>0</v>
      </c>
      <c r="L32" s="39">
        <v>0</v>
      </c>
      <c r="M32" s="39">
        <v>0</v>
      </c>
      <c r="N32" s="39">
        <v>1</v>
      </c>
      <c r="O32" s="40">
        <v>0</v>
      </c>
      <c r="P32" s="50">
        <f t="shared" si="2"/>
        <v>30</v>
      </c>
      <c r="Q32" s="145">
        <f t="shared" si="3"/>
        <v>29.5</v>
      </c>
      <c r="R32" s="30">
        <f t="shared" si="4"/>
        <v>1226.8474576271187</v>
      </c>
      <c r="S32" s="42">
        <f t="shared" si="5"/>
        <v>16244</v>
      </c>
      <c r="T32" s="42">
        <v>15951</v>
      </c>
      <c r="U32" s="42">
        <v>293</v>
      </c>
      <c r="V32" s="51">
        <f t="shared" si="6"/>
        <v>540.71186440677968</v>
      </c>
    </row>
    <row r="33" spans="1:22" ht="12.4" customHeight="1" x14ac:dyDescent="0.2">
      <c r="A33" s="18">
        <v>6243</v>
      </c>
      <c r="B33" s="107" t="s">
        <v>35</v>
      </c>
      <c r="C33" s="120">
        <v>290</v>
      </c>
      <c r="D33" s="37">
        <v>18206</v>
      </c>
      <c r="E33" s="19">
        <v>5</v>
      </c>
      <c r="F33" s="82">
        <v>5</v>
      </c>
      <c r="G33" s="17">
        <f t="shared" si="0"/>
        <v>3641.2</v>
      </c>
      <c r="H33" s="96">
        <v>19</v>
      </c>
      <c r="I33" s="90">
        <v>19</v>
      </c>
      <c r="J33" s="17">
        <f t="shared" si="1"/>
        <v>958.21052631578948</v>
      </c>
      <c r="K33" s="38">
        <v>0</v>
      </c>
      <c r="L33" s="38">
        <v>0</v>
      </c>
      <c r="M33" s="38">
        <v>0</v>
      </c>
      <c r="N33" s="38">
        <v>0</v>
      </c>
      <c r="O33" s="49">
        <v>0</v>
      </c>
      <c r="P33" s="50">
        <f t="shared" si="2"/>
        <v>24</v>
      </c>
      <c r="Q33" s="145">
        <f t="shared" si="3"/>
        <v>24</v>
      </c>
      <c r="R33" s="30">
        <f t="shared" si="4"/>
        <v>758.58333333333337</v>
      </c>
      <c r="S33" s="42">
        <f t="shared" si="5"/>
        <v>8720</v>
      </c>
      <c r="T33" s="42">
        <v>8515</v>
      </c>
      <c r="U33" s="42">
        <v>205</v>
      </c>
      <c r="V33" s="51">
        <f t="shared" si="6"/>
        <v>354.79166666666669</v>
      </c>
    </row>
    <row r="34" spans="1:22" ht="12.4" customHeight="1" x14ac:dyDescent="0.2">
      <c r="A34" s="18">
        <v>6240</v>
      </c>
      <c r="B34" s="107" t="s">
        <v>56</v>
      </c>
      <c r="C34" s="120">
        <v>304</v>
      </c>
      <c r="D34" s="37">
        <v>24967</v>
      </c>
      <c r="E34" s="19">
        <v>10</v>
      </c>
      <c r="F34" s="82">
        <v>9</v>
      </c>
      <c r="G34" s="17">
        <f t="shared" si="0"/>
        <v>2774.1111111111113</v>
      </c>
      <c r="H34" s="96">
        <v>22</v>
      </c>
      <c r="I34" s="90">
        <v>21.5</v>
      </c>
      <c r="J34" s="17">
        <f t="shared" si="1"/>
        <v>1161.2558139534883</v>
      </c>
      <c r="K34" s="38">
        <v>0</v>
      </c>
      <c r="L34" s="38">
        <v>0</v>
      </c>
      <c r="M34" s="38">
        <v>1</v>
      </c>
      <c r="N34" s="38">
        <v>3</v>
      </c>
      <c r="O34" s="49">
        <v>0</v>
      </c>
      <c r="P34" s="50">
        <f t="shared" si="2"/>
        <v>33</v>
      </c>
      <c r="Q34" s="145">
        <f t="shared" si="3"/>
        <v>30.5</v>
      </c>
      <c r="R34" s="30">
        <f t="shared" si="4"/>
        <v>818.59016393442619</v>
      </c>
      <c r="S34" s="42">
        <f t="shared" si="5"/>
        <v>10099</v>
      </c>
      <c r="T34" s="42">
        <v>9881</v>
      </c>
      <c r="U34" s="42">
        <v>218</v>
      </c>
      <c r="V34" s="51">
        <f t="shared" si="6"/>
        <v>323.96721311475409</v>
      </c>
    </row>
    <row r="35" spans="1:22" ht="12.4" customHeight="1" x14ac:dyDescent="0.2">
      <c r="A35" s="18">
        <v>6217</v>
      </c>
      <c r="B35" s="107" t="s">
        <v>14</v>
      </c>
      <c r="C35" s="120">
        <v>311</v>
      </c>
      <c r="D35" s="37">
        <v>55755</v>
      </c>
      <c r="E35" s="19">
        <v>8</v>
      </c>
      <c r="F35" s="82">
        <v>7.5</v>
      </c>
      <c r="G35" s="17">
        <f t="shared" si="0"/>
        <v>7434</v>
      </c>
      <c r="H35" s="96">
        <v>47</v>
      </c>
      <c r="I35" s="90">
        <v>46</v>
      </c>
      <c r="J35" s="17">
        <f t="shared" si="1"/>
        <v>1212.0652173913043</v>
      </c>
      <c r="K35" s="39">
        <v>1</v>
      </c>
      <c r="L35" s="39">
        <v>1</v>
      </c>
      <c r="M35" s="39">
        <v>1</v>
      </c>
      <c r="N35" s="39">
        <v>7</v>
      </c>
      <c r="O35" s="40">
        <v>2</v>
      </c>
      <c r="P35" s="50">
        <f t="shared" si="2"/>
        <v>58</v>
      </c>
      <c r="Q35" s="145">
        <f t="shared" si="3"/>
        <v>53.5</v>
      </c>
      <c r="R35" s="30">
        <f t="shared" si="4"/>
        <v>1042.1495327102805</v>
      </c>
      <c r="S35" s="42">
        <f t="shared" si="5"/>
        <v>27031</v>
      </c>
      <c r="T35" s="42">
        <v>24411</v>
      </c>
      <c r="U35" s="42">
        <v>2620</v>
      </c>
      <c r="V35" s="51">
        <f t="shared" si="6"/>
        <v>456.28037383177571</v>
      </c>
    </row>
    <row r="36" spans="1:22" ht="12.4" customHeight="1" x14ac:dyDescent="0.2">
      <c r="A36" s="18">
        <v>6253</v>
      </c>
      <c r="B36" s="107" t="s">
        <v>39</v>
      </c>
      <c r="C36" s="120">
        <v>317</v>
      </c>
      <c r="D36" s="37">
        <v>21698</v>
      </c>
      <c r="E36" s="19">
        <v>2</v>
      </c>
      <c r="F36" s="82">
        <v>2</v>
      </c>
      <c r="G36" s="17">
        <f t="shared" si="0"/>
        <v>10849</v>
      </c>
      <c r="H36" s="96">
        <v>23</v>
      </c>
      <c r="I36" s="90">
        <v>23</v>
      </c>
      <c r="J36" s="17">
        <f t="shared" si="1"/>
        <v>943.39130434782612</v>
      </c>
      <c r="K36" s="39">
        <v>0</v>
      </c>
      <c r="L36" s="39">
        <v>2</v>
      </c>
      <c r="M36" s="39">
        <v>1</v>
      </c>
      <c r="N36" s="39">
        <v>0</v>
      </c>
      <c r="O36" s="40">
        <v>0</v>
      </c>
      <c r="P36" s="50">
        <f t="shared" si="2"/>
        <v>28</v>
      </c>
      <c r="Q36" s="145">
        <f t="shared" si="3"/>
        <v>25</v>
      </c>
      <c r="R36" s="30">
        <f t="shared" si="4"/>
        <v>867.92</v>
      </c>
      <c r="S36" s="42">
        <f t="shared" si="5"/>
        <v>11267</v>
      </c>
      <c r="T36" s="42">
        <v>10934</v>
      </c>
      <c r="U36" s="42">
        <v>333</v>
      </c>
      <c r="V36" s="51">
        <f t="shared" si="6"/>
        <v>437.36</v>
      </c>
    </row>
    <row r="37" spans="1:22" ht="12.4" customHeight="1" x14ac:dyDescent="0.2">
      <c r="A37" s="18">
        <v>6223</v>
      </c>
      <c r="B37" s="107" t="s">
        <v>20</v>
      </c>
      <c r="C37" s="120">
        <v>322</v>
      </c>
      <c r="D37" s="37">
        <v>21293</v>
      </c>
      <c r="E37" s="19">
        <v>4</v>
      </c>
      <c r="F37" s="82">
        <v>3.5</v>
      </c>
      <c r="G37" s="17">
        <f t="shared" si="0"/>
        <v>6083.7142857142853</v>
      </c>
      <c r="H37" s="96">
        <v>19</v>
      </c>
      <c r="I37" s="90">
        <v>19.5</v>
      </c>
      <c r="J37" s="17">
        <f t="shared" si="1"/>
        <v>1091.948717948718</v>
      </c>
      <c r="K37" s="38">
        <v>1</v>
      </c>
      <c r="L37" s="38">
        <v>0</v>
      </c>
      <c r="M37" s="38">
        <v>0</v>
      </c>
      <c r="N37" s="38">
        <v>2</v>
      </c>
      <c r="O37" s="49">
        <v>0</v>
      </c>
      <c r="P37" s="50">
        <f t="shared" si="2"/>
        <v>24</v>
      </c>
      <c r="Q37" s="145">
        <f t="shared" si="3"/>
        <v>23</v>
      </c>
      <c r="R37" s="30">
        <f t="shared" si="4"/>
        <v>925.78260869565213</v>
      </c>
      <c r="S37" s="42">
        <f t="shared" si="5"/>
        <v>13199</v>
      </c>
      <c r="T37" s="42">
        <v>12879</v>
      </c>
      <c r="U37" s="42">
        <v>320</v>
      </c>
      <c r="V37" s="51">
        <f t="shared" si="6"/>
        <v>559.95652173913038</v>
      </c>
    </row>
    <row r="38" spans="1:22" ht="12.4" customHeight="1" x14ac:dyDescent="0.2">
      <c r="A38" s="18">
        <v>6258</v>
      </c>
      <c r="B38" s="107" t="s">
        <v>43</v>
      </c>
      <c r="C38" s="120">
        <v>335</v>
      </c>
      <c r="D38" s="37">
        <v>42637</v>
      </c>
      <c r="E38" s="19">
        <v>9</v>
      </c>
      <c r="F38" s="82">
        <v>8</v>
      </c>
      <c r="G38" s="17">
        <f t="shared" si="0"/>
        <v>5329.625</v>
      </c>
      <c r="H38" s="96">
        <v>33</v>
      </c>
      <c r="I38" s="90">
        <v>33</v>
      </c>
      <c r="J38" s="17">
        <f t="shared" si="1"/>
        <v>1292.030303030303</v>
      </c>
      <c r="K38" s="38">
        <v>0</v>
      </c>
      <c r="L38" s="38">
        <v>2</v>
      </c>
      <c r="M38" s="38">
        <v>0</v>
      </c>
      <c r="N38" s="38">
        <v>2</v>
      </c>
      <c r="O38" s="49">
        <v>0</v>
      </c>
      <c r="P38" s="50">
        <f t="shared" si="2"/>
        <v>44</v>
      </c>
      <c r="Q38" s="145">
        <f t="shared" si="3"/>
        <v>41</v>
      </c>
      <c r="R38" s="30">
        <f t="shared" si="4"/>
        <v>1039.9268292682927</v>
      </c>
      <c r="S38" s="42">
        <f t="shared" si="5"/>
        <v>19524</v>
      </c>
      <c r="T38" s="42">
        <v>19001</v>
      </c>
      <c r="U38" s="42">
        <v>523</v>
      </c>
      <c r="V38" s="51">
        <f t="shared" si="6"/>
        <v>463.4390243902439</v>
      </c>
    </row>
    <row r="39" spans="1:22" ht="12.4" customHeight="1" x14ac:dyDescent="0.2">
      <c r="A39" s="18">
        <v>6241</v>
      </c>
      <c r="B39" s="107" t="s">
        <v>33</v>
      </c>
      <c r="C39" s="120">
        <v>338</v>
      </c>
      <c r="D39" s="37">
        <v>13514</v>
      </c>
      <c r="E39" s="19">
        <v>4</v>
      </c>
      <c r="F39" s="82">
        <v>4</v>
      </c>
      <c r="G39" s="17">
        <f t="shared" ref="G39:G64" si="7">D39/F39</f>
        <v>3378.5</v>
      </c>
      <c r="H39" s="96">
        <v>14</v>
      </c>
      <c r="I39" s="90">
        <v>15</v>
      </c>
      <c r="J39" s="17">
        <f t="shared" ref="J39:J64" si="8">D39/I39</f>
        <v>900.93333333333328</v>
      </c>
      <c r="K39" s="38">
        <v>1</v>
      </c>
      <c r="L39" s="38">
        <v>0</v>
      </c>
      <c r="M39" s="38">
        <v>0</v>
      </c>
      <c r="N39" s="38">
        <v>0</v>
      </c>
      <c r="O39" s="49">
        <v>0</v>
      </c>
      <c r="P39" s="50">
        <f t="shared" ref="P39:P64" si="9">E39+H39+K39+L39+M39</f>
        <v>19</v>
      </c>
      <c r="Q39" s="145">
        <f t="shared" ref="Q39:Q64" si="10">P39-L39-M39-N39/2+O39/2</f>
        <v>19</v>
      </c>
      <c r="R39" s="30">
        <f t="shared" ref="R39:R64" si="11">D39/Q39</f>
        <v>711.26315789473688</v>
      </c>
      <c r="S39" s="42">
        <f t="shared" ref="S39:S64" si="12">T39+U39</f>
        <v>7285</v>
      </c>
      <c r="T39" s="42">
        <v>7171</v>
      </c>
      <c r="U39" s="42">
        <v>114</v>
      </c>
      <c r="V39" s="51">
        <f t="shared" ref="V39:V64" si="13">T39/Q39</f>
        <v>377.42105263157896</v>
      </c>
    </row>
    <row r="40" spans="1:22" ht="12.4" customHeight="1" x14ac:dyDescent="0.2">
      <c r="A40" s="18">
        <v>6219</v>
      </c>
      <c r="B40" s="107" t="s">
        <v>16</v>
      </c>
      <c r="C40" s="120">
        <v>345</v>
      </c>
      <c r="D40" s="37">
        <v>28562</v>
      </c>
      <c r="E40" s="19">
        <v>4</v>
      </c>
      <c r="F40" s="82">
        <v>4</v>
      </c>
      <c r="G40" s="17">
        <f t="shared" si="7"/>
        <v>7140.5</v>
      </c>
      <c r="H40" s="96">
        <v>32</v>
      </c>
      <c r="I40" s="90">
        <v>31.5</v>
      </c>
      <c r="J40" s="17">
        <f t="shared" si="8"/>
        <v>906.73015873015868</v>
      </c>
      <c r="K40" s="39">
        <v>0</v>
      </c>
      <c r="L40" s="39">
        <v>0</v>
      </c>
      <c r="M40" s="39">
        <v>0</v>
      </c>
      <c r="N40" s="39">
        <v>1</v>
      </c>
      <c r="O40" s="40">
        <v>0</v>
      </c>
      <c r="P40" s="50">
        <f t="shared" si="9"/>
        <v>36</v>
      </c>
      <c r="Q40" s="145">
        <f t="shared" si="10"/>
        <v>35.5</v>
      </c>
      <c r="R40" s="30">
        <f t="shared" si="11"/>
        <v>804.56338028169012</v>
      </c>
      <c r="S40" s="42">
        <f t="shared" si="12"/>
        <v>14161</v>
      </c>
      <c r="T40" s="42">
        <v>13922</v>
      </c>
      <c r="U40" s="42">
        <v>239</v>
      </c>
      <c r="V40" s="51">
        <f t="shared" si="13"/>
        <v>392.16901408450707</v>
      </c>
    </row>
    <row r="41" spans="1:22" ht="12.4" customHeight="1" thickBot="1" x14ac:dyDescent="0.25">
      <c r="A41" s="32">
        <v>6238</v>
      </c>
      <c r="B41" s="109" t="s">
        <v>55</v>
      </c>
      <c r="C41" s="128">
        <v>345</v>
      </c>
      <c r="D41" s="54">
        <v>15707</v>
      </c>
      <c r="E41" s="55">
        <v>4</v>
      </c>
      <c r="F41" s="114">
        <v>4</v>
      </c>
      <c r="G41" s="33">
        <f t="shared" si="7"/>
        <v>3926.75</v>
      </c>
      <c r="H41" s="115">
        <v>17</v>
      </c>
      <c r="I41" s="116">
        <v>16</v>
      </c>
      <c r="J41" s="33">
        <f t="shared" si="8"/>
        <v>981.6875</v>
      </c>
      <c r="K41" s="57">
        <v>0</v>
      </c>
      <c r="L41" s="57">
        <v>0</v>
      </c>
      <c r="M41" s="57">
        <v>0</v>
      </c>
      <c r="N41" s="57">
        <v>2</v>
      </c>
      <c r="O41" s="57">
        <v>0</v>
      </c>
      <c r="P41" s="58">
        <f t="shared" si="9"/>
        <v>21</v>
      </c>
      <c r="Q41" s="150">
        <f t="shared" si="10"/>
        <v>20</v>
      </c>
      <c r="R41" s="117">
        <f t="shared" si="11"/>
        <v>785.35</v>
      </c>
      <c r="S41" s="59">
        <f t="shared" si="12"/>
        <v>7263</v>
      </c>
      <c r="T41" s="59">
        <v>7178</v>
      </c>
      <c r="U41" s="59">
        <v>85</v>
      </c>
      <c r="V41" s="60">
        <f t="shared" si="13"/>
        <v>358.9</v>
      </c>
    </row>
    <row r="42" spans="1:22" ht="12.4" customHeight="1" thickTop="1" x14ac:dyDescent="0.2">
      <c r="A42" s="15">
        <v>6201</v>
      </c>
      <c r="B42" s="106" t="s">
        <v>1</v>
      </c>
      <c r="C42" s="119">
        <v>353</v>
      </c>
      <c r="D42" s="36">
        <v>24998</v>
      </c>
      <c r="E42" s="16">
        <v>3</v>
      </c>
      <c r="F42" s="143">
        <v>3</v>
      </c>
      <c r="G42" s="17">
        <f t="shared" si="7"/>
        <v>8332.6666666666661</v>
      </c>
      <c r="H42" s="95">
        <v>26</v>
      </c>
      <c r="I42" s="141">
        <v>26</v>
      </c>
      <c r="J42" s="17">
        <f t="shared" si="8"/>
        <v>961.46153846153845</v>
      </c>
      <c r="K42" s="49">
        <v>0</v>
      </c>
      <c r="L42" s="49">
        <v>1</v>
      </c>
      <c r="M42" s="49">
        <v>0</v>
      </c>
      <c r="N42" s="49">
        <v>0</v>
      </c>
      <c r="O42" s="49">
        <v>0</v>
      </c>
      <c r="P42" s="50">
        <f t="shared" si="9"/>
        <v>30</v>
      </c>
      <c r="Q42" s="145">
        <f t="shared" si="10"/>
        <v>29</v>
      </c>
      <c r="R42" s="30">
        <f t="shared" si="11"/>
        <v>862</v>
      </c>
      <c r="S42" s="41">
        <f t="shared" si="12"/>
        <v>12371</v>
      </c>
      <c r="T42" s="41">
        <v>11952</v>
      </c>
      <c r="U42" s="41">
        <v>419</v>
      </c>
      <c r="V42" s="51">
        <f t="shared" si="13"/>
        <v>412.13793103448273</v>
      </c>
    </row>
    <row r="43" spans="1:22" ht="12.4" customHeight="1" x14ac:dyDescent="0.2">
      <c r="A43" s="18">
        <v>6227</v>
      </c>
      <c r="B43" s="107" t="s">
        <v>24</v>
      </c>
      <c r="C43" s="120">
        <v>356</v>
      </c>
      <c r="D43" s="37">
        <v>150616</v>
      </c>
      <c r="E43" s="19">
        <v>30</v>
      </c>
      <c r="F43" s="82">
        <v>30</v>
      </c>
      <c r="G43" s="17">
        <f t="shared" si="7"/>
        <v>5020.5333333333338</v>
      </c>
      <c r="H43" s="96">
        <v>107</v>
      </c>
      <c r="I43" s="90">
        <v>105</v>
      </c>
      <c r="J43" s="17">
        <f t="shared" si="8"/>
        <v>1434.4380952380952</v>
      </c>
      <c r="K43" s="39">
        <v>1</v>
      </c>
      <c r="L43" s="39">
        <v>3</v>
      </c>
      <c r="M43" s="39">
        <v>2</v>
      </c>
      <c r="N43" s="39">
        <v>9</v>
      </c>
      <c r="O43" s="40">
        <v>3</v>
      </c>
      <c r="P43" s="50">
        <f t="shared" si="9"/>
        <v>143</v>
      </c>
      <c r="Q43" s="145">
        <f t="shared" si="10"/>
        <v>135</v>
      </c>
      <c r="R43" s="30">
        <f t="shared" si="11"/>
        <v>1115.674074074074</v>
      </c>
      <c r="S43" s="42">
        <f t="shared" si="12"/>
        <v>72081</v>
      </c>
      <c r="T43" s="42">
        <v>68127</v>
      </c>
      <c r="U43" s="42">
        <v>3954</v>
      </c>
      <c r="V43" s="51">
        <f t="shared" si="13"/>
        <v>504.64444444444445</v>
      </c>
    </row>
    <row r="44" spans="1:22" ht="12.4" customHeight="1" x14ac:dyDescent="0.2">
      <c r="A44" s="18">
        <v>6246</v>
      </c>
      <c r="B44" s="107" t="s">
        <v>58</v>
      </c>
      <c r="C44" s="120">
        <v>368</v>
      </c>
      <c r="D44" s="37">
        <v>36304</v>
      </c>
      <c r="E44" s="19">
        <v>6</v>
      </c>
      <c r="F44" s="82">
        <v>5</v>
      </c>
      <c r="G44" s="17">
        <f t="shared" si="7"/>
        <v>7260.8</v>
      </c>
      <c r="H44" s="96">
        <v>28</v>
      </c>
      <c r="I44" s="90">
        <v>28.5</v>
      </c>
      <c r="J44" s="17">
        <f t="shared" si="8"/>
        <v>1273.8245614035088</v>
      </c>
      <c r="K44" s="38">
        <v>1</v>
      </c>
      <c r="L44" s="38">
        <v>0</v>
      </c>
      <c r="M44" s="38">
        <v>0</v>
      </c>
      <c r="N44" s="38">
        <v>6</v>
      </c>
      <c r="O44" s="49">
        <v>3</v>
      </c>
      <c r="P44" s="50">
        <f t="shared" si="9"/>
        <v>35</v>
      </c>
      <c r="Q44" s="145">
        <f t="shared" si="10"/>
        <v>33.5</v>
      </c>
      <c r="R44" s="30">
        <f t="shared" si="11"/>
        <v>1083.7014925373135</v>
      </c>
      <c r="S44" s="42">
        <f t="shared" si="12"/>
        <v>17937</v>
      </c>
      <c r="T44" s="42">
        <v>17426</v>
      </c>
      <c r="U44" s="42">
        <v>511</v>
      </c>
      <c r="V44" s="51">
        <f t="shared" si="13"/>
        <v>520.17910447761199</v>
      </c>
    </row>
    <row r="45" spans="1:22" ht="12.4" customHeight="1" x14ac:dyDescent="0.2">
      <c r="A45" s="18">
        <v>6214</v>
      </c>
      <c r="B45" s="107" t="s">
        <v>11</v>
      </c>
      <c r="C45" s="120">
        <v>375</v>
      </c>
      <c r="D45" s="37">
        <v>30758</v>
      </c>
      <c r="E45" s="19">
        <v>5</v>
      </c>
      <c r="F45" s="82">
        <v>5</v>
      </c>
      <c r="G45" s="17">
        <f t="shared" si="7"/>
        <v>6151.6</v>
      </c>
      <c r="H45" s="96">
        <v>28</v>
      </c>
      <c r="I45" s="90">
        <v>27.5</v>
      </c>
      <c r="J45" s="17">
        <f t="shared" si="8"/>
        <v>1118.4727272727273</v>
      </c>
      <c r="K45" s="39">
        <v>0</v>
      </c>
      <c r="L45" s="39">
        <v>0</v>
      </c>
      <c r="M45" s="39">
        <v>0</v>
      </c>
      <c r="N45" s="39">
        <v>1</v>
      </c>
      <c r="O45" s="40">
        <v>0</v>
      </c>
      <c r="P45" s="50">
        <f t="shared" si="9"/>
        <v>33</v>
      </c>
      <c r="Q45" s="145">
        <f t="shared" si="10"/>
        <v>32.5</v>
      </c>
      <c r="R45" s="30">
        <f t="shared" si="11"/>
        <v>946.4</v>
      </c>
      <c r="S45" s="42">
        <f t="shared" si="12"/>
        <v>13446</v>
      </c>
      <c r="T45" s="42">
        <v>13094</v>
      </c>
      <c r="U45" s="42">
        <v>352</v>
      </c>
      <c r="V45" s="51">
        <f t="shared" si="13"/>
        <v>402.89230769230767</v>
      </c>
    </row>
    <row r="46" spans="1:22" ht="12.4" customHeight="1" x14ac:dyDescent="0.2">
      <c r="A46" s="18">
        <v>6250</v>
      </c>
      <c r="B46" s="107" t="s">
        <v>62</v>
      </c>
      <c r="C46" s="120">
        <v>400</v>
      </c>
      <c r="D46" s="37">
        <v>32321</v>
      </c>
      <c r="E46" s="19">
        <v>10</v>
      </c>
      <c r="F46" s="82">
        <v>10</v>
      </c>
      <c r="G46" s="17">
        <f t="shared" si="7"/>
        <v>3232.1</v>
      </c>
      <c r="H46" s="96">
        <v>31</v>
      </c>
      <c r="I46" s="90">
        <v>30.5</v>
      </c>
      <c r="J46" s="17">
        <f t="shared" si="8"/>
        <v>1059.704918032787</v>
      </c>
      <c r="K46" s="38">
        <v>0</v>
      </c>
      <c r="L46" s="38">
        <v>1</v>
      </c>
      <c r="M46" s="38">
        <v>0</v>
      </c>
      <c r="N46" s="38">
        <v>2</v>
      </c>
      <c r="O46" s="49">
        <v>1</v>
      </c>
      <c r="P46" s="50">
        <f t="shared" si="9"/>
        <v>42</v>
      </c>
      <c r="Q46" s="145">
        <f t="shared" si="10"/>
        <v>40.5</v>
      </c>
      <c r="R46" s="30">
        <f t="shared" si="11"/>
        <v>798.04938271604942</v>
      </c>
      <c r="S46" s="42">
        <f t="shared" si="12"/>
        <v>16666</v>
      </c>
      <c r="T46" s="42">
        <v>16079</v>
      </c>
      <c r="U46" s="42">
        <v>587</v>
      </c>
      <c r="V46" s="51">
        <f t="shared" si="13"/>
        <v>397.01234567901236</v>
      </c>
    </row>
    <row r="47" spans="1:22" ht="12.4" customHeight="1" x14ac:dyDescent="0.2">
      <c r="A47" s="18">
        <v>6211</v>
      </c>
      <c r="B47" s="107" t="s">
        <v>9</v>
      </c>
      <c r="C47" s="120">
        <v>425</v>
      </c>
      <c r="D47" s="37">
        <v>16374</v>
      </c>
      <c r="E47" s="19">
        <v>3</v>
      </c>
      <c r="F47" s="82">
        <v>3</v>
      </c>
      <c r="G47" s="17">
        <f t="shared" si="7"/>
        <v>5458</v>
      </c>
      <c r="H47" s="96">
        <v>16</v>
      </c>
      <c r="I47" s="90">
        <v>15.5</v>
      </c>
      <c r="J47" s="17">
        <f t="shared" si="8"/>
        <v>1056.3870967741937</v>
      </c>
      <c r="K47" s="39">
        <v>0</v>
      </c>
      <c r="L47" s="39">
        <v>0</v>
      </c>
      <c r="M47" s="39">
        <v>0</v>
      </c>
      <c r="N47" s="39">
        <v>1</v>
      </c>
      <c r="O47" s="40">
        <v>0</v>
      </c>
      <c r="P47" s="50">
        <f t="shared" si="9"/>
        <v>19</v>
      </c>
      <c r="Q47" s="145">
        <f t="shared" si="10"/>
        <v>18.5</v>
      </c>
      <c r="R47" s="30">
        <f t="shared" si="11"/>
        <v>885.08108108108104</v>
      </c>
      <c r="S47" s="42">
        <f t="shared" si="12"/>
        <v>7139</v>
      </c>
      <c r="T47" s="42">
        <v>6948</v>
      </c>
      <c r="U47" s="42">
        <v>191</v>
      </c>
      <c r="V47" s="51">
        <f t="shared" si="13"/>
        <v>375.56756756756755</v>
      </c>
    </row>
    <row r="48" spans="1:22" ht="12.4" customHeight="1" x14ac:dyDescent="0.2">
      <c r="A48" s="18">
        <v>6218</v>
      </c>
      <c r="B48" s="107" t="s">
        <v>15</v>
      </c>
      <c r="C48" s="120">
        <v>453</v>
      </c>
      <c r="D48" s="37">
        <v>82917</v>
      </c>
      <c r="E48" s="19">
        <v>17</v>
      </c>
      <c r="F48" s="82">
        <v>17</v>
      </c>
      <c r="G48" s="17">
        <f t="shared" si="7"/>
        <v>4877.4705882352937</v>
      </c>
      <c r="H48" s="96">
        <v>61</v>
      </c>
      <c r="I48" s="90">
        <v>61</v>
      </c>
      <c r="J48" s="17">
        <f t="shared" si="8"/>
        <v>1359.295081967213</v>
      </c>
      <c r="K48" s="39">
        <v>0</v>
      </c>
      <c r="L48" s="39">
        <v>1</v>
      </c>
      <c r="M48" s="39">
        <v>0</v>
      </c>
      <c r="N48" s="39">
        <v>0</v>
      </c>
      <c r="O48" s="40">
        <v>0</v>
      </c>
      <c r="P48" s="50">
        <f t="shared" si="9"/>
        <v>79</v>
      </c>
      <c r="Q48" s="145">
        <f t="shared" si="10"/>
        <v>78</v>
      </c>
      <c r="R48" s="30">
        <f t="shared" si="11"/>
        <v>1063.0384615384614</v>
      </c>
      <c r="S48" s="42">
        <f t="shared" si="12"/>
        <v>38877</v>
      </c>
      <c r="T48" s="42">
        <v>36874</v>
      </c>
      <c r="U48" s="42">
        <v>2003</v>
      </c>
      <c r="V48" s="51">
        <f t="shared" si="13"/>
        <v>472.74358974358972</v>
      </c>
    </row>
    <row r="49" spans="1:24" ht="12.4" customHeight="1" x14ac:dyDescent="0.2">
      <c r="A49" s="18">
        <v>6209</v>
      </c>
      <c r="B49" s="107" t="s">
        <v>50</v>
      </c>
      <c r="C49" s="120">
        <v>458</v>
      </c>
      <c r="D49" s="37">
        <v>41748</v>
      </c>
      <c r="E49" s="19">
        <v>5</v>
      </c>
      <c r="F49" s="82">
        <v>5</v>
      </c>
      <c r="G49" s="17">
        <f t="shared" si="7"/>
        <v>8349.6</v>
      </c>
      <c r="H49" s="96">
        <v>26</v>
      </c>
      <c r="I49" s="90">
        <v>27</v>
      </c>
      <c r="J49" s="17">
        <f t="shared" si="8"/>
        <v>1546.2222222222222</v>
      </c>
      <c r="K49" s="39">
        <v>1</v>
      </c>
      <c r="L49" s="39">
        <v>1</v>
      </c>
      <c r="M49" s="39">
        <v>1</v>
      </c>
      <c r="N49" s="39">
        <v>0</v>
      </c>
      <c r="O49" s="40">
        <v>0</v>
      </c>
      <c r="P49" s="50">
        <f t="shared" si="9"/>
        <v>34</v>
      </c>
      <c r="Q49" s="145">
        <f t="shared" si="10"/>
        <v>32</v>
      </c>
      <c r="R49" s="30">
        <f t="shared" si="11"/>
        <v>1304.625</v>
      </c>
      <c r="S49" s="42">
        <f t="shared" si="12"/>
        <v>20606</v>
      </c>
      <c r="T49" s="42">
        <v>19924</v>
      </c>
      <c r="U49" s="42">
        <v>682</v>
      </c>
      <c r="V49" s="51">
        <f t="shared" si="13"/>
        <v>622.625</v>
      </c>
    </row>
    <row r="50" spans="1:24" ht="12.4" customHeight="1" x14ac:dyDescent="0.2">
      <c r="A50" s="20">
        <v>6212</v>
      </c>
      <c r="B50" s="107" t="s">
        <v>51</v>
      </c>
      <c r="C50" s="120">
        <v>480</v>
      </c>
      <c r="D50" s="37">
        <v>13290</v>
      </c>
      <c r="E50" s="22">
        <v>2</v>
      </c>
      <c r="F50" s="82">
        <v>2</v>
      </c>
      <c r="G50" s="17">
        <f t="shared" si="7"/>
        <v>6645</v>
      </c>
      <c r="H50" s="97">
        <v>18</v>
      </c>
      <c r="I50" s="90">
        <v>17.5</v>
      </c>
      <c r="J50" s="17">
        <f t="shared" si="8"/>
        <v>759.42857142857144</v>
      </c>
      <c r="K50" s="39">
        <v>0</v>
      </c>
      <c r="L50" s="39">
        <v>0</v>
      </c>
      <c r="M50" s="39">
        <v>1</v>
      </c>
      <c r="N50" s="39">
        <v>1</v>
      </c>
      <c r="O50" s="40">
        <v>0</v>
      </c>
      <c r="P50" s="50">
        <f t="shared" si="9"/>
        <v>21</v>
      </c>
      <c r="Q50" s="145">
        <f t="shared" si="10"/>
        <v>19.5</v>
      </c>
      <c r="R50" s="30">
        <f t="shared" si="11"/>
        <v>681.53846153846155</v>
      </c>
      <c r="S50" s="42">
        <f t="shared" si="12"/>
        <v>7327</v>
      </c>
      <c r="T50" s="42">
        <v>7208</v>
      </c>
      <c r="U50" s="42">
        <v>119</v>
      </c>
      <c r="V50" s="51">
        <f t="shared" si="13"/>
        <v>369.64102564102564</v>
      </c>
      <c r="W50" s="23"/>
      <c r="X50" s="23"/>
    </row>
    <row r="51" spans="1:24" ht="12.4" customHeight="1" x14ac:dyDescent="0.2">
      <c r="A51" s="18">
        <v>6204</v>
      </c>
      <c r="B51" s="107" t="s">
        <v>4</v>
      </c>
      <c r="C51" s="120">
        <v>483</v>
      </c>
      <c r="D51" s="37">
        <v>16989</v>
      </c>
      <c r="E51" s="19">
        <v>2</v>
      </c>
      <c r="F51" s="82">
        <v>2</v>
      </c>
      <c r="G51" s="17">
        <f t="shared" si="7"/>
        <v>8494.5</v>
      </c>
      <c r="H51" s="96">
        <v>22</v>
      </c>
      <c r="I51" s="90">
        <v>22</v>
      </c>
      <c r="J51" s="17">
        <f t="shared" si="8"/>
        <v>772.22727272727275</v>
      </c>
      <c r="K51" s="39">
        <v>0</v>
      </c>
      <c r="L51" s="39">
        <v>0</v>
      </c>
      <c r="M51" s="39">
        <v>0</v>
      </c>
      <c r="N51" s="39">
        <v>0</v>
      </c>
      <c r="O51" s="40">
        <v>0</v>
      </c>
      <c r="P51" s="50">
        <f t="shared" si="9"/>
        <v>24</v>
      </c>
      <c r="Q51" s="145">
        <f t="shared" si="10"/>
        <v>24</v>
      </c>
      <c r="R51" s="30">
        <f t="shared" si="11"/>
        <v>707.875</v>
      </c>
      <c r="S51" s="42">
        <f t="shared" si="12"/>
        <v>9571</v>
      </c>
      <c r="T51" s="42">
        <v>9303</v>
      </c>
      <c r="U51" s="42">
        <v>268</v>
      </c>
      <c r="V51" s="51">
        <f t="shared" si="13"/>
        <v>387.625</v>
      </c>
    </row>
    <row r="52" spans="1:24" ht="12.4" customHeight="1" x14ac:dyDescent="0.2">
      <c r="A52" s="18">
        <v>6205</v>
      </c>
      <c r="B52" s="107" t="s">
        <v>5</v>
      </c>
      <c r="C52" s="120">
        <v>486</v>
      </c>
      <c r="D52" s="37">
        <v>18145</v>
      </c>
      <c r="E52" s="19">
        <v>3</v>
      </c>
      <c r="F52" s="82">
        <v>2.5</v>
      </c>
      <c r="G52" s="17">
        <f t="shared" si="7"/>
        <v>7258</v>
      </c>
      <c r="H52" s="96">
        <v>25</v>
      </c>
      <c r="I52" s="90">
        <v>25</v>
      </c>
      <c r="J52" s="17">
        <f t="shared" si="8"/>
        <v>725.8</v>
      </c>
      <c r="K52" s="39">
        <v>0</v>
      </c>
      <c r="L52" s="39">
        <v>1</v>
      </c>
      <c r="M52" s="39">
        <v>0</v>
      </c>
      <c r="N52" s="39">
        <v>1</v>
      </c>
      <c r="O52" s="40">
        <v>0</v>
      </c>
      <c r="P52" s="50">
        <f t="shared" si="9"/>
        <v>29</v>
      </c>
      <c r="Q52" s="145">
        <f t="shared" si="10"/>
        <v>27.5</v>
      </c>
      <c r="R52" s="30">
        <f t="shared" si="11"/>
        <v>659.81818181818187</v>
      </c>
      <c r="S52" s="42">
        <f t="shared" si="12"/>
        <v>10706</v>
      </c>
      <c r="T52" s="42">
        <v>10500</v>
      </c>
      <c r="U52" s="42">
        <v>206</v>
      </c>
      <c r="V52" s="51">
        <f t="shared" si="13"/>
        <v>381.81818181818181</v>
      </c>
    </row>
    <row r="53" spans="1:24" ht="12.4" customHeight="1" x14ac:dyDescent="0.2">
      <c r="A53" s="18">
        <v>6236</v>
      </c>
      <c r="B53" s="107" t="s">
        <v>30</v>
      </c>
      <c r="C53" s="120">
        <v>493</v>
      </c>
      <c r="D53" s="37">
        <v>22539</v>
      </c>
      <c r="E53" s="19">
        <v>7</v>
      </c>
      <c r="F53" s="82">
        <v>7</v>
      </c>
      <c r="G53" s="17">
        <f t="shared" si="7"/>
        <v>3219.8571428571427</v>
      </c>
      <c r="H53" s="96">
        <v>23</v>
      </c>
      <c r="I53" s="90">
        <v>22.5</v>
      </c>
      <c r="J53" s="17">
        <f t="shared" si="8"/>
        <v>1001.7333333333333</v>
      </c>
      <c r="K53" s="39">
        <v>0</v>
      </c>
      <c r="L53" s="39">
        <v>0</v>
      </c>
      <c r="M53" s="39">
        <v>0</v>
      </c>
      <c r="N53" s="39">
        <v>1</v>
      </c>
      <c r="O53" s="40">
        <v>0</v>
      </c>
      <c r="P53" s="50">
        <f t="shared" si="9"/>
        <v>30</v>
      </c>
      <c r="Q53" s="145">
        <f t="shared" si="10"/>
        <v>29.5</v>
      </c>
      <c r="R53" s="30">
        <f t="shared" si="11"/>
        <v>764.03389830508479</v>
      </c>
      <c r="S53" s="42">
        <f t="shared" si="12"/>
        <v>11100</v>
      </c>
      <c r="T53" s="42">
        <v>10801</v>
      </c>
      <c r="U53" s="42">
        <v>299</v>
      </c>
      <c r="V53" s="51">
        <f t="shared" si="13"/>
        <v>366.13559322033899</v>
      </c>
    </row>
    <row r="54" spans="1:24" ht="12.4" customHeight="1" x14ac:dyDescent="0.2">
      <c r="A54" s="18">
        <v>6229</v>
      </c>
      <c r="B54" s="107" t="s">
        <v>26</v>
      </c>
      <c r="C54" s="120">
        <v>508</v>
      </c>
      <c r="D54" s="37">
        <v>16096</v>
      </c>
      <c r="E54" s="19">
        <v>5</v>
      </c>
      <c r="F54" s="82">
        <v>5</v>
      </c>
      <c r="G54" s="17">
        <f t="shared" si="7"/>
        <v>3219.2</v>
      </c>
      <c r="H54" s="96">
        <v>15</v>
      </c>
      <c r="I54" s="90">
        <v>15</v>
      </c>
      <c r="J54" s="17">
        <f t="shared" si="8"/>
        <v>1073.0666666666666</v>
      </c>
      <c r="K54" s="39">
        <v>0</v>
      </c>
      <c r="L54" s="39">
        <v>1</v>
      </c>
      <c r="M54" s="39">
        <v>0</v>
      </c>
      <c r="N54" s="39">
        <v>0</v>
      </c>
      <c r="O54" s="40">
        <v>0</v>
      </c>
      <c r="P54" s="50">
        <f t="shared" si="9"/>
        <v>21</v>
      </c>
      <c r="Q54" s="145">
        <f t="shared" si="10"/>
        <v>20</v>
      </c>
      <c r="R54" s="30">
        <f t="shared" si="11"/>
        <v>804.8</v>
      </c>
      <c r="S54" s="42">
        <f t="shared" si="12"/>
        <v>8805</v>
      </c>
      <c r="T54" s="42">
        <v>8680</v>
      </c>
      <c r="U54" s="42">
        <v>125</v>
      </c>
      <c r="V54" s="51">
        <f t="shared" si="13"/>
        <v>434</v>
      </c>
    </row>
    <row r="55" spans="1:24" ht="12.4" customHeight="1" x14ac:dyDescent="0.2">
      <c r="A55" s="18">
        <v>6249</v>
      </c>
      <c r="B55" s="106" t="s">
        <v>61</v>
      </c>
      <c r="C55" s="120">
        <v>512</v>
      </c>
      <c r="D55" s="37">
        <v>42390</v>
      </c>
      <c r="E55" s="19">
        <v>5</v>
      </c>
      <c r="F55" s="82">
        <v>5</v>
      </c>
      <c r="G55" s="17">
        <f t="shared" si="7"/>
        <v>8478</v>
      </c>
      <c r="H55" s="96">
        <v>30</v>
      </c>
      <c r="I55" s="90">
        <v>29.5</v>
      </c>
      <c r="J55" s="17">
        <f t="shared" si="8"/>
        <v>1436.949152542373</v>
      </c>
      <c r="K55" s="38">
        <v>0</v>
      </c>
      <c r="L55" s="38">
        <v>0</v>
      </c>
      <c r="M55" s="38">
        <v>0</v>
      </c>
      <c r="N55" s="38">
        <v>1</v>
      </c>
      <c r="O55" s="49">
        <v>0</v>
      </c>
      <c r="P55" s="50">
        <f t="shared" si="9"/>
        <v>35</v>
      </c>
      <c r="Q55" s="145">
        <f t="shared" si="10"/>
        <v>34.5</v>
      </c>
      <c r="R55" s="30">
        <f t="shared" si="11"/>
        <v>1228.695652173913</v>
      </c>
      <c r="S55" s="42">
        <f t="shared" si="12"/>
        <v>14948</v>
      </c>
      <c r="T55" s="42">
        <v>14660</v>
      </c>
      <c r="U55" s="42">
        <v>288</v>
      </c>
      <c r="V55" s="51">
        <f t="shared" si="13"/>
        <v>424.92753623188406</v>
      </c>
    </row>
    <row r="56" spans="1:24" ht="12.4" customHeight="1" x14ac:dyDescent="0.2">
      <c r="A56" s="18">
        <v>6231</v>
      </c>
      <c r="B56" s="107" t="s">
        <v>53</v>
      </c>
      <c r="C56" s="120">
        <v>605</v>
      </c>
      <c r="D56" s="37">
        <v>58453</v>
      </c>
      <c r="E56" s="19">
        <v>16</v>
      </c>
      <c r="F56" s="82">
        <v>15</v>
      </c>
      <c r="G56" s="17">
        <f t="shared" si="7"/>
        <v>3896.8666666666668</v>
      </c>
      <c r="H56" s="96">
        <v>50</v>
      </c>
      <c r="I56" s="90">
        <v>50</v>
      </c>
      <c r="J56" s="17">
        <f t="shared" si="8"/>
        <v>1169.06</v>
      </c>
      <c r="K56" s="39">
        <v>1</v>
      </c>
      <c r="L56" s="39">
        <v>1</v>
      </c>
      <c r="M56" s="39">
        <v>0</v>
      </c>
      <c r="N56" s="39">
        <v>4</v>
      </c>
      <c r="O56" s="40">
        <v>0</v>
      </c>
      <c r="P56" s="50">
        <f t="shared" si="9"/>
        <v>68</v>
      </c>
      <c r="Q56" s="145">
        <f t="shared" si="10"/>
        <v>65</v>
      </c>
      <c r="R56" s="30">
        <f t="shared" si="11"/>
        <v>899.27692307692303</v>
      </c>
      <c r="S56" s="42">
        <f t="shared" si="12"/>
        <v>24571</v>
      </c>
      <c r="T56" s="42">
        <v>23567</v>
      </c>
      <c r="U56" s="42">
        <v>1004</v>
      </c>
      <c r="V56" s="51">
        <f t="shared" si="13"/>
        <v>362.56923076923078</v>
      </c>
    </row>
    <row r="57" spans="1:24" ht="12.4" customHeight="1" x14ac:dyDescent="0.2">
      <c r="A57" s="18">
        <v>6239</v>
      </c>
      <c r="B57" s="107" t="s">
        <v>32</v>
      </c>
      <c r="C57" s="120">
        <v>641</v>
      </c>
      <c r="D57" s="37">
        <v>34768</v>
      </c>
      <c r="E57" s="19">
        <v>4</v>
      </c>
      <c r="F57" s="82">
        <v>3.5</v>
      </c>
      <c r="G57" s="17">
        <f t="shared" si="7"/>
        <v>9933.7142857142862</v>
      </c>
      <c r="H57" s="96">
        <v>30</v>
      </c>
      <c r="I57" s="90">
        <v>29.5</v>
      </c>
      <c r="J57" s="17">
        <f t="shared" si="8"/>
        <v>1178.5762711864406</v>
      </c>
      <c r="K57" s="38">
        <v>0</v>
      </c>
      <c r="L57" s="38">
        <v>2</v>
      </c>
      <c r="M57" s="38">
        <v>1</v>
      </c>
      <c r="N57" s="38">
        <v>2</v>
      </c>
      <c r="O57" s="49">
        <v>0</v>
      </c>
      <c r="P57" s="50">
        <f t="shared" si="9"/>
        <v>37</v>
      </c>
      <c r="Q57" s="145">
        <f t="shared" si="10"/>
        <v>33</v>
      </c>
      <c r="R57" s="30">
        <f t="shared" si="11"/>
        <v>1053.5757575757575</v>
      </c>
      <c r="S57" s="42">
        <f t="shared" si="12"/>
        <v>16418</v>
      </c>
      <c r="T57" s="42">
        <v>15957</v>
      </c>
      <c r="U57" s="42">
        <v>461</v>
      </c>
      <c r="V57" s="51">
        <f t="shared" si="13"/>
        <v>483.54545454545456</v>
      </c>
    </row>
    <row r="58" spans="1:24" ht="12.4" customHeight="1" x14ac:dyDescent="0.2">
      <c r="A58" s="18">
        <v>6237</v>
      </c>
      <c r="B58" s="107" t="s">
        <v>31</v>
      </c>
      <c r="C58" s="120">
        <v>647</v>
      </c>
      <c r="D58" s="37">
        <v>68938</v>
      </c>
      <c r="E58" s="19">
        <v>12</v>
      </c>
      <c r="F58" s="82">
        <v>11.5</v>
      </c>
      <c r="G58" s="17">
        <f t="shared" si="7"/>
        <v>5994.608695652174</v>
      </c>
      <c r="H58" s="96">
        <v>52</v>
      </c>
      <c r="I58" s="90">
        <v>50.5</v>
      </c>
      <c r="J58" s="17">
        <f t="shared" si="8"/>
        <v>1365.1089108910892</v>
      </c>
      <c r="K58" s="39">
        <v>0</v>
      </c>
      <c r="L58" s="39">
        <v>2</v>
      </c>
      <c r="M58" s="39">
        <v>1</v>
      </c>
      <c r="N58" s="39">
        <v>4</v>
      </c>
      <c r="O58" s="40">
        <v>0</v>
      </c>
      <c r="P58" s="50">
        <f t="shared" si="9"/>
        <v>67</v>
      </c>
      <c r="Q58" s="145">
        <f t="shared" si="10"/>
        <v>62</v>
      </c>
      <c r="R58" s="30">
        <f t="shared" si="11"/>
        <v>1111.9032258064517</v>
      </c>
      <c r="S58" s="42">
        <f t="shared" si="12"/>
        <v>30379</v>
      </c>
      <c r="T58" s="42">
        <v>28835</v>
      </c>
      <c r="U58" s="42">
        <v>1544</v>
      </c>
      <c r="V58" s="51">
        <f t="shared" si="13"/>
        <v>465.08064516129031</v>
      </c>
    </row>
    <row r="59" spans="1:24" ht="12.4" customHeight="1" x14ac:dyDescent="0.2">
      <c r="A59" s="18">
        <v>6216</v>
      </c>
      <c r="B59" s="107" t="s">
        <v>13</v>
      </c>
      <c r="C59" s="120">
        <v>648</v>
      </c>
      <c r="D59" s="37">
        <v>16697</v>
      </c>
      <c r="E59" s="19">
        <v>4</v>
      </c>
      <c r="F59" s="82">
        <v>3.5</v>
      </c>
      <c r="G59" s="17">
        <f t="shared" si="7"/>
        <v>4770.5714285714284</v>
      </c>
      <c r="H59" s="96">
        <v>21</v>
      </c>
      <c r="I59" s="90">
        <v>20</v>
      </c>
      <c r="J59" s="17">
        <f t="shared" si="8"/>
        <v>834.85</v>
      </c>
      <c r="K59" s="39">
        <v>0</v>
      </c>
      <c r="L59" s="39">
        <v>0</v>
      </c>
      <c r="M59" s="39">
        <v>0</v>
      </c>
      <c r="N59" s="39">
        <v>3</v>
      </c>
      <c r="O59" s="40">
        <v>0</v>
      </c>
      <c r="P59" s="50">
        <f t="shared" si="9"/>
        <v>25</v>
      </c>
      <c r="Q59" s="145">
        <f t="shared" si="10"/>
        <v>23.5</v>
      </c>
      <c r="R59" s="30">
        <f t="shared" si="11"/>
        <v>710.51063829787233</v>
      </c>
      <c r="S59" s="42">
        <f t="shared" si="12"/>
        <v>6933</v>
      </c>
      <c r="T59" s="42">
        <v>6754</v>
      </c>
      <c r="U59" s="42">
        <v>179</v>
      </c>
      <c r="V59" s="51">
        <f t="shared" si="13"/>
        <v>287.40425531914894</v>
      </c>
    </row>
    <row r="60" spans="1:24" ht="12.4" customHeight="1" x14ac:dyDescent="0.2">
      <c r="A60" s="18">
        <v>6244</v>
      </c>
      <c r="B60" s="107" t="s">
        <v>36</v>
      </c>
      <c r="C60" s="120">
        <v>660</v>
      </c>
      <c r="D60" s="37">
        <v>25799</v>
      </c>
      <c r="E60" s="19">
        <v>5</v>
      </c>
      <c r="F60" s="82">
        <v>4</v>
      </c>
      <c r="G60" s="17">
        <f t="shared" si="7"/>
        <v>6449.75</v>
      </c>
      <c r="H60" s="96">
        <v>29</v>
      </c>
      <c r="I60" s="90">
        <v>28</v>
      </c>
      <c r="J60" s="17">
        <f t="shared" si="8"/>
        <v>921.39285714285711</v>
      </c>
      <c r="K60" s="38">
        <v>0</v>
      </c>
      <c r="L60" s="38">
        <v>0</v>
      </c>
      <c r="M60" s="38">
        <v>0</v>
      </c>
      <c r="N60" s="38">
        <v>4</v>
      </c>
      <c r="O60" s="49">
        <v>0</v>
      </c>
      <c r="P60" s="50">
        <f t="shared" si="9"/>
        <v>34</v>
      </c>
      <c r="Q60" s="145">
        <f t="shared" si="10"/>
        <v>32</v>
      </c>
      <c r="R60" s="30">
        <f t="shared" si="11"/>
        <v>806.21875</v>
      </c>
      <c r="S60" s="42">
        <f t="shared" si="12"/>
        <v>12651</v>
      </c>
      <c r="T60" s="42">
        <v>12108</v>
      </c>
      <c r="U60" s="42">
        <v>543</v>
      </c>
      <c r="V60" s="51">
        <f t="shared" si="13"/>
        <v>378.375</v>
      </c>
    </row>
    <row r="61" spans="1:24" ht="12.4" customHeight="1" x14ac:dyDescent="0.2">
      <c r="A61" s="18">
        <v>6230</v>
      </c>
      <c r="B61" s="107" t="s">
        <v>52</v>
      </c>
      <c r="C61" s="120">
        <v>692</v>
      </c>
      <c r="D61" s="37">
        <v>54719</v>
      </c>
      <c r="E61" s="19">
        <v>14</v>
      </c>
      <c r="F61" s="82">
        <v>14</v>
      </c>
      <c r="G61" s="17">
        <f t="shared" si="7"/>
        <v>3908.5</v>
      </c>
      <c r="H61" s="96">
        <v>49</v>
      </c>
      <c r="I61" s="90">
        <v>48</v>
      </c>
      <c r="J61" s="17">
        <f t="shared" si="8"/>
        <v>1139.9791666666667</v>
      </c>
      <c r="K61" s="39">
        <v>0</v>
      </c>
      <c r="L61" s="39">
        <v>0</v>
      </c>
      <c r="M61" s="39">
        <v>0</v>
      </c>
      <c r="N61" s="39">
        <v>2</v>
      </c>
      <c r="O61" s="40">
        <v>0</v>
      </c>
      <c r="P61" s="50">
        <f t="shared" si="9"/>
        <v>63</v>
      </c>
      <c r="Q61" s="145">
        <f t="shared" si="10"/>
        <v>62</v>
      </c>
      <c r="R61" s="30">
        <f t="shared" si="11"/>
        <v>882.56451612903231</v>
      </c>
      <c r="S61" s="42">
        <f t="shared" si="12"/>
        <v>23204</v>
      </c>
      <c r="T61" s="42">
        <v>22734</v>
      </c>
      <c r="U61" s="42">
        <v>470</v>
      </c>
      <c r="V61" s="51">
        <f t="shared" si="13"/>
        <v>366.67741935483872</v>
      </c>
    </row>
    <row r="62" spans="1:24" ht="12.4" customHeight="1" x14ac:dyDescent="0.2">
      <c r="A62" s="18">
        <v>6232</v>
      </c>
      <c r="B62" s="107" t="s">
        <v>54</v>
      </c>
      <c r="C62" s="120">
        <v>760</v>
      </c>
      <c r="D62" s="37">
        <v>65617</v>
      </c>
      <c r="E62" s="19">
        <v>17</v>
      </c>
      <c r="F62" s="82">
        <v>16</v>
      </c>
      <c r="G62" s="17">
        <f t="shared" si="7"/>
        <v>4101.0625</v>
      </c>
      <c r="H62" s="96">
        <v>53</v>
      </c>
      <c r="I62" s="90">
        <v>52</v>
      </c>
      <c r="J62" s="17">
        <f t="shared" si="8"/>
        <v>1261.8653846153845</v>
      </c>
      <c r="K62" s="39">
        <v>0</v>
      </c>
      <c r="L62" s="39">
        <v>2</v>
      </c>
      <c r="M62" s="39">
        <v>0</v>
      </c>
      <c r="N62" s="39">
        <v>4</v>
      </c>
      <c r="O62" s="40">
        <v>0</v>
      </c>
      <c r="P62" s="50">
        <f t="shared" si="9"/>
        <v>72</v>
      </c>
      <c r="Q62" s="145">
        <f t="shared" si="10"/>
        <v>68</v>
      </c>
      <c r="R62" s="30">
        <f t="shared" si="11"/>
        <v>964.95588235294122</v>
      </c>
      <c r="S62" s="42">
        <f t="shared" si="12"/>
        <v>30192</v>
      </c>
      <c r="T62" s="42">
        <v>29320</v>
      </c>
      <c r="U62" s="42">
        <v>872</v>
      </c>
      <c r="V62" s="51">
        <f t="shared" si="13"/>
        <v>431.1764705882353</v>
      </c>
    </row>
    <row r="63" spans="1:24" ht="12.4" customHeight="1" x14ac:dyDescent="0.2">
      <c r="A63" s="18">
        <v>6224</v>
      </c>
      <c r="B63" s="107" t="s">
        <v>21</v>
      </c>
      <c r="C63" s="120">
        <v>904</v>
      </c>
      <c r="D63" s="37">
        <v>368713</v>
      </c>
      <c r="E63" s="19">
        <v>38</v>
      </c>
      <c r="F63" s="82">
        <v>35</v>
      </c>
      <c r="G63" s="17">
        <f t="shared" si="7"/>
        <v>10534.657142857142</v>
      </c>
      <c r="H63" s="96">
        <v>241</v>
      </c>
      <c r="I63" s="90">
        <v>236.5</v>
      </c>
      <c r="J63" s="17">
        <f t="shared" si="8"/>
        <v>1559.0401691331924</v>
      </c>
      <c r="K63" s="39">
        <v>4</v>
      </c>
      <c r="L63" s="39">
        <v>11</v>
      </c>
      <c r="M63" s="39">
        <v>4</v>
      </c>
      <c r="N63" s="39">
        <v>27</v>
      </c>
      <c r="O63" s="40">
        <v>4</v>
      </c>
      <c r="P63" s="50">
        <f t="shared" si="9"/>
        <v>298</v>
      </c>
      <c r="Q63" s="145">
        <f t="shared" si="10"/>
        <v>271.5</v>
      </c>
      <c r="R63" s="30">
        <f t="shared" si="11"/>
        <v>1358.0589318600369</v>
      </c>
      <c r="S63" s="42">
        <f t="shared" si="12"/>
        <v>161683</v>
      </c>
      <c r="T63" s="42">
        <v>147619</v>
      </c>
      <c r="U63" s="42">
        <v>14064</v>
      </c>
      <c r="V63" s="51">
        <f t="shared" si="13"/>
        <v>543.71639042357276</v>
      </c>
    </row>
    <row r="64" spans="1:24" ht="12.4" customHeight="1" thickBot="1" x14ac:dyDescent="0.25">
      <c r="A64" s="34">
        <v>6251</v>
      </c>
      <c r="B64" s="108" t="s">
        <v>37</v>
      </c>
      <c r="C64" s="121">
        <v>942</v>
      </c>
      <c r="D64" s="74">
        <v>18183</v>
      </c>
      <c r="E64" s="75">
        <v>8</v>
      </c>
      <c r="F64" s="83">
        <v>7.5</v>
      </c>
      <c r="G64" s="76">
        <f t="shared" si="7"/>
        <v>2424.4</v>
      </c>
      <c r="H64" s="98">
        <v>22</v>
      </c>
      <c r="I64" s="91">
        <v>22</v>
      </c>
      <c r="J64" s="76">
        <f t="shared" si="8"/>
        <v>826.5</v>
      </c>
      <c r="K64" s="77">
        <v>1</v>
      </c>
      <c r="L64" s="77">
        <v>0</v>
      </c>
      <c r="M64" s="77">
        <v>0</v>
      </c>
      <c r="N64" s="77">
        <v>4</v>
      </c>
      <c r="O64" s="147">
        <v>1</v>
      </c>
      <c r="P64" s="50">
        <f t="shared" si="9"/>
        <v>31</v>
      </c>
      <c r="Q64" s="145">
        <f t="shared" si="10"/>
        <v>29.5</v>
      </c>
      <c r="R64" s="78">
        <f t="shared" si="11"/>
        <v>616.37288135593224</v>
      </c>
      <c r="S64" s="42">
        <f t="shared" si="12"/>
        <v>9500</v>
      </c>
      <c r="T64" s="79">
        <v>9039</v>
      </c>
      <c r="U64" s="79">
        <v>461</v>
      </c>
      <c r="V64" s="51">
        <f t="shared" si="13"/>
        <v>306.40677966101697</v>
      </c>
    </row>
    <row r="65" spans="1:22" ht="12.4" customHeight="1" thickBot="1" x14ac:dyDescent="0.25">
      <c r="A65" s="24"/>
      <c r="B65" s="25" t="s">
        <v>44</v>
      </c>
      <c r="C65" s="151">
        <f t="shared" ref="C65:U65" si="14">SUM(C7:C64)</f>
        <v>20270</v>
      </c>
      <c r="D65" s="26">
        <f t="shared" si="14"/>
        <v>2089310</v>
      </c>
      <c r="E65" s="27">
        <f t="shared" si="14"/>
        <v>420</v>
      </c>
      <c r="F65" s="84">
        <f t="shared" si="14"/>
        <v>404.5</v>
      </c>
      <c r="G65" s="28"/>
      <c r="H65" s="99">
        <f t="shared" si="14"/>
        <v>1807</v>
      </c>
      <c r="I65" s="92">
        <f t="shared" si="14"/>
        <v>1783</v>
      </c>
      <c r="J65" s="28"/>
      <c r="K65" s="26">
        <f t="shared" si="14"/>
        <v>15</v>
      </c>
      <c r="L65" s="26">
        <f t="shared" si="14"/>
        <v>47</v>
      </c>
      <c r="M65" s="26">
        <f t="shared" si="14"/>
        <v>16</v>
      </c>
      <c r="N65" s="26">
        <f t="shared" si="14"/>
        <v>131</v>
      </c>
      <c r="O65" s="26">
        <f t="shared" si="14"/>
        <v>22</v>
      </c>
      <c r="P65" s="61">
        <f t="shared" si="14"/>
        <v>2305</v>
      </c>
      <c r="Q65" s="100">
        <f t="shared" si="14"/>
        <v>2187.5</v>
      </c>
      <c r="R65" s="29"/>
      <c r="S65" s="87">
        <f t="shared" si="14"/>
        <v>991847</v>
      </c>
      <c r="T65" s="87">
        <f t="shared" si="14"/>
        <v>949334</v>
      </c>
      <c r="U65" s="87">
        <f t="shared" si="14"/>
        <v>42513</v>
      </c>
      <c r="V65" s="52"/>
    </row>
    <row r="66" spans="1:22" s="63" customFormat="1" ht="12.4" customHeight="1" thickBot="1" x14ac:dyDescent="0.25">
      <c r="A66" s="62"/>
      <c r="B66" s="64" t="s">
        <v>45</v>
      </c>
      <c r="C66" s="110">
        <f>AVERAGE(C7:C64)</f>
        <v>349.48275862068965</v>
      </c>
      <c r="D66" s="31">
        <f>AVERAGE(D7:D64)</f>
        <v>36022.586206896551</v>
      </c>
      <c r="E66" s="65">
        <f>AVERAGE(E7:E64)</f>
        <v>7.2413793103448274</v>
      </c>
      <c r="F66" s="65">
        <f>AVERAGE(F7:F64)</f>
        <v>6.9741379310344831</v>
      </c>
      <c r="G66" s="103">
        <f>D65/F65</f>
        <v>5165.1668726823236</v>
      </c>
      <c r="H66" s="93">
        <f>AVERAGE(H7:H64)</f>
        <v>31.155172413793103</v>
      </c>
      <c r="I66" s="93">
        <f>AVERAGE(I7:I64)</f>
        <v>30.741379310344829</v>
      </c>
      <c r="J66" s="103">
        <f>D65/I65</f>
        <v>1171.7947279865396</v>
      </c>
      <c r="K66" s="66"/>
      <c r="L66" s="66"/>
      <c r="M66" s="66"/>
      <c r="N66" s="66"/>
      <c r="O66" s="66"/>
      <c r="P66" s="67">
        <f>AVERAGE(P7:P64)</f>
        <v>39.741379310344826</v>
      </c>
      <c r="Q66" s="67">
        <f>AVERAGE(Q7:Q64)</f>
        <v>37.71551724137931</v>
      </c>
      <c r="R66" s="68">
        <f>D65/Q65</f>
        <v>955.11314285714286</v>
      </c>
      <c r="S66" s="88">
        <f>AVERAGE(S7:S64)</f>
        <v>17100.810344827587</v>
      </c>
      <c r="T66" s="88">
        <f>AVERAGE(T7:T64)</f>
        <v>16367.827586206897</v>
      </c>
      <c r="U66" s="88">
        <f>AVERAGE(U7:U64)</f>
        <v>732.98275862068965</v>
      </c>
      <c r="V66" s="69">
        <f>T66/Q66</f>
        <v>433.98125714285715</v>
      </c>
    </row>
    <row r="68" spans="1:22" x14ac:dyDescent="0.2">
      <c r="O68" s="53"/>
    </row>
    <row r="69" spans="1:22" x14ac:dyDescent="0.2">
      <c r="O69" s="53"/>
    </row>
  </sheetData>
  <phoneticPr fontId="1" type="noConversion"/>
  <pageMargins left="0.19685039370078741" right="0" top="0.31496062992125984" bottom="0.27559055118110237" header="0" footer="0"/>
  <pageSetup paperSize="9" scale="85" orientation="portrait" r:id="rId1"/>
  <headerFooter alignWithMargins="0">
    <oddHeader xml:space="preserve">&amp;RUVOD / Preglednica 2 </oddHeader>
    <oddFooter>&amp;L&amp;7C/Poročilo o delu UE 2019/&amp;F&amp;CStran &amp;P/&amp;N&amp;R&amp;7Pripravila: C. Vidmar 8.6.2020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9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ColWidth="8.85546875" defaultRowHeight="12" x14ac:dyDescent="0.2"/>
  <cols>
    <col min="1" max="1" width="5" style="1" customWidth="1"/>
    <col min="2" max="2" width="14.7109375" style="1" customWidth="1"/>
    <col min="3" max="3" width="7.85546875" style="1" customWidth="1"/>
    <col min="4" max="4" width="8.7109375" style="1" customWidth="1"/>
    <col min="5" max="5" width="9.140625" style="7" customWidth="1"/>
    <col min="6" max="6" width="11.28515625" style="7" customWidth="1"/>
    <col min="7" max="7" width="12" style="8" customWidth="1"/>
    <col min="8" max="8" width="9.140625" style="7" customWidth="1"/>
    <col min="9" max="9" width="11" style="7" customWidth="1"/>
    <col min="10" max="10" width="12" style="8" customWidth="1"/>
    <col min="11" max="14" width="9.140625" style="1" customWidth="1"/>
    <col min="15" max="15" width="9.140625" style="9" customWidth="1"/>
    <col min="16" max="16" width="9.140625" style="85" customWidth="1"/>
    <col min="17" max="17" width="11" style="8" customWidth="1"/>
    <col min="18" max="18" width="14.85546875" style="1" customWidth="1"/>
    <col min="19" max="20" width="9.42578125" style="1" customWidth="1"/>
    <col min="21" max="21" width="9.42578125" style="43" customWidth="1"/>
    <col min="22" max="22" width="14.5703125" style="1" customWidth="1"/>
    <col min="23" max="16384" width="8.85546875" style="1"/>
  </cols>
  <sheetData>
    <row r="1" spans="1:24" x14ac:dyDescent="0.2">
      <c r="A1" s="11" t="s">
        <v>74</v>
      </c>
      <c r="H1" s="8"/>
      <c r="J1" s="7"/>
      <c r="K1" s="8"/>
      <c r="O1" s="1"/>
      <c r="P1" s="9"/>
      <c r="Q1" s="85"/>
      <c r="R1" s="8"/>
      <c r="T1" s="8"/>
      <c r="U1" s="1"/>
      <c r="X1" s="43"/>
    </row>
    <row r="2" spans="1:24" ht="12" customHeight="1" x14ac:dyDescent="0.2">
      <c r="A2" s="10" t="s">
        <v>71</v>
      </c>
      <c r="B2" s="2"/>
      <c r="C2" s="2"/>
      <c r="D2" s="2"/>
      <c r="E2" s="3"/>
      <c r="F2" s="3"/>
      <c r="G2" s="4"/>
      <c r="H2" s="3"/>
      <c r="I2" s="3"/>
      <c r="J2" s="4"/>
      <c r="K2" s="2"/>
      <c r="L2" s="2"/>
      <c r="M2" s="2"/>
      <c r="N2" s="2"/>
      <c r="O2" s="5"/>
      <c r="P2" s="86"/>
      <c r="Q2" s="4"/>
      <c r="R2" s="6"/>
      <c r="S2" s="2"/>
    </row>
    <row r="3" spans="1:24" ht="12" customHeight="1" x14ac:dyDescent="0.2">
      <c r="A3" s="10" t="s">
        <v>65</v>
      </c>
      <c r="B3" s="2"/>
      <c r="C3" s="2"/>
      <c r="D3" s="2"/>
      <c r="E3" s="3"/>
      <c r="F3" s="3"/>
      <c r="G3" s="4"/>
      <c r="H3" s="4"/>
      <c r="I3" s="3"/>
      <c r="J3" s="3"/>
      <c r="K3" s="4"/>
      <c r="L3" s="2"/>
      <c r="M3" s="2"/>
      <c r="N3" s="2"/>
      <c r="O3" s="2"/>
      <c r="P3" s="5"/>
      <c r="Q3" s="86"/>
      <c r="R3" s="4"/>
      <c r="S3" s="2"/>
      <c r="T3" s="4"/>
      <c r="U3" s="6"/>
      <c r="V3" s="2"/>
      <c r="X3" s="43"/>
    </row>
    <row r="4" spans="1:24" ht="6.75" customHeight="1" thickBot="1" x14ac:dyDescent="0.25">
      <c r="A4" s="10"/>
      <c r="B4" s="2"/>
      <c r="C4" s="2"/>
      <c r="D4" s="2"/>
      <c r="E4" s="3"/>
      <c r="F4" s="3"/>
      <c r="G4" s="4"/>
      <c r="H4" s="3"/>
      <c r="I4" s="3"/>
      <c r="J4" s="4"/>
      <c r="K4" s="2"/>
      <c r="L4" s="2"/>
      <c r="M4" s="2"/>
      <c r="N4" s="2"/>
      <c r="O4" s="5"/>
      <c r="P4" s="86"/>
      <c r="Q4" s="4"/>
      <c r="R4" s="6"/>
      <c r="S4" s="2"/>
    </row>
    <row r="5" spans="1:24" ht="159.75" customHeight="1" thickBot="1" x14ac:dyDescent="0.25">
      <c r="A5" s="44" t="s">
        <v>0</v>
      </c>
      <c r="B5" s="12" t="s">
        <v>64</v>
      </c>
      <c r="C5" s="12" t="s">
        <v>47</v>
      </c>
      <c r="D5" s="122" t="s">
        <v>76</v>
      </c>
      <c r="E5" s="13" t="s">
        <v>77</v>
      </c>
      <c r="F5" s="144" t="s">
        <v>78</v>
      </c>
      <c r="G5" s="14" t="s">
        <v>79</v>
      </c>
      <c r="H5" s="94" t="s">
        <v>80</v>
      </c>
      <c r="I5" s="142" t="s">
        <v>81</v>
      </c>
      <c r="J5" s="14" t="s">
        <v>82</v>
      </c>
      <c r="K5" s="45" t="s">
        <v>83</v>
      </c>
      <c r="L5" s="45" t="s">
        <v>84</v>
      </c>
      <c r="M5" s="45" t="s">
        <v>85</v>
      </c>
      <c r="N5" s="45" t="s">
        <v>86</v>
      </c>
      <c r="O5" s="45" t="s">
        <v>87</v>
      </c>
      <c r="P5" s="46" t="s">
        <v>88</v>
      </c>
      <c r="Q5" s="146" t="s">
        <v>89</v>
      </c>
      <c r="R5" s="47" t="s">
        <v>90</v>
      </c>
      <c r="S5" s="12" t="s">
        <v>91</v>
      </c>
      <c r="T5" s="12" t="s">
        <v>92</v>
      </c>
      <c r="U5" s="12" t="s">
        <v>93</v>
      </c>
      <c r="V5" s="48" t="s">
        <v>94</v>
      </c>
    </row>
    <row r="6" spans="1:24" s="73" customFormat="1" ht="20.25" thickBot="1" x14ac:dyDescent="0.25">
      <c r="A6" s="70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 t="s">
        <v>46</v>
      </c>
      <c r="H6" s="71">
        <v>8</v>
      </c>
      <c r="I6" s="71">
        <v>9</v>
      </c>
      <c r="J6" s="71" t="s">
        <v>66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2" t="s">
        <v>67</v>
      </c>
      <c r="Q6" s="72" t="s">
        <v>68</v>
      </c>
      <c r="R6" s="71" t="s">
        <v>69</v>
      </c>
      <c r="S6" s="71">
        <v>19</v>
      </c>
      <c r="T6" s="71">
        <v>20</v>
      </c>
      <c r="U6" s="71">
        <v>21</v>
      </c>
      <c r="V6" s="80" t="s">
        <v>70</v>
      </c>
    </row>
    <row r="7" spans="1:24" ht="12.4" customHeight="1" x14ac:dyDescent="0.2">
      <c r="A7" s="15">
        <v>6228</v>
      </c>
      <c r="B7" s="106" t="s">
        <v>25</v>
      </c>
      <c r="C7" s="104">
        <v>109</v>
      </c>
      <c r="D7" s="123">
        <v>8397</v>
      </c>
      <c r="E7" s="16">
        <v>4</v>
      </c>
      <c r="F7" s="81">
        <v>4</v>
      </c>
      <c r="G7" s="17">
        <f t="shared" ref="G7:G38" si="0">D7/F7</f>
        <v>2099.25</v>
      </c>
      <c r="H7" s="95">
        <v>14</v>
      </c>
      <c r="I7" s="89">
        <v>13.5</v>
      </c>
      <c r="J7" s="17">
        <f t="shared" ref="J7:J38" si="1">D7/I7</f>
        <v>622</v>
      </c>
      <c r="K7" s="40">
        <v>0</v>
      </c>
      <c r="L7" s="40">
        <v>1</v>
      </c>
      <c r="M7" s="40">
        <v>0</v>
      </c>
      <c r="N7" s="40">
        <v>1</v>
      </c>
      <c r="O7" s="40">
        <v>0</v>
      </c>
      <c r="P7" s="50">
        <f t="shared" ref="P7:P38" si="2">E7+H7+K7+L7+M7</f>
        <v>19</v>
      </c>
      <c r="Q7" s="145">
        <f t="shared" ref="Q7:Q38" si="3">P7-L7-M7-N7/2+O7/2</f>
        <v>17.5</v>
      </c>
      <c r="R7" s="30">
        <f t="shared" ref="R7:R38" si="4">D7/Q7</f>
        <v>479.82857142857142</v>
      </c>
      <c r="S7" s="41">
        <f t="shared" ref="S7:S38" si="5">T7+U7</f>
        <v>7275</v>
      </c>
      <c r="T7" s="41">
        <v>7205</v>
      </c>
      <c r="U7" s="41">
        <v>70</v>
      </c>
      <c r="V7" s="51">
        <f t="shared" ref="V7:V38" si="6">T7/Q7</f>
        <v>411.71428571428572</v>
      </c>
    </row>
    <row r="8" spans="1:24" ht="12.4" customHeight="1" x14ac:dyDescent="0.2">
      <c r="A8" s="18">
        <v>6207</v>
      </c>
      <c r="B8" s="107" t="s">
        <v>7</v>
      </c>
      <c r="C8" s="21">
        <v>105</v>
      </c>
      <c r="D8" s="124">
        <v>8849</v>
      </c>
      <c r="E8" s="19">
        <v>3</v>
      </c>
      <c r="F8" s="82">
        <v>3</v>
      </c>
      <c r="G8" s="17">
        <f t="shared" si="0"/>
        <v>2949.6666666666665</v>
      </c>
      <c r="H8" s="96">
        <v>12</v>
      </c>
      <c r="I8" s="90">
        <v>12</v>
      </c>
      <c r="J8" s="17">
        <f t="shared" si="1"/>
        <v>737.41666666666663</v>
      </c>
      <c r="K8" s="39">
        <v>0</v>
      </c>
      <c r="L8" s="39">
        <v>0</v>
      </c>
      <c r="M8" s="39">
        <v>0</v>
      </c>
      <c r="N8" s="39">
        <v>0</v>
      </c>
      <c r="O8" s="40">
        <v>0</v>
      </c>
      <c r="P8" s="50">
        <f t="shared" si="2"/>
        <v>15</v>
      </c>
      <c r="Q8" s="145">
        <f t="shared" si="3"/>
        <v>15</v>
      </c>
      <c r="R8" s="30">
        <f t="shared" si="4"/>
        <v>589.93333333333328</v>
      </c>
      <c r="S8" s="42">
        <f t="shared" si="5"/>
        <v>3736</v>
      </c>
      <c r="T8" s="42">
        <v>3701</v>
      </c>
      <c r="U8" s="42">
        <v>35</v>
      </c>
      <c r="V8" s="51">
        <f t="shared" si="6"/>
        <v>246.73333333333332</v>
      </c>
    </row>
    <row r="9" spans="1:24" ht="12.4" customHeight="1" x14ac:dyDescent="0.2">
      <c r="A9" s="18">
        <v>6210</v>
      </c>
      <c r="B9" s="107" t="s">
        <v>8</v>
      </c>
      <c r="C9" s="21">
        <v>59</v>
      </c>
      <c r="D9" s="124">
        <v>9140</v>
      </c>
      <c r="E9" s="19">
        <v>3</v>
      </c>
      <c r="F9" s="82">
        <v>3</v>
      </c>
      <c r="G9" s="17">
        <f t="shared" si="0"/>
        <v>3046.6666666666665</v>
      </c>
      <c r="H9" s="96">
        <v>14</v>
      </c>
      <c r="I9" s="90">
        <v>14</v>
      </c>
      <c r="J9" s="17">
        <f t="shared" si="1"/>
        <v>652.85714285714289</v>
      </c>
      <c r="K9" s="39">
        <v>0</v>
      </c>
      <c r="L9" s="39">
        <v>0</v>
      </c>
      <c r="M9" s="39">
        <v>0</v>
      </c>
      <c r="N9" s="39">
        <v>0</v>
      </c>
      <c r="O9" s="40">
        <v>0</v>
      </c>
      <c r="P9" s="50">
        <f t="shared" si="2"/>
        <v>17</v>
      </c>
      <c r="Q9" s="145">
        <f t="shared" si="3"/>
        <v>17</v>
      </c>
      <c r="R9" s="30">
        <f t="shared" si="4"/>
        <v>537.64705882352939</v>
      </c>
      <c r="S9" s="42">
        <f t="shared" si="5"/>
        <v>5256</v>
      </c>
      <c r="T9" s="42">
        <v>5186</v>
      </c>
      <c r="U9" s="42">
        <v>70</v>
      </c>
      <c r="V9" s="51">
        <f t="shared" si="6"/>
        <v>305.05882352941177</v>
      </c>
    </row>
    <row r="10" spans="1:24" ht="12.4" customHeight="1" x14ac:dyDescent="0.2">
      <c r="A10" s="20">
        <v>6212</v>
      </c>
      <c r="B10" s="107" t="s">
        <v>51</v>
      </c>
      <c r="C10" s="21">
        <v>480</v>
      </c>
      <c r="D10" s="124">
        <v>13290</v>
      </c>
      <c r="E10" s="22">
        <v>2</v>
      </c>
      <c r="F10" s="82">
        <v>2</v>
      </c>
      <c r="G10" s="17">
        <f t="shared" si="0"/>
        <v>6645</v>
      </c>
      <c r="H10" s="97">
        <v>18</v>
      </c>
      <c r="I10" s="90">
        <v>17.5</v>
      </c>
      <c r="J10" s="17">
        <f t="shared" si="1"/>
        <v>759.42857142857144</v>
      </c>
      <c r="K10" s="39">
        <v>0</v>
      </c>
      <c r="L10" s="39">
        <v>0</v>
      </c>
      <c r="M10" s="39">
        <v>1</v>
      </c>
      <c r="N10" s="39">
        <v>1</v>
      </c>
      <c r="O10" s="40">
        <v>0</v>
      </c>
      <c r="P10" s="50">
        <f t="shared" si="2"/>
        <v>21</v>
      </c>
      <c r="Q10" s="145">
        <f t="shared" si="3"/>
        <v>19.5</v>
      </c>
      <c r="R10" s="30">
        <f t="shared" si="4"/>
        <v>681.53846153846155</v>
      </c>
      <c r="S10" s="42">
        <f t="shared" si="5"/>
        <v>7327</v>
      </c>
      <c r="T10" s="42">
        <v>7208</v>
      </c>
      <c r="U10" s="42">
        <v>119</v>
      </c>
      <c r="V10" s="51">
        <f t="shared" si="6"/>
        <v>369.64102564102564</v>
      </c>
      <c r="W10" s="23"/>
      <c r="X10" s="23"/>
    </row>
    <row r="11" spans="1:24" ht="12.4" customHeight="1" x14ac:dyDescent="0.2">
      <c r="A11" s="18">
        <v>6241</v>
      </c>
      <c r="B11" s="107" t="s">
        <v>33</v>
      </c>
      <c r="C11" s="21">
        <v>338</v>
      </c>
      <c r="D11" s="124">
        <v>13514</v>
      </c>
      <c r="E11" s="19">
        <v>4</v>
      </c>
      <c r="F11" s="82">
        <v>4</v>
      </c>
      <c r="G11" s="17">
        <f t="shared" si="0"/>
        <v>3378.5</v>
      </c>
      <c r="H11" s="96">
        <v>14</v>
      </c>
      <c r="I11" s="90">
        <v>15</v>
      </c>
      <c r="J11" s="17">
        <f t="shared" si="1"/>
        <v>900.93333333333328</v>
      </c>
      <c r="K11" s="38">
        <v>1</v>
      </c>
      <c r="L11" s="38">
        <v>0</v>
      </c>
      <c r="M11" s="38">
        <v>0</v>
      </c>
      <c r="N11" s="38">
        <v>0</v>
      </c>
      <c r="O11" s="49">
        <v>0</v>
      </c>
      <c r="P11" s="50">
        <f t="shared" si="2"/>
        <v>19</v>
      </c>
      <c r="Q11" s="145">
        <f t="shared" si="3"/>
        <v>19</v>
      </c>
      <c r="R11" s="30">
        <f t="shared" si="4"/>
        <v>711.26315789473688</v>
      </c>
      <c r="S11" s="42">
        <f t="shared" si="5"/>
        <v>7285</v>
      </c>
      <c r="T11" s="42">
        <v>7171</v>
      </c>
      <c r="U11" s="42">
        <v>114</v>
      </c>
      <c r="V11" s="51">
        <f t="shared" si="6"/>
        <v>377.42105263157896</v>
      </c>
    </row>
    <row r="12" spans="1:24" ht="12.4" customHeight="1" x14ac:dyDescent="0.2">
      <c r="A12" s="18">
        <v>6226</v>
      </c>
      <c r="B12" s="107" t="s">
        <v>23</v>
      </c>
      <c r="C12" s="21">
        <v>173</v>
      </c>
      <c r="D12" s="124">
        <v>14232</v>
      </c>
      <c r="E12" s="19">
        <v>0</v>
      </c>
      <c r="F12" s="82">
        <v>0</v>
      </c>
      <c r="G12" s="17" t="e">
        <f t="shared" si="0"/>
        <v>#DIV/0!</v>
      </c>
      <c r="H12" s="96">
        <v>19</v>
      </c>
      <c r="I12" s="90">
        <v>19</v>
      </c>
      <c r="J12" s="17">
        <f t="shared" si="1"/>
        <v>749.0526315789474</v>
      </c>
      <c r="K12" s="39">
        <v>0</v>
      </c>
      <c r="L12" s="39">
        <v>0</v>
      </c>
      <c r="M12" s="39">
        <v>0</v>
      </c>
      <c r="N12" s="39">
        <v>0</v>
      </c>
      <c r="O12" s="40">
        <v>0</v>
      </c>
      <c r="P12" s="50">
        <f t="shared" si="2"/>
        <v>19</v>
      </c>
      <c r="Q12" s="145">
        <f t="shared" si="3"/>
        <v>19</v>
      </c>
      <c r="R12" s="30">
        <f t="shared" si="4"/>
        <v>749.0526315789474</v>
      </c>
      <c r="S12" s="42">
        <f t="shared" si="5"/>
        <v>8646</v>
      </c>
      <c r="T12" s="42">
        <v>8415</v>
      </c>
      <c r="U12" s="42">
        <v>231</v>
      </c>
      <c r="V12" s="51">
        <f t="shared" si="6"/>
        <v>442.89473684210526</v>
      </c>
    </row>
    <row r="13" spans="1:24" ht="12.4" customHeight="1" x14ac:dyDescent="0.2">
      <c r="A13" s="18">
        <v>6242</v>
      </c>
      <c r="B13" s="107" t="s">
        <v>34</v>
      </c>
      <c r="C13" s="21">
        <v>210</v>
      </c>
      <c r="D13" s="124">
        <v>14491</v>
      </c>
      <c r="E13" s="19">
        <v>5</v>
      </c>
      <c r="F13" s="82">
        <v>5</v>
      </c>
      <c r="G13" s="17">
        <f t="shared" si="0"/>
        <v>2898.2</v>
      </c>
      <c r="H13" s="96">
        <v>18</v>
      </c>
      <c r="I13" s="90">
        <v>16.5</v>
      </c>
      <c r="J13" s="17">
        <f t="shared" si="1"/>
        <v>878.24242424242425</v>
      </c>
      <c r="K13" s="38">
        <v>0</v>
      </c>
      <c r="L13" s="38">
        <v>1</v>
      </c>
      <c r="M13" s="38">
        <v>0</v>
      </c>
      <c r="N13" s="38">
        <v>3</v>
      </c>
      <c r="O13" s="49">
        <v>0</v>
      </c>
      <c r="P13" s="50">
        <f t="shared" si="2"/>
        <v>24</v>
      </c>
      <c r="Q13" s="145">
        <f t="shared" si="3"/>
        <v>21.5</v>
      </c>
      <c r="R13" s="30">
        <f t="shared" si="4"/>
        <v>674</v>
      </c>
      <c r="S13" s="42">
        <f t="shared" si="5"/>
        <v>7936</v>
      </c>
      <c r="T13" s="42">
        <v>7810</v>
      </c>
      <c r="U13" s="42">
        <v>126</v>
      </c>
      <c r="V13" s="51">
        <f t="shared" si="6"/>
        <v>363.25581395348837</v>
      </c>
    </row>
    <row r="14" spans="1:24" ht="12.4" customHeight="1" x14ac:dyDescent="0.2">
      <c r="A14" s="18">
        <v>6254</v>
      </c>
      <c r="B14" s="107" t="s">
        <v>40</v>
      </c>
      <c r="C14" s="21">
        <v>155</v>
      </c>
      <c r="D14" s="124">
        <v>14884</v>
      </c>
      <c r="E14" s="19">
        <v>5</v>
      </c>
      <c r="F14" s="82">
        <v>5</v>
      </c>
      <c r="G14" s="17">
        <f t="shared" si="0"/>
        <v>2976.8</v>
      </c>
      <c r="H14" s="96">
        <v>16</v>
      </c>
      <c r="I14" s="90">
        <v>16</v>
      </c>
      <c r="J14" s="17">
        <f t="shared" si="1"/>
        <v>930.25</v>
      </c>
      <c r="K14" s="39">
        <v>0</v>
      </c>
      <c r="L14" s="39">
        <v>0</v>
      </c>
      <c r="M14" s="39">
        <v>0</v>
      </c>
      <c r="N14" s="39">
        <v>0</v>
      </c>
      <c r="O14" s="40">
        <v>0</v>
      </c>
      <c r="P14" s="50">
        <f t="shared" si="2"/>
        <v>21</v>
      </c>
      <c r="Q14" s="145">
        <f t="shared" si="3"/>
        <v>21</v>
      </c>
      <c r="R14" s="30">
        <f t="shared" si="4"/>
        <v>708.76190476190482</v>
      </c>
      <c r="S14" s="42">
        <f t="shared" si="5"/>
        <v>5492</v>
      </c>
      <c r="T14" s="42">
        <v>5344</v>
      </c>
      <c r="U14" s="42">
        <v>148</v>
      </c>
      <c r="V14" s="51">
        <f t="shared" si="6"/>
        <v>254.47619047619048</v>
      </c>
    </row>
    <row r="15" spans="1:24" ht="12.4" customHeight="1" x14ac:dyDescent="0.2">
      <c r="A15" s="18">
        <v>6238</v>
      </c>
      <c r="B15" s="107" t="s">
        <v>55</v>
      </c>
      <c r="C15" s="21">
        <v>345</v>
      </c>
      <c r="D15" s="124">
        <v>15707</v>
      </c>
      <c r="E15" s="19">
        <v>4</v>
      </c>
      <c r="F15" s="82">
        <v>4</v>
      </c>
      <c r="G15" s="17">
        <f t="shared" si="0"/>
        <v>3926.75</v>
      </c>
      <c r="H15" s="96">
        <v>17</v>
      </c>
      <c r="I15" s="90">
        <v>16</v>
      </c>
      <c r="J15" s="17">
        <f t="shared" si="1"/>
        <v>981.6875</v>
      </c>
      <c r="K15" s="38">
        <v>0</v>
      </c>
      <c r="L15" s="38">
        <v>0</v>
      </c>
      <c r="M15" s="38">
        <v>0</v>
      </c>
      <c r="N15" s="38">
        <v>2</v>
      </c>
      <c r="O15" s="49">
        <v>0</v>
      </c>
      <c r="P15" s="50">
        <f t="shared" si="2"/>
        <v>21</v>
      </c>
      <c r="Q15" s="145">
        <f t="shared" si="3"/>
        <v>20</v>
      </c>
      <c r="R15" s="30">
        <f t="shared" si="4"/>
        <v>785.35</v>
      </c>
      <c r="S15" s="42">
        <f t="shared" si="5"/>
        <v>7263</v>
      </c>
      <c r="T15" s="42">
        <v>7178</v>
      </c>
      <c r="U15" s="42">
        <v>85</v>
      </c>
      <c r="V15" s="51">
        <f t="shared" si="6"/>
        <v>358.9</v>
      </c>
    </row>
    <row r="16" spans="1:24" ht="12.4" customHeight="1" x14ac:dyDescent="0.2">
      <c r="A16" s="18">
        <v>6233</v>
      </c>
      <c r="B16" s="107" t="s">
        <v>27</v>
      </c>
      <c r="C16" s="21">
        <v>212</v>
      </c>
      <c r="D16" s="124">
        <v>15917</v>
      </c>
      <c r="E16" s="19">
        <v>4</v>
      </c>
      <c r="F16" s="82">
        <v>4</v>
      </c>
      <c r="G16" s="17">
        <f t="shared" si="0"/>
        <v>3979.25</v>
      </c>
      <c r="H16" s="96">
        <v>19</v>
      </c>
      <c r="I16" s="90">
        <v>18.5</v>
      </c>
      <c r="J16" s="17">
        <f t="shared" si="1"/>
        <v>860.37837837837833</v>
      </c>
      <c r="K16" s="39">
        <v>0</v>
      </c>
      <c r="L16" s="39">
        <v>0</v>
      </c>
      <c r="M16" s="39">
        <v>0</v>
      </c>
      <c r="N16" s="39">
        <v>2</v>
      </c>
      <c r="O16" s="40">
        <v>1</v>
      </c>
      <c r="P16" s="50">
        <f t="shared" si="2"/>
        <v>23</v>
      </c>
      <c r="Q16" s="145">
        <f t="shared" si="3"/>
        <v>22.5</v>
      </c>
      <c r="R16" s="30">
        <f t="shared" si="4"/>
        <v>707.42222222222222</v>
      </c>
      <c r="S16" s="42">
        <f t="shared" si="5"/>
        <v>6321</v>
      </c>
      <c r="T16" s="42">
        <v>6260</v>
      </c>
      <c r="U16" s="42">
        <v>61</v>
      </c>
      <c r="V16" s="51">
        <f t="shared" si="6"/>
        <v>278.22222222222223</v>
      </c>
    </row>
    <row r="17" spans="1:24" ht="12.4" customHeight="1" x14ac:dyDescent="0.2">
      <c r="A17" s="18">
        <v>6252</v>
      </c>
      <c r="B17" s="107" t="s">
        <v>38</v>
      </c>
      <c r="C17" s="21">
        <v>58</v>
      </c>
      <c r="D17" s="124">
        <v>16037</v>
      </c>
      <c r="E17" s="19">
        <v>4</v>
      </c>
      <c r="F17" s="82">
        <v>4</v>
      </c>
      <c r="G17" s="17">
        <f t="shared" si="0"/>
        <v>4009.25</v>
      </c>
      <c r="H17" s="96">
        <v>18</v>
      </c>
      <c r="I17" s="90">
        <v>18</v>
      </c>
      <c r="J17" s="17">
        <f t="shared" si="1"/>
        <v>890.94444444444446</v>
      </c>
      <c r="K17" s="39">
        <v>0</v>
      </c>
      <c r="L17" s="39">
        <v>0</v>
      </c>
      <c r="M17" s="39">
        <v>0</v>
      </c>
      <c r="N17" s="39">
        <v>0</v>
      </c>
      <c r="O17" s="40">
        <v>0</v>
      </c>
      <c r="P17" s="50">
        <f t="shared" si="2"/>
        <v>22</v>
      </c>
      <c r="Q17" s="145">
        <f t="shared" si="3"/>
        <v>22</v>
      </c>
      <c r="R17" s="30">
        <f t="shared" si="4"/>
        <v>728.9545454545455</v>
      </c>
      <c r="S17" s="42">
        <f t="shared" si="5"/>
        <v>6245</v>
      </c>
      <c r="T17" s="42">
        <v>6097</v>
      </c>
      <c r="U17" s="42">
        <v>148</v>
      </c>
      <c r="V17" s="51">
        <f t="shared" si="6"/>
        <v>277.13636363636363</v>
      </c>
    </row>
    <row r="18" spans="1:24" s="23" customFormat="1" ht="12.4" customHeight="1" x14ac:dyDescent="0.2">
      <c r="A18" s="18">
        <v>6229</v>
      </c>
      <c r="B18" s="107" t="s">
        <v>26</v>
      </c>
      <c r="C18" s="21">
        <v>508</v>
      </c>
      <c r="D18" s="124">
        <v>16096</v>
      </c>
      <c r="E18" s="19">
        <v>5</v>
      </c>
      <c r="F18" s="82">
        <v>5</v>
      </c>
      <c r="G18" s="17">
        <f t="shared" si="0"/>
        <v>3219.2</v>
      </c>
      <c r="H18" s="96">
        <v>15</v>
      </c>
      <c r="I18" s="90">
        <v>15</v>
      </c>
      <c r="J18" s="17">
        <f t="shared" si="1"/>
        <v>1073.0666666666666</v>
      </c>
      <c r="K18" s="39">
        <v>0</v>
      </c>
      <c r="L18" s="39">
        <v>1</v>
      </c>
      <c r="M18" s="39">
        <v>0</v>
      </c>
      <c r="N18" s="39">
        <v>0</v>
      </c>
      <c r="O18" s="40">
        <v>0</v>
      </c>
      <c r="P18" s="50">
        <f t="shared" si="2"/>
        <v>21</v>
      </c>
      <c r="Q18" s="145">
        <f t="shared" si="3"/>
        <v>20</v>
      </c>
      <c r="R18" s="30">
        <f t="shared" si="4"/>
        <v>804.8</v>
      </c>
      <c r="S18" s="42">
        <f t="shared" si="5"/>
        <v>8805</v>
      </c>
      <c r="T18" s="42">
        <v>8680</v>
      </c>
      <c r="U18" s="42">
        <v>125</v>
      </c>
      <c r="V18" s="51">
        <f t="shared" si="6"/>
        <v>434</v>
      </c>
      <c r="W18" s="1"/>
      <c r="X18" s="1"/>
    </row>
    <row r="19" spans="1:24" ht="12.4" customHeight="1" x14ac:dyDescent="0.2">
      <c r="A19" s="18">
        <v>6213</v>
      </c>
      <c r="B19" s="107" t="s">
        <v>10</v>
      </c>
      <c r="C19" s="21">
        <v>29</v>
      </c>
      <c r="D19" s="124">
        <v>16367</v>
      </c>
      <c r="E19" s="19">
        <v>9</v>
      </c>
      <c r="F19" s="82">
        <v>9</v>
      </c>
      <c r="G19" s="17">
        <f t="shared" si="0"/>
        <v>1818.5555555555557</v>
      </c>
      <c r="H19" s="96">
        <v>20</v>
      </c>
      <c r="I19" s="90">
        <v>20</v>
      </c>
      <c r="J19" s="17">
        <f t="shared" si="1"/>
        <v>818.35</v>
      </c>
      <c r="K19" s="39">
        <v>0</v>
      </c>
      <c r="L19" s="39">
        <v>0</v>
      </c>
      <c r="M19" s="39">
        <v>0</v>
      </c>
      <c r="N19" s="39">
        <v>0</v>
      </c>
      <c r="O19" s="40">
        <v>0</v>
      </c>
      <c r="P19" s="50">
        <f t="shared" si="2"/>
        <v>29</v>
      </c>
      <c r="Q19" s="145">
        <f t="shared" si="3"/>
        <v>29</v>
      </c>
      <c r="R19" s="30">
        <f t="shared" si="4"/>
        <v>564.37931034482756</v>
      </c>
      <c r="S19" s="42">
        <f t="shared" si="5"/>
        <v>9193</v>
      </c>
      <c r="T19" s="42">
        <v>8729</v>
      </c>
      <c r="U19" s="42">
        <v>464</v>
      </c>
      <c r="V19" s="51">
        <f t="shared" si="6"/>
        <v>301</v>
      </c>
    </row>
    <row r="20" spans="1:24" ht="12.4" customHeight="1" x14ac:dyDescent="0.2">
      <c r="A20" s="18">
        <v>6211</v>
      </c>
      <c r="B20" s="107" t="s">
        <v>9</v>
      </c>
      <c r="C20" s="21">
        <v>425</v>
      </c>
      <c r="D20" s="124">
        <v>16374</v>
      </c>
      <c r="E20" s="19">
        <v>3</v>
      </c>
      <c r="F20" s="82">
        <v>3</v>
      </c>
      <c r="G20" s="17">
        <f t="shared" si="0"/>
        <v>5458</v>
      </c>
      <c r="H20" s="96">
        <v>16</v>
      </c>
      <c r="I20" s="90">
        <v>15.5</v>
      </c>
      <c r="J20" s="17">
        <f t="shared" si="1"/>
        <v>1056.3870967741937</v>
      </c>
      <c r="K20" s="39">
        <v>0</v>
      </c>
      <c r="L20" s="39">
        <v>0</v>
      </c>
      <c r="M20" s="39">
        <v>0</v>
      </c>
      <c r="N20" s="39">
        <v>1</v>
      </c>
      <c r="O20" s="40">
        <v>0</v>
      </c>
      <c r="P20" s="50">
        <f t="shared" si="2"/>
        <v>19</v>
      </c>
      <c r="Q20" s="145">
        <f t="shared" si="3"/>
        <v>18.5</v>
      </c>
      <c r="R20" s="30">
        <f t="shared" si="4"/>
        <v>885.08108108108104</v>
      </c>
      <c r="S20" s="42">
        <f t="shared" si="5"/>
        <v>7139</v>
      </c>
      <c r="T20" s="42">
        <v>6948</v>
      </c>
      <c r="U20" s="42">
        <v>191</v>
      </c>
      <c r="V20" s="51">
        <f t="shared" si="6"/>
        <v>375.56756756756755</v>
      </c>
    </row>
    <row r="21" spans="1:24" ht="12.4" customHeight="1" x14ac:dyDescent="0.2">
      <c r="A21" s="18">
        <v>6257</v>
      </c>
      <c r="B21" s="107" t="s">
        <v>63</v>
      </c>
      <c r="C21" s="21">
        <v>147</v>
      </c>
      <c r="D21" s="124">
        <v>16453</v>
      </c>
      <c r="E21" s="19">
        <v>8</v>
      </c>
      <c r="F21" s="82">
        <v>8</v>
      </c>
      <c r="G21" s="17">
        <f t="shared" si="0"/>
        <v>2056.625</v>
      </c>
      <c r="H21" s="96">
        <v>18</v>
      </c>
      <c r="I21" s="90">
        <v>19</v>
      </c>
      <c r="J21" s="17">
        <f t="shared" si="1"/>
        <v>865.9473684210526</v>
      </c>
      <c r="K21" s="38">
        <v>1</v>
      </c>
      <c r="L21" s="38">
        <v>2</v>
      </c>
      <c r="M21" s="38">
        <v>0</v>
      </c>
      <c r="N21" s="38">
        <v>0</v>
      </c>
      <c r="O21" s="49">
        <v>0</v>
      </c>
      <c r="P21" s="50">
        <f t="shared" si="2"/>
        <v>29</v>
      </c>
      <c r="Q21" s="145">
        <f t="shared" si="3"/>
        <v>27</v>
      </c>
      <c r="R21" s="30">
        <f t="shared" si="4"/>
        <v>609.37037037037032</v>
      </c>
      <c r="S21" s="42">
        <f t="shared" si="5"/>
        <v>7753</v>
      </c>
      <c r="T21" s="42">
        <v>7636</v>
      </c>
      <c r="U21" s="42">
        <v>117</v>
      </c>
      <c r="V21" s="51">
        <f t="shared" si="6"/>
        <v>282.81481481481484</v>
      </c>
    </row>
    <row r="22" spans="1:24" ht="12.4" customHeight="1" x14ac:dyDescent="0.2">
      <c r="A22" s="18">
        <v>6216</v>
      </c>
      <c r="B22" s="107" t="s">
        <v>13</v>
      </c>
      <c r="C22" s="21">
        <v>648</v>
      </c>
      <c r="D22" s="124">
        <v>16697</v>
      </c>
      <c r="E22" s="19">
        <v>4</v>
      </c>
      <c r="F22" s="82">
        <v>3.5</v>
      </c>
      <c r="G22" s="17">
        <f t="shared" si="0"/>
        <v>4770.5714285714284</v>
      </c>
      <c r="H22" s="96">
        <v>21</v>
      </c>
      <c r="I22" s="90">
        <v>20</v>
      </c>
      <c r="J22" s="17">
        <f t="shared" si="1"/>
        <v>834.85</v>
      </c>
      <c r="K22" s="39">
        <v>0</v>
      </c>
      <c r="L22" s="39">
        <v>0</v>
      </c>
      <c r="M22" s="39">
        <v>0</v>
      </c>
      <c r="N22" s="39">
        <v>3</v>
      </c>
      <c r="O22" s="40">
        <v>0</v>
      </c>
      <c r="P22" s="50">
        <f t="shared" si="2"/>
        <v>25</v>
      </c>
      <c r="Q22" s="145">
        <f t="shared" si="3"/>
        <v>23.5</v>
      </c>
      <c r="R22" s="30">
        <f t="shared" si="4"/>
        <v>710.51063829787233</v>
      </c>
      <c r="S22" s="42">
        <f t="shared" si="5"/>
        <v>6933</v>
      </c>
      <c r="T22" s="42">
        <v>6754</v>
      </c>
      <c r="U22" s="42">
        <v>179</v>
      </c>
      <c r="V22" s="51">
        <f t="shared" si="6"/>
        <v>287.40425531914894</v>
      </c>
    </row>
    <row r="23" spans="1:24" ht="12.4" customHeight="1" x14ac:dyDescent="0.2">
      <c r="A23" s="18">
        <v>6204</v>
      </c>
      <c r="B23" s="107" t="s">
        <v>4</v>
      </c>
      <c r="C23" s="21">
        <v>483</v>
      </c>
      <c r="D23" s="124">
        <v>16989</v>
      </c>
      <c r="E23" s="19">
        <v>2</v>
      </c>
      <c r="F23" s="82">
        <v>2</v>
      </c>
      <c r="G23" s="17">
        <f t="shared" si="0"/>
        <v>8494.5</v>
      </c>
      <c r="H23" s="96">
        <v>22</v>
      </c>
      <c r="I23" s="90">
        <v>22</v>
      </c>
      <c r="J23" s="17">
        <f t="shared" si="1"/>
        <v>772.22727272727275</v>
      </c>
      <c r="K23" s="39">
        <v>0</v>
      </c>
      <c r="L23" s="39">
        <v>0</v>
      </c>
      <c r="M23" s="39">
        <v>0</v>
      </c>
      <c r="N23" s="39">
        <v>0</v>
      </c>
      <c r="O23" s="40">
        <v>0</v>
      </c>
      <c r="P23" s="50">
        <f t="shared" si="2"/>
        <v>24</v>
      </c>
      <c r="Q23" s="145">
        <f t="shared" si="3"/>
        <v>24</v>
      </c>
      <c r="R23" s="30">
        <f t="shared" si="4"/>
        <v>707.875</v>
      </c>
      <c r="S23" s="42">
        <f t="shared" si="5"/>
        <v>9571</v>
      </c>
      <c r="T23" s="42">
        <v>9303</v>
      </c>
      <c r="U23" s="42">
        <v>268</v>
      </c>
      <c r="V23" s="51">
        <f t="shared" si="6"/>
        <v>387.625</v>
      </c>
    </row>
    <row r="24" spans="1:24" ht="12.4" customHeight="1" x14ac:dyDescent="0.2">
      <c r="A24" s="18">
        <v>6220</v>
      </c>
      <c r="B24" s="106" t="s">
        <v>17</v>
      </c>
      <c r="C24" s="21">
        <v>249</v>
      </c>
      <c r="D24" s="124">
        <v>17192</v>
      </c>
      <c r="E24" s="19">
        <v>2</v>
      </c>
      <c r="F24" s="82">
        <v>2</v>
      </c>
      <c r="G24" s="17">
        <f t="shared" si="0"/>
        <v>8596</v>
      </c>
      <c r="H24" s="96">
        <v>22</v>
      </c>
      <c r="I24" s="90">
        <v>21</v>
      </c>
      <c r="J24" s="17">
        <f t="shared" si="1"/>
        <v>818.66666666666663</v>
      </c>
      <c r="K24" s="39">
        <v>0</v>
      </c>
      <c r="L24" s="39">
        <v>1</v>
      </c>
      <c r="M24" s="39">
        <v>0</v>
      </c>
      <c r="N24" s="39">
        <v>2</v>
      </c>
      <c r="O24" s="40">
        <v>0</v>
      </c>
      <c r="P24" s="50">
        <f t="shared" si="2"/>
        <v>25</v>
      </c>
      <c r="Q24" s="145">
        <f t="shared" si="3"/>
        <v>23</v>
      </c>
      <c r="R24" s="30">
        <f t="shared" si="4"/>
        <v>747.47826086956525</v>
      </c>
      <c r="S24" s="42">
        <f t="shared" si="5"/>
        <v>10345</v>
      </c>
      <c r="T24" s="42">
        <v>10145</v>
      </c>
      <c r="U24" s="42">
        <v>200</v>
      </c>
      <c r="V24" s="51">
        <f t="shared" si="6"/>
        <v>441.08695652173913</v>
      </c>
    </row>
    <row r="25" spans="1:24" ht="12.4" customHeight="1" x14ac:dyDescent="0.2">
      <c r="A25" s="18">
        <v>6225</v>
      </c>
      <c r="B25" s="107" t="s">
        <v>22</v>
      </c>
      <c r="C25" s="21">
        <v>175</v>
      </c>
      <c r="D25" s="124">
        <v>17369</v>
      </c>
      <c r="E25" s="19">
        <v>5</v>
      </c>
      <c r="F25" s="82">
        <v>5</v>
      </c>
      <c r="G25" s="17">
        <f t="shared" si="0"/>
        <v>3473.8</v>
      </c>
      <c r="H25" s="96">
        <v>18</v>
      </c>
      <c r="I25" s="90">
        <v>18</v>
      </c>
      <c r="J25" s="17">
        <f t="shared" si="1"/>
        <v>964.94444444444446</v>
      </c>
      <c r="K25" s="39">
        <v>0</v>
      </c>
      <c r="L25" s="39">
        <v>1</v>
      </c>
      <c r="M25" s="39">
        <v>0</v>
      </c>
      <c r="N25" s="39">
        <v>0</v>
      </c>
      <c r="O25" s="40">
        <v>0</v>
      </c>
      <c r="P25" s="50">
        <f t="shared" si="2"/>
        <v>24</v>
      </c>
      <c r="Q25" s="145">
        <f t="shared" si="3"/>
        <v>23</v>
      </c>
      <c r="R25" s="30">
        <f t="shared" si="4"/>
        <v>755.17391304347825</v>
      </c>
      <c r="S25" s="42">
        <f t="shared" si="5"/>
        <v>7911</v>
      </c>
      <c r="T25" s="42">
        <v>7814</v>
      </c>
      <c r="U25" s="42">
        <v>97</v>
      </c>
      <c r="V25" s="51">
        <f t="shared" si="6"/>
        <v>339.73913043478262</v>
      </c>
    </row>
    <row r="26" spans="1:24" ht="12.4" customHeight="1" thickBot="1" x14ac:dyDescent="0.25">
      <c r="A26" s="32">
        <v>6235</v>
      </c>
      <c r="B26" s="109" t="s">
        <v>29</v>
      </c>
      <c r="C26" s="129">
        <v>43</v>
      </c>
      <c r="D26" s="130">
        <v>17692</v>
      </c>
      <c r="E26" s="55">
        <v>6</v>
      </c>
      <c r="F26" s="114">
        <v>6</v>
      </c>
      <c r="G26" s="33">
        <f t="shared" si="0"/>
        <v>2948.6666666666665</v>
      </c>
      <c r="H26" s="115">
        <v>21</v>
      </c>
      <c r="I26" s="116">
        <v>20.5</v>
      </c>
      <c r="J26" s="33">
        <f t="shared" si="1"/>
        <v>863.02439024390242</v>
      </c>
      <c r="K26" s="56">
        <v>0</v>
      </c>
      <c r="L26" s="56">
        <v>0</v>
      </c>
      <c r="M26" s="56">
        <v>0</v>
      </c>
      <c r="N26" s="56">
        <v>1</v>
      </c>
      <c r="O26" s="56">
        <v>0</v>
      </c>
      <c r="P26" s="58">
        <f t="shared" si="2"/>
        <v>27</v>
      </c>
      <c r="Q26" s="150">
        <f t="shared" si="3"/>
        <v>26.5</v>
      </c>
      <c r="R26" s="117">
        <f t="shared" si="4"/>
        <v>667.62264150943395</v>
      </c>
      <c r="S26" s="59">
        <f t="shared" si="5"/>
        <v>10518</v>
      </c>
      <c r="T26" s="59">
        <v>10169</v>
      </c>
      <c r="U26" s="59">
        <v>349</v>
      </c>
      <c r="V26" s="60">
        <f t="shared" si="6"/>
        <v>383.7358490566038</v>
      </c>
    </row>
    <row r="27" spans="1:24" ht="12.4" customHeight="1" thickTop="1" x14ac:dyDescent="0.2">
      <c r="A27" s="15">
        <v>6205</v>
      </c>
      <c r="B27" s="106" t="s">
        <v>5</v>
      </c>
      <c r="C27" s="104">
        <v>486</v>
      </c>
      <c r="D27" s="123">
        <v>18145</v>
      </c>
      <c r="E27" s="16">
        <v>3</v>
      </c>
      <c r="F27" s="81">
        <v>2.5</v>
      </c>
      <c r="G27" s="17">
        <f t="shared" si="0"/>
        <v>7258</v>
      </c>
      <c r="H27" s="95">
        <v>25</v>
      </c>
      <c r="I27" s="89">
        <v>25</v>
      </c>
      <c r="J27" s="17">
        <f t="shared" si="1"/>
        <v>725.8</v>
      </c>
      <c r="K27" s="40">
        <v>0</v>
      </c>
      <c r="L27" s="40">
        <v>1</v>
      </c>
      <c r="M27" s="40">
        <v>0</v>
      </c>
      <c r="N27" s="40">
        <v>1</v>
      </c>
      <c r="O27" s="40">
        <v>0</v>
      </c>
      <c r="P27" s="50">
        <f t="shared" si="2"/>
        <v>29</v>
      </c>
      <c r="Q27" s="145">
        <f t="shared" si="3"/>
        <v>27.5</v>
      </c>
      <c r="R27" s="30">
        <f t="shared" si="4"/>
        <v>659.81818181818187</v>
      </c>
      <c r="S27" s="41">
        <f t="shared" si="5"/>
        <v>10706</v>
      </c>
      <c r="T27" s="41">
        <v>10500</v>
      </c>
      <c r="U27" s="41">
        <v>206</v>
      </c>
      <c r="V27" s="51">
        <f t="shared" si="6"/>
        <v>381.81818181818181</v>
      </c>
    </row>
    <row r="28" spans="1:24" ht="12.4" customHeight="1" x14ac:dyDescent="0.2">
      <c r="A28" s="18">
        <v>6251</v>
      </c>
      <c r="B28" s="107" t="s">
        <v>37</v>
      </c>
      <c r="C28" s="21">
        <v>942</v>
      </c>
      <c r="D28" s="124">
        <v>18183</v>
      </c>
      <c r="E28" s="19">
        <v>8</v>
      </c>
      <c r="F28" s="82">
        <v>7.5</v>
      </c>
      <c r="G28" s="17">
        <f t="shared" si="0"/>
        <v>2424.4</v>
      </c>
      <c r="H28" s="96">
        <v>22</v>
      </c>
      <c r="I28" s="90">
        <v>22</v>
      </c>
      <c r="J28" s="17">
        <f t="shared" si="1"/>
        <v>826.5</v>
      </c>
      <c r="K28" s="38">
        <v>1</v>
      </c>
      <c r="L28" s="38">
        <v>0</v>
      </c>
      <c r="M28" s="38">
        <v>0</v>
      </c>
      <c r="N28" s="38">
        <v>4</v>
      </c>
      <c r="O28" s="49">
        <v>1</v>
      </c>
      <c r="P28" s="50">
        <f t="shared" si="2"/>
        <v>31</v>
      </c>
      <c r="Q28" s="145">
        <f t="shared" si="3"/>
        <v>29.5</v>
      </c>
      <c r="R28" s="30">
        <f t="shared" si="4"/>
        <v>616.37288135593224</v>
      </c>
      <c r="S28" s="42">
        <f t="shared" si="5"/>
        <v>9500</v>
      </c>
      <c r="T28" s="42">
        <v>9039</v>
      </c>
      <c r="U28" s="42">
        <v>461</v>
      </c>
      <c r="V28" s="51">
        <f t="shared" si="6"/>
        <v>306.40677966101697</v>
      </c>
    </row>
    <row r="29" spans="1:24" ht="12.4" customHeight="1" x14ac:dyDescent="0.2">
      <c r="A29" s="18">
        <v>6243</v>
      </c>
      <c r="B29" s="107" t="s">
        <v>35</v>
      </c>
      <c r="C29" s="21">
        <v>290</v>
      </c>
      <c r="D29" s="124">
        <v>18206</v>
      </c>
      <c r="E29" s="19">
        <v>5</v>
      </c>
      <c r="F29" s="82">
        <v>5</v>
      </c>
      <c r="G29" s="17">
        <f t="shared" si="0"/>
        <v>3641.2</v>
      </c>
      <c r="H29" s="96">
        <v>19</v>
      </c>
      <c r="I29" s="90">
        <v>19</v>
      </c>
      <c r="J29" s="17">
        <f t="shared" si="1"/>
        <v>958.21052631578948</v>
      </c>
      <c r="K29" s="38">
        <v>0</v>
      </c>
      <c r="L29" s="38">
        <v>0</v>
      </c>
      <c r="M29" s="38">
        <v>0</v>
      </c>
      <c r="N29" s="38">
        <v>0</v>
      </c>
      <c r="O29" s="49">
        <v>0</v>
      </c>
      <c r="P29" s="50">
        <f t="shared" si="2"/>
        <v>24</v>
      </c>
      <c r="Q29" s="145">
        <f t="shared" si="3"/>
        <v>24</v>
      </c>
      <c r="R29" s="30">
        <f t="shared" si="4"/>
        <v>758.58333333333337</v>
      </c>
      <c r="S29" s="42">
        <f t="shared" si="5"/>
        <v>8720</v>
      </c>
      <c r="T29" s="42">
        <v>8515</v>
      </c>
      <c r="U29" s="42">
        <v>205</v>
      </c>
      <c r="V29" s="51">
        <f t="shared" si="6"/>
        <v>354.79166666666669</v>
      </c>
    </row>
    <row r="30" spans="1:24" ht="12.4" customHeight="1" x14ac:dyDescent="0.2">
      <c r="A30" s="18">
        <v>6234</v>
      </c>
      <c r="B30" s="107" t="s">
        <v>28</v>
      </c>
      <c r="C30" s="21">
        <v>172</v>
      </c>
      <c r="D30" s="124">
        <v>19039</v>
      </c>
      <c r="E30" s="19">
        <v>5</v>
      </c>
      <c r="F30" s="82">
        <v>5</v>
      </c>
      <c r="G30" s="17">
        <f t="shared" si="0"/>
        <v>3807.8</v>
      </c>
      <c r="H30" s="96">
        <v>22</v>
      </c>
      <c r="I30" s="90">
        <v>21</v>
      </c>
      <c r="J30" s="17">
        <f t="shared" si="1"/>
        <v>906.61904761904759</v>
      </c>
      <c r="K30" s="39">
        <v>0</v>
      </c>
      <c r="L30" s="39">
        <v>0</v>
      </c>
      <c r="M30" s="39">
        <v>0</v>
      </c>
      <c r="N30" s="39">
        <v>3</v>
      </c>
      <c r="O30" s="40">
        <v>1</v>
      </c>
      <c r="P30" s="50">
        <f t="shared" si="2"/>
        <v>27</v>
      </c>
      <c r="Q30" s="145">
        <f t="shared" si="3"/>
        <v>26</v>
      </c>
      <c r="R30" s="30">
        <f t="shared" si="4"/>
        <v>732.26923076923072</v>
      </c>
      <c r="S30" s="42">
        <f t="shared" si="5"/>
        <v>9572</v>
      </c>
      <c r="T30" s="42">
        <v>9328</v>
      </c>
      <c r="U30" s="42">
        <v>244</v>
      </c>
      <c r="V30" s="51">
        <f t="shared" si="6"/>
        <v>358.76923076923077</v>
      </c>
    </row>
    <row r="31" spans="1:24" ht="12.4" customHeight="1" x14ac:dyDescent="0.2">
      <c r="A31" s="18">
        <v>6221</v>
      </c>
      <c r="B31" s="107" t="s">
        <v>18</v>
      </c>
      <c r="C31" s="21">
        <v>205</v>
      </c>
      <c r="D31" s="124">
        <v>19570</v>
      </c>
      <c r="E31" s="19">
        <v>5</v>
      </c>
      <c r="F31" s="82">
        <v>5</v>
      </c>
      <c r="G31" s="17">
        <f t="shared" si="0"/>
        <v>3914</v>
      </c>
      <c r="H31" s="96">
        <v>17</v>
      </c>
      <c r="I31" s="90">
        <v>16.5</v>
      </c>
      <c r="J31" s="17">
        <f t="shared" si="1"/>
        <v>1186.060606060606</v>
      </c>
      <c r="K31" s="39">
        <v>0</v>
      </c>
      <c r="L31" s="39">
        <v>0</v>
      </c>
      <c r="M31" s="39">
        <v>0</v>
      </c>
      <c r="N31" s="39">
        <v>1</v>
      </c>
      <c r="O31" s="40">
        <v>0</v>
      </c>
      <c r="P31" s="50">
        <f t="shared" si="2"/>
        <v>22</v>
      </c>
      <c r="Q31" s="145">
        <f t="shared" si="3"/>
        <v>21.5</v>
      </c>
      <c r="R31" s="30">
        <f t="shared" si="4"/>
        <v>910.23255813953483</v>
      </c>
      <c r="S31" s="42">
        <f t="shared" si="5"/>
        <v>8808</v>
      </c>
      <c r="T31" s="42">
        <v>8643</v>
      </c>
      <c r="U31" s="42">
        <v>165</v>
      </c>
      <c r="V31" s="51">
        <f t="shared" si="6"/>
        <v>402</v>
      </c>
    </row>
    <row r="32" spans="1:24" ht="12.4" customHeight="1" x14ac:dyDescent="0.2">
      <c r="A32" s="18">
        <v>6208</v>
      </c>
      <c r="B32" s="107" t="s">
        <v>49</v>
      </c>
      <c r="C32" s="21">
        <v>214</v>
      </c>
      <c r="D32" s="124">
        <v>19828</v>
      </c>
      <c r="E32" s="19">
        <v>5</v>
      </c>
      <c r="F32" s="82">
        <v>5</v>
      </c>
      <c r="G32" s="17">
        <f t="shared" si="0"/>
        <v>3965.6</v>
      </c>
      <c r="H32" s="96">
        <v>23</v>
      </c>
      <c r="I32" s="90">
        <v>23</v>
      </c>
      <c r="J32" s="17">
        <f t="shared" si="1"/>
        <v>862.08695652173913</v>
      </c>
      <c r="K32" s="39">
        <v>0</v>
      </c>
      <c r="L32" s="39">
        <v>0</v>
      </c>
      <c r="M32" s="39">
        <v>0</v>
      </c>
      <c r="N32" s="39">
        <v>0</v>
      </c>
      <c r="O32" s="40">
        <v>0</v>
      </c>
      <c r="P32" s="50">
        <f t="shared" si="2"/>
        <v>28</v>
      </c>
      <c r="Q32" s="145">
        <f t="shared" si="3"/>
        <v>28</v>
      </c>
      <c r="R32" s="30">
        <f t="shared" si="4"/>
        <v>708.14285714285711</v>
      </c>
      <c r="S32" s="42">
        <f t="shared" si="5"/>
        <v>9007</v>
      </c>
      <c r="T32" s="42">
        <v>8883</v>
      </c>
      <c r="U32" s="42">
        <v>124</v>
      </c>
      <c r="V32" s="51">
        <f t="shared" si="6"/>
        <v>317.25</v>
      </c>
    </row>
    <row r="33" spans="1:22" ht="12.4" customHeight="1" x14ac:dyDescent="0.2">
      <c r="A33" s="18">
        <v>6248</v>
      </c>
      <c r="B33" s="107" t="s">
        <v>60</v>
      </c>
      <c r="C33" s="21">
        <v>240</v>
      </c>
      <c r="D33" s="124">
        <v>20151</v>
      </c>
      <c r="E33" s="19">
        <v>3</v>
      </c>
      <c r="F33" s="82">
        <v>3</v>
      </c>
      <c r="G33" s="17">
        <f t="shared" si="0"/>
        <v>6717</v>
      </c>
      <c r="H33" s="96">
        <v>18</v>
      </c>
      <c r="I33" s="90">
        <v>18</v>
      </c>
      <c r="J33" s="17">
        <f t="shared" si="1"/>
        <v>1119.5</v>
      </c>
      <c r="K33" s="38">
        <v>0</v>
      </c>
      <c r="L33" s="38">
        <v>0</v>
      </c>
      <c r="M33" s="38">
        <v>0</v>
      </c>
      <c r="N33" s="38">
        <v>0</v>
      </c>
      <c r="O33" s="49">
        <v>0</v>
      </c>
      <c r="P33" s="50">
        <f t="shared" si="2"/>
        <v>21</v>
      </c>
      <c r="Q33" s="145">
        <f t="shared" si="3"/>
        <v>21</v>
      </c>
      <c r="R33" s="30">
        <f t="shared" si="4"/>
        <v>959.57142857142856</v>
      </c>
      <c r="S33" s="42">
        <f t="shared" si="5"/>
        <v>11906</v>
      </c>
      <c r="T33" s="42">
        <v>11670</v>
      </c>
      <c r="U33" s="42">
        <v>236</v>
      </c>
      <c r="V33" s="51">
        <f t="shared" si="6"/>
        <v>555.71428571428567</v>
      </c>
    </row>
    <row r="34" spans="1:22" ht="12.4" customHeight="1" x14ac:dyDescent="0.2">
      <c r="A34" s="18">
        <v>6245</v>
      </c>
      <c r="B34" s="107" t="s">
        <v>57</v>
      </c>
      <c r="C34" s="21">
        <v>286</v>
      </c>
      <c r="D34" s="124">
        <v>21160</v>
      </c>
      <c r="E34" s="19">
        <v>6</v>
      </c>
      <c r="F34" s="82">
        <v>5.5</v>
      </c>
      <c r="G34" s="17">
        <f t="shared" si="0"/>
        <v>3847.2727272727275</v>
      </c>
      <c r="H34" s="96">
        <v>18</v>
      </c>
      <c r="I34" s="90">
        <v>17.5</v>
      </c>
      <c r="J34" s="17">
        <f t="shared" si="1"/>
        <v>1209.1428571428571</v>
      </c>
      <c r="K34" s="39">
        <v>0</v>
      </c>
      <c r="L34" s="39">
        <v>0</v>
      </c>
      <c r="M34" s="39">
        <v>0</v>
      </c>
      <c r="N34" s="39">
        <v>2</v>
      </c>
      <c r="O34" s="40">
        <v>0</v>
      </c>
      <c r="P34" s="50">
        <f t="shared" si="2"/>
        <v>24</v>
      </c>
      <c r="Q34" s="145">
        <f t="shared" si="3"/>
        <v>23</v>
      </c>
      <c r="R34" s="30">
        <f t="shared" si="4"/>
        <v>920</v>
      </c>
      <c r="S34" s="42">
        <f t="shared" si="5"/>
        <v>9703</v>
      </c>
      <c r="T34" s="42">
        <v>9561</v>
      </c>
      <c r="U34" s="42">
        <v>142</v>
      </c>
      <c r="V34" s="51">
        <f t="shared" si="6"/>
        <v>415.69565217391306</v>
      </c>
    </row>
    <row r="35" spans="1:22" ht="12.4" customHeight="1" x14ac:dyDescent="0.2">
      <c r="A35" s="18">
        <v>6223</v>
      </c>
      <c r="B35" s="107" t="s">
        <v>20</v>
      </c>
      <c r="C35" s="21">
        <v>322</v>
      </c>
      <c r="D35" s="124">
        <v>21293</v>
      </c>
      <c r="E35" s="19">
        <v>4</v>
      </c>
      <c r="F35" s="82">
        <v>3.5</v>
      </c>
      <c r="G35" s="17">
        <f t="shared" si="0"/>
        <v>6083.7142857142853</v>
      </c>
      <c r="H35" s="96">
        <v>19</v>
      </c>
      <c r="I35" s="90">
        <v>19.5</v>
      </c>
      <c r="J35" s="17">
        <f t="shared" si="1"/>
        <v>1091.948717948718</v>
      </c>
      <c r="K35" s="38">
        <v>1</v>
      </c>
      <c r="L35" s="38">
        <v>0</v>
      </c>
      <c r="M35" s="38">
        <v>0</v>
      </c>
      <c r="N35" s="38">
        <v>2</v>
      </c>
      <c r="O35" s="49">
        <v>0</v>
      </c>
      <c r="P35" s="50">
        <f t="shared" si="2"/>
        <v>24</v>
      </c>
      <c r="Q35" s="145">
        <f t="shared" si="3"/>
        <v>23</v>
      </c>
      <c r="R35" s="30">
        <f t="shared" si="4"/>
        <v>925.78260869565213</v>
      </c>
      <c r="S35" s="42">
        <f t="shared" si="5"/>
        <v>13199</v>
      </c>
      <c r="T35" s="42">
        <v>12879</v>
      </c>
      <c r="U35" s="42">
        <v>320</v>
      </c>
      <c r="V35" s="51">
        <f t="shared" si="6"/>
        <v>559.95652173913038</v>
      </c>
    </row>
    <row r="36" spans="1:22" ht="12.4" customHeight="1" x14ac:dyDescent="0.2">
      <c r="A36" s="18">
        <v>6253</v>
      </c>
      <c r="B36" s="107" t="s">
        <v>39</v>
      </c>
      <c r="C36" s="21">
        <v>317</v>
      </c>
      <c r="D36" s="124">
        <v>21698</v>
      </c>
      <c r="E36" s="19">
        <v>2</v>
      </c>
      <c r="F36" s="82">
        <v>2</v>
      </c>
      <c r="G36" s="17">
        <f t="shared" si="0"/>
        <v>10849</v>
      </c>
      <c r="H36" s="96">
        <v>23</v>
      </c>
      <c r="I36" s="90">
        <v>23</v>
      </c>
      <c r="J36" s="17">
        <f t="shared" si="1"/>
        <v>943.39130434782612</v>
      </c>
      <c r="K36" s="39">
        <v>0</v>
      </c>
      <c r="L36" s="39">
        <v>2</v>
      </c>
      <c r="M36" s="39">
        <v>1</v>
      </c>
      <c r="N36" s="39">
        <v>0</v>
      </c>
      <c r="O36" s="40">
        <v>0</v>
      </c>
      <c r="P36" s="50">
        <f t="shared" si="2"/>
        <v>28</v>
      </c>
      <c r="Q36" s="145">
        <f t="shared" si="3"/>
        <v>25</v>
      </c>
      <c r="R36" s="30">
        <f t="shared" si="4"/>
        <v>867.92</v>
      </c>
      <c r="S36" s="42">
        <f t="shared" si="5"/>
        <v>11267</v>
      </c>
      <c r="T36" s="42">
        <v>10934</v>
      </c>
      <c r="U36" s="42">
        <v>333</v>
      </c>
      <c r="V36" s="51">
        <f t="shared" si="6"/>
        <v>437.36</v>
      </c>
    </row>
    <row r="37" spans="1:22" ht="12.4" customHeight="1" x14ac:dyDescent="0.2">
      <c r="A37" s="18">
        <v>6222</v>
      </c>
      <c r="B37" s="107" t="s">
        <v>19</v>
      </c>
      <c r="C37" s="21">
        <v>255</v>
      </c>
      <c r="D37" s="124">
        <v>22480</v>
      </c>
      <c r="E37" s="19">
        <v>9</v>
      </c>
      <c r="F37" s="82">
        <v>9</v>
      </c>
      <c r="G37" s="17">
        <f t="shared" si="0"/>
        <v>2497.7777777777778</v>
      </c>
      <c r="H37" s="96">
        <v>28</v>
      </c>
      <c r="I37" s="90">
        <v>28</v>
      </c>
      <c r="J37" s="17">
        <f t="shared" si="1"/>
        <v>802.85714285714289</v>
      </c>
      <c r="K37" s="39">
        <v>0</v>
      </c>
      <c r="L37" s="39">
        <v>1</v>
      </c>
      <c r="M37" s="39">
        <v>0</v>
      </c>
      <c r="N37" s="39">
        <v>0</v>
      </c>
      <c r="O37" s="40">
        <v>0</v>
      </c>
      <c r="P37" s="50">
        <f t="shared" si="2"/>
        <v>38</v>
      </c>
      <c r="Q37" s="145">
        <f t="shared" si="3"/>
        <v>37</v>
      </c>
      <c r="R37" s="30">
        <f t="shared" si="4"/>
        <v>607.56756756756761</v>
      </c>
      <c r="S37" s="42">
        <f t="shared" si="5"/>
        <v>9618</v>
      </c>
      <c r="T37" s="42">
        <v>9357</v>
      </c>
      <c r="U37" s="42">
        <v>261</v>
      </c>
      <c r="V37" s="51">
        <f t="shared" si="6"/>
        <v>252.8918918918919</v>
      </c>
    </row>
    <row r="38" spans="1:22" ht="12.4" customHeight="1" x14ac:dyDescent="0.2">
      <c r="A38" s="18">
        <v>6236</v>
      </c>
      <c r="B38" s="107" t="s">
        <v>30</v>
      </c>
      <c r="C38" s="21">
        <v>493</v>
      </c>
      <c r="D38" s="124">
        <v>22539</v>
      </c>
      <c r="E38" s="19">
        <v>7</v>
      </c>
      <c r="F38" s="82">
        <v>7</v>
      </c>
      <c r="G38" s="17">
        <f t="shared" si="0"/>
        <v>3219.8571428571427</v>
      </c>
      <c r="H38" s="96">
        <v>23</v>
      </c>
      <c r="I38" s="90">
        <v>22.5</v>
      </c>
      <c r="J38" s="17">
        <f t="shared" si="1"/>
        <v>1001.7333333333333</v>
      </c>
      <c r="K38" s="39">
        <v>0</v>
      </c>
      <c r="L38" s="39">
        <v>0</v>
      </c>
      <c r="M38" s="39">
        <v>0</v>
      </c>
      <c r="N38" s="39">
        <v>1</v>
      </c>
      <c r="O38" s="40">
        <v>0</v>
      </c>
      <c r="P38" s="50">
        <f t="shared" si="2"/>
        <v>30</v>
      </c>
      <c r="Q38" s="145">
        <f t="shared" si="3"/>
        <v>29.5</v>
      </c>
      <c r="R38" s="30">
        <f t="shared" si="4"/>
        <v>764.03389830508479</v>
      </c>
      <c r="S38" s="42">
        <f t="shared" si="5"/>
        <v>11100</v>
      </c>
      <c r="T38" s="42">
        <v>10801</v>
      </c>
      <c r="U38" s="42">
        <v>299</v>
      </c>
      <c r="V38" s="51">
        <f t="shared" si="6"/>
        <v>366.13559322033899</v>
      </c>
    </row>
    <row r="39" spans="1:22" ht="12.4" customHeight="1" x14ac:dyDescent="0.2">
      <c r="A39" s="18">
        <v>6247</v>
      </c>
      <c r="B39" s="107" t="s">
        <v>59</v>
      </c>
      <c r="C39" s="21">
        <v>224</v>
      </c>
      <c r="D39" s="124">
        <v>23754</v>
      </c>
      <c r="E39" s="19">
        <v>3</v>
      </c>
      <c r="F39" s="82">
        <v>3</v>
      </c>
      <c r="G39" s="17">
        <f t="shared" ref="G39:G64" si="7">D39/F39</f>
        <v>7918</v>
      </c>
      <c r="H39" s="96">
        <v>20</v>
      </c>
      <c r="I39" s="90">
        <v>20.5</v>
      </c>
      <c r="J39" s="17">
        <f t="shared" ref="J39:J64" si="8">D39/I39</f>
        <v>1158.7317073170732</v>
      </c>
      <c r="K39" s="38">
        <v>1</v>
      </c>
      <c r="L39" s="38">
        <v>0</v>
      </c>
      <c r="M39" s="38">
        <v>0</v>
      </c>
      <c r="N39" s="38">
        <v>1</v>
      </c>
      <c r="O39" s="49">
        <v>0</v>
      </c>
      <c r="P39" s="50">
        <f t="shared" ref="P39:P64" si="9">E39+H39+K39+L39+M39</f>
        <v>24</v>
      </c>
      <c r="Q39" s="145">
        <f t="shared" ref="Q39:Q64" si="10">P39-L39-M39-N39/2+O39/2</f>
        <v>23.5</v>
      </c>
      <c r="R39" s="30">
        <f t="shared" ref="R39:R64" si="11">D39/Q39</f>
        <v>1010.8085106382979</v>
      </c>
      <c r="S39" s="42">
        <f t="shared" ref="S39:S64" si="12">T39+U39</f>
        <v>12965</v>
      </c>
      <c r="T39" s="42">
        <v>12499</v>
      </c>
      <c r="U39" s="42">
        <v>466</v>
      </c>
      <c r="V39" s="51">
        <f t="shared" ref="V39:V64" si="13">T39/Q39</f>
        <v>531.87234042553189</v>
      </c>
    </row>
    <row r="40" spans="1:22" ht="12.4" customHeight="1" x14ac:dyDescent="0.2">
      <c r="A40" s="18">
        <v>6202</v>
      </c>
      <c r="B40" s="107" t="s">
        <v>2</v>
      </c>
      <c r="C40" s="21">
        <v>268</v>
      </c>
      <c r="D40" s="124">
        <v>24157</v>
      </c>
      <c r="E40" s="19">
        <v>8</v>
      </c>
      <c r="F40" s="82">
        <v>7.5</v>
      </c>
      <c r="G40" s="17">
        <f t="shared" si="7"/>
        <v>3220.9333333333334</v>
      </c>
      <c r="H40" s="96">
        <v>27</v>
      </c>
      <c r="I40" s="90">
        <v>26.5</v>
      </c>
      <c r="J40" s="17">
        <f t="shared" si="8"/>
        <v>911.58490566037733</v>
      </c>
      <c r="K40" s="38">
        <v>0</v>
      </c>
      <c r="L40" s="38">
        <v>1</v>
      </c>
      <c r="M40" s="38">
        <v>0</v>
      </c>
      <c r="N40" s="38">
        <v>2</v>
      </c>
      <c r="O40" s="49">
        <v>0</v>
      </c>
      <c r="P40" s="50">
        <f t="shared" si="9"/>
        <v>36</v>
      </c>
      <c r="Q40" s="145">
        <f t="shared" si="10"/>
        <v>34</v>
      </c>
      <c r="R40" s="30">
        <f t="shared" si="11"/>
        <v>710.5</v>
      </c>
      <c r="S40" s="42">
        <f t="shared" si="12"/>
        <v>12509</v>
      </c>
      <c r="T40" s="42">
        <v>12223</v>
      </c>
      <c r="U40" s="42">
        <v>286</v>
      </c>
      <c r="V40" s="51">
        <f t="shared" si="13"/>
        <v>359.5</v>
      </c>
    </row>
    <row r="41" spans="1:22" ht="12.4" customHeight="1" x14ac:dyDescent="0.2">
      <c r="A41" s="18">
        <v>6240</v>
      </c>
      <c r="B41" s="107" t="s">
        <v>56</v>
      </c>
      <c r="C41" s="21">
        <v>304</v>
      </c>
      <c r="D41" s="124">
        <v>24967</v>
      </c>
      <c r="E41" s="19">
        <v>10</v>
      </c>
      <c r="F41" s="82">
        <v>9</v>
      </c>
      <c r="G41" s="17">
        <f t="shared" si="7"/>
        <v>2774.1111111111113</v>
      </c>
      <c r="H41" s="96">
        <v>22</v>
      </c>
      <c r="I41" s="90">
        <v>21.5</v>
      </c>
      <c r="J41" s="17">
        <f t="shared" si="8"/>
        <v>1161.2558139534883</v>
      </c>
      <c r="K41" s="38">
        <v>0</v>
      </c>
      <c r="L41" s="38">
        <v>0</v>
      </c>
      <c r="M41" s="38">
        <v>1</v>
      </c>
      <c r="N41" s="38">
        <v>3</v>
      </c>
      <c r="O41" s="49">
        <v>0</v>
      </c>
      <c r="P41" s="50">
        <f t="shared" si="9"/>
        <v>33</v>
      </c>
      <c r="Q41" s="145">
        <f t="shared" si="10"/>
        <v>30.5</v>
      </c>
      <c r="R41" s="30">
        <f t="shared" si="11"/>
        <v>818.59016393442619</v>
      </c>
      <c r="S41" s="42">
        <f t="shared" si="12"/>
        <v>10099</v>
      </c>
      <c r="T41" s="42">
        <v>9881</v>
      </c>
      <c r="U41" s="42">
        <v>218</v>
      </c>
      <c r="V41" s="51">
        <f t="shared" si="13"/>
        <v>323.96721311475409</v>
      </c>
    </row>
    <row r="42" spans="1:22" ht="12.4" customHeight="1" x14ac:dyDescent="0.2">
      <c r="A42" s="18">
        <v>6201</v>
      </c>
      <c r="B42" s="107" t="s">
        <v>1</v>
      </c>
      <c r="C42" s="21">
        <v>353</v>
      </c>
      <c r="D42" s="124">
        <v>24998</v>
      </c>
      <c r="E42" s="19">
        <v>3</v>
      </c>
      <c r="F42" s="148">
        <v>3</v>
      </c>
      <c r="G42" s="17">
        <f t="shared" si="7"/>
        <v>8332.6666666666661</v>
      </c>
      <c r="H42" s="96">
        <v>26</v>
      </c>
      <c r="I42" s="149">
        <v>26</v>
      </c>
      <c r="J42" s="17">
        <f t="shared" si="8"/>
        <v>961.46153846153845</v>
      </c>
      <c r="K42" s="38">
        <v>0</v>
      </c>
      <c r="L42" s="38">
        <v>1</v>
      </c>
      <c r="M42" s="38">
        <v>0</v>
      </c>
      <c r="N42" s="38">
        <v>0</v>
      </c>
      <c r="O42" s="49">
        <v>0</v>
      </c>
      <c r="P42" s="50">
        <f t="shared" si="9"/>
        <v>30</v>
      </c>
      <c r="Q42" s="145">
        <f t="shared" si="10"/>
        <v>29</v>
      </c>
      <c r="R42" s="30">
        <f t="shared" si="11"/>
        <v>862</v>
      </c>
      <c r="S42" s="42">
        <f t="shared" si="12"/>
        <v>12371</v>
      </c>
      <c r="T42" s="42">
        <v>11952</v>
      </c>
      <c r="U42" s="42">
        <v>419</v>
      </c>
      <c r="V42" s="51">
        <f t="shared" si="13"/>
        <v>412.13793103448273</v>
      </c>
    </row>
    <row r="43" spans="1:22" ht="12.4" customHeight="1" x14ac:dyDescent="0.2">
      <c r="A43" s="18">
        <v>6256</v>
      </c>
      <c r="B43" s="107" t="s">
        <v>42</v>
      </c>
      <c r="C43" s="21">
        <v>169</v>
      </c>
      <c r="D43" s="124">
        <v>25653</v>
      </c>
      <c r="E43" s="19">
        <v>2</v>
      </c>
      <c r="F43" s="82">
        <v>2</v>
      </c>
      <c r="G43" s="17">
        <f t="shared" si="7"/>
        <v>12826.5</v>
      </c>
      <c r="H43" s="96">
        <v>23</v>
      </c>
      <c r="I43" s="90">
        <v>22.5</v>
      </c>
      <c r="J43" s="17">
        <f t="shared" si="8"/>
        <v>1140.1333333333334</v>
      </c>
      <c r="K43" s="38">
        <v>0</v>
      </c>
      <c r="L43" s="38">
        <v>2</v>
      </c>
      <c r="M43" s="38">
        <v>1</v>
      </c>
      <c r="N43" s="38">
        <v>2</v>
      </c>
      <c r="O43" s="49">
        <v>1</v>
      </c>
      <c r="P43" s="50">
        <f t="shared" si="9"/>
        <v>28</v>
      </c>
      <c r="Q43" s="145">
        <f t="shared" si="10"/>
        <v>24.5</v>
      </c>
      <c r="R43" s="30">
        <f t="shared" si="11"/>
        <v>1047.0612244897959</v>
      </c>
      <c r="S43" s="42">
        <f t="shared" si="12"/>
        <v>11983</v>
      </c>
      <c r="T43" s="42">
        <v>11737</v>
      </c>
      <c r="U43" s="42">
        <v>246</v>
      </c>
      <c r="V43" s="51">
        <f t="shared" si="13"/>
        <v>479.0612244897959</v>
      </c>
    </row>
    <row r="44" spans="1:22" ht="12.4" customHeight="1" x14ac:dyDescent="0.2">
      <c r="A44" s="18">
        <v>6244</v>
      </c>
      <c r="B44" s="107" t="s">
        <v>36</v>
      </c>
      <c r="C44" s="21">
        <v>660</v>
      </c>
      <c r="D44" s="124">
        <v>25799</v>
      </c>
      <c r="E44" s="19">
        <v>5</v>
      </c>
      <c r="F44" s="82">
        <v>4</v>
      </c>
      <c r="G44" s="17">
        <f t="shared" si="7"/>
        <v>6449.75</v>
      </c>
      <c r="H44" s="96">
        <v>29</v>
      </c>
      <c r="I44" s="90">
        <v>28</v>
      </c>
      <c r="J44" s="17">
        <f t="shared" si="8"/>
        <v>921.39285714285711</v>
      </c>
      <c r="K44" s="38">
        <v>0</v>
      </c>
      <c r="L44" s="38">
        <v>0</v>
      </c>
      <c r="M44" s="38">
        <v>0</v>
      </c>
      <c r="N44" s="38">
        <v>4</v>
      </c>
      <c r="O44" s="49">
        <v>0</v>
      </c>
      <c r="P44" s="50">
        <f t="shared" si="9"/>
        <v>34</v>
      </c>
      <c r="Q44" s="145">
        <f t="shared" si="10"/>
        <v>32</v>
      </c>
      <c r="R44" s="30">
        <f t="shared" si="11"/>
        <v>806.21875</v>
      </c>
      <c r="S44" s="42">
        <f t="shared" si="12"/>
        <v>12651</v>
      </c>
      <c r="T44" s="42">
        <v>12108</v>
      </c>
      <c r="U44" s="42">
        <v>543</v>
      </c>
      <c r="V44" s="51">
        <f t="shared" si="13"/>
        <v>378.375</v>
      </c>
    </row>
    <row r="45" spans="1:22" ht="12.4" customHeight="1" x14ac:dyDescent="0.2">
      <c r="A45" s="18">
        <v>6219</v>
      </c>
      <c r="B45" s="107" t="s">
        <v>16</v>
      </c>
      <c r="C45" s="21">
        <v>345</v>
      </c>
      <c r="D45" s="124">
        <v>28562</v>
      </c>
      <c r="E45" s="19">
        <v>4</v>
      </c>
      <c r="F45" s="82">
        <v>4</v>
      </c>
      <c r="G45" s="17">
        <f t="shared" si="7"/>
        <v>7140.5</v>
      </c>
      <c r="H45" s="96">
        <v>32</v>
      </c>
      <c r="I45" s="90">
        <v>31.5</v>
      </c>
      <c r="J45" s="17">
        <f t="shared" si="8"/>
        <v>906.73015873015868</v>
      </c>
      <c r="K45" s="39">
        <v>0</v>
      </c>
      <c r="L45" s="39">
        <v>0</v>
      </c>
      <c r="M45" s="39">
        <v>0</v>
      </c>
      <c r="N45" s="39">
        <v>1</v>
      </c>
      <c r="O45" s="40">
        <v>0</v>
      </c>
      <c r="P45" s="50">
        <f t="shared" si="9"/>
        <v>36</v>
      </c>
      <c r="Q45" s="145">
        <f t="shared" si="10"/>
        <v>35.5</v>
      </c>
      <c r="R45" s="30">
        <f t="shared" si="11"/>
        <v>804.56338028169012</v>
      </c>
      <c r="S45" s="42">
        <f t="shared" si="12"/>
        <v>14161</v>
      </c>
      <c r="T45" s="42">
        <v>13922</v>
      </c>
      <c r="U45" s="42">
        <v>239</v>
      </c>
      <c r="V45" s="51">
        <f t="shared" si="13"/>
        <v>392.16901408450707</v>
      </c>
    </row>
    <row r="46" spans="1:22" ht="12.4" customHeight="1" x14ac:dyDescent="0.2">
      <c r="A46" s="18">
        <v>6214</v>
      </c>
      <c r="B46" s="107" t="s">
        <v>11</v>
      </c>
      <c r="C46" s="21">
        <v>375</v>
      </c>
      <c r="D46" s="124">
        <v>30758</v>
      </c>
      <c r="E46" s="19">
        <v>5</v>
      </c>
      <c r="F46" s="82">
        <v>5</v>
      </c>
      <c r="G46" s="17">
        <f t="shared" si="7"/>
        <v>6151.6</v>
      </c>
      <c r="H46" s="96">
        <v>28</v>
      </c>
      <c r="I46" s="90">
        <v>27.5</v>
      </c>
      <c r="J46" s="17">
        <f t="shared" si="8"/>
        <v>1118.4727272727273</v>
      </c>
      <c r="K46" s="39">
        <v>0</v>
      </c>
      <c r="L46" s="39">
        <v>0</v>
      </c>
      <c r="M46" s="39">
        <v>0</v>
      </c>
      <c r="N46" s="39">
        <v>1</v>
      </c>
      <c r="O46" s="40">
        <v>0</v>
      </c>
      <c r="P46" s="50">
        <f t="shared" si="9"/>
        <v>33</v>
      </c>
      <c r="Q46" s="145">
        <f t="shared" si="10"/>
        <v>32.5</v>
      </c>
      <c r="R46" s="30">
        <f t="shared" si="11"/>
        <v>946.4</v>
      </c>
      <c r="S46" s="42">
        <f t="shared" si="12"/>
        <v>13446</v>
      </c>
      <c r="T46" s="42">
        <v>13094</v>
      </c>
      <c r="U46" s="42">
        <v>352</v>
      </c>
      <c r="V46" s="51">
        <f t="shared" si="13"/>
        <v>402.89230769230767</v>
      </c>
    </row>
    <row r="47" spans="1:22" ht="12.4" customHeight="1" x14ac:dyDescent="0.2">
      <c r="A47" s="18">
        <v>6250</v>
      </c>
      <c r="B47" s="107" t="s">
        <v>62</v>
      </c>
      <c r="C47" s="21">
        <v>400</v>
      </c>
      <c r="D47" s="124">
        <v>32321</v>
      </c>
      <c r="E47" s="19">
        <v>10</v>
      </c>
      <c r="F47" s="82">
        <v>10</v>
      </c>
      <c r="G47" s="17">
        <f t="shared" si="7"/>
        <v>3232.1</v>
      </c>
      <c r="H47" s="96">
        <v>31</v>
      </c>
      <c r="I47" s="90">
        <v>30.5</v>
      </c>
      <c r="J47" s="17">
        <f t="shared" si="8"/>
        <v>1059.704918032787</v>
      </c>
      <c r="K47" s="38">
        <v>0</v>
      </c>
      <c r="L47" s="38">
        <v>1</v>
      </c>
      <c r="M47" s="38">
        <v>0</v>
      </c>
      <c r="N47" s="38">
        <v>2</v>
      </c>
      <c r="O47" s="49">
        <v>1</v>
      </c>
      <c r="P47" s="50">
        <f t="shared" si="9"/>
        <v>42</v>
      </c>
      <c r="Q47" s="145">
        <f t="shared" si="10"/>
        <v>40.5</v>
      </c>
      <c r="R47" s="30">
        <f t="shared" si="11"/>
        <v>798.04938271604942</v>
      </c>
      <c r="S47" s="42">
        <f t="shared" si="12"/>
        <v>16666</v>
      </c>
      <c r="T47" s="42">
        <v>16079</v>
      </c>
      <c r="U47" s="42">
        <v>587</v>
      </c>
      <c r="V47" s="51">
        <f t="shared" si="13"/>
        <v>397.01234567901236</v>
      </c>
    </row>
    <row r="48" spans="1:22" ht="12.4" customHeight="1" x14ac:dyDescent="0.2">
      <c r="A48" s="18">
        <v>6239</v>
      </c>
      <c r="B48" s="107" t="s">
        <v>32</v>
      </c>
      <c r="C48" s="21">
        <v>641</v>
      </c>
      <c r="D48" s="124">
        <v>34768</v>
      </c>
      <c r="E48" s="19">
        <v>4</v>
      </c>
      <c r="F48" s="82">
        <v>3.5</v>
      </c>
      <c r="G48" s="17">
        <f t="shared" si="7"/>
        <v>9933.7142857142862</v>
      </c>
      <c r="H48" s="96">
        <v>30</v>
      </c>
      <c r="I48" s="90">
        <v>29.5</v>
      </c>
      <c r="J48" s="17">
        <f t="shared" si="8"/>
        <v>1178.5762711864406</v>
      </c>
      <c r="K48" s="38">
        <v>0</v>
      </c>
      <c r="L48" s="38">
        <v>2</v>
      </c>
      <c r="M48" s="38">
        <v>1</v>
      </c>
      <c r="N48" s="38">
        <v>2</v>
      </c>
      <c r="O48" s="49">
        <v>0</v>
      </c>
      <c r="P48" s="50">
        <f t="shared" si="9"/>
        <v>37</v>
      </c>
      <c r="Q48" s="145">
        <f t="shared" si="10"/>
        <v>33</v>
      </c>
      <c r="R48" s="30">
        <f t="shared" si="11"/>
        <v>1053.5757575757575</v>
      </c>
      <c r="S48" s="42">
        <f t="shared" si="12"/>
        <v>16418</v>
      </c>
      <c r="T48" s="42">
        <v>15957</v>
      </c>
      <c r="U48" s="42">
        <v>461</v>
      </c>
      <c r="V48" s="51">
        <f t="shared" si="13"/>
        <v>483.54545454545456</v>
      </c>
    </row>
    <row r="49" spans="1:22" ht="12.4" customHeight="1" x14ac:dyDescent="0.2">
      <c r="A49" s="18">
        <v>6215</v>
      </c>
      <c r="B49" s="107" t="s">
        <v>12</v>
      </c>
      <c r="C49" s="21">
        <v>290</v>
      </c>
      <c r="D49" s="124">
        <v>36192</v>
      </c>
      <c r="E49" s="19">
        <v>6</v>
      </c>
      <c r="F49" s="82">
        <v>6</v>
      </c>
      <c r="G49" s="17">
        <f t="shared" si="7"/>
        <v>6032</v>
      </c>
      <c r="H49" s="96">
        <v>24</v>
      </c>
      <c r="I49" s="90">
        <v>23.5</v>
      </c>
      <c r="J49" s="17">
        <f t="shared" si="8"/>
        <v>1540.0851063829787</v>
      </c>
      <c r="K49" s="39">
        <v>0</v>
      </c>
      <c r="L49" s="39">
        <v>0</v>
      </c>
      <c r="M49" s="39">
        <v>0</v>
      </c>
      <c r="N49" s="39">
        <v>1</v>
      </c>
      <c r="O49" s="40">
        <v>0</v>
      </c>
      <c r="P49" s="50">
        <f t="shared" si="9"/>
        <v>30</v>
      </c>
      <c r="Q49" s="145">
        <f t="shared" si="10"/>
        <v>29.5</v>
      </c>
      <c r="R49" s="30">
        <f t="shared" si="11"/>
        <v>1226.8474576271187</v>
      </c>
      <c r="S49" s="42">
        <f t="shared" si="12"/>
        <v>16244</v>
      </c>
      <c r="T49" s="42">
        <v>15951</v>
      </c>
      <c r="U49" s="42">
        <v>293</v>
      </c>
      <c r="V49" s="51">
        <f t="shared" si="13"/>
        <v>540.71186440677968</v>
      </c>
    </row>
    <row r="50" spans="1:22" ht="12.4" customHeight="1" x14ac:dyDescent="0.2">
      <c r="A50" s="18">
        <v>6246</v>
      </c>
      <c r="B50" s="107" t="s">
        <v>58</v>
      </c>
      <c r="C50" s="21">
        <v>368</v>
      </c>
      <c r="D50" s="124">
        <v>36304</v>
      </c>
      <c r="E50" s="19">
        <v>6</v>
      </c>
      <c r="F50" s="82">
        <v>5</v>
      </c>
      <c r="G50" s="17">
        <f t="shared" si="7"/>
        <v>7260.8</v>
      </c>
      <c r="H50" s="96">
        <v>28</v>
      </c>
      <c r="I50" s="90">
        <v>28.5</v>
      </c>
      <c r="J50" s="17">
        <f t="shared" si="8"/>
        <v>1273.8245614035088</v>
      </c>
      <c r="K50" s="38">
        <v>1</v>
      </c>
      <c r="L50" s="38">
        <v>0</v>
      </c>
      <c r="M50" s="38">
        <v>0</v>
      </c>
      <c r="N50" s="38">
        <v>6</v>
      </c>
      <c r="O50" s="49">
        <v>3</v>
      </c>
      <c r="P50" s="50">
        <f t="shared" si="9"/>
        <v>35</v>
      </c>
      <c r="Q50" s="145">
        <f t="shared" si="10"/>
        <v>33.5</v>
      </c>
      <c r="R50" s="30">
        <f t="shared" si="11"/>
        <v>1083.7014925373135</v>
      </c>
      <c r="S50" s="42">
        <f t="shared" si="12"/>
        <v>17937</v>
      </c>
      <c r="T50" s="42">
        <v>17426</v>
      </c>
      <c r="U50" s="42">
        <v>511</v>
      </c>
      <c r="V50" s="51">
        <f t="shared" si="13"/>
        <v>520.17910447761199</v>
      </c>
    </row>
    <row r="51" spans="1:22" ht="12.4" customHeight="1" x14ac:dyDescent="0.2">
      <c r="A51" s="18">
        <v>6209</v>
      </c>
      <c r="B51" s="107" t="s">
        <v>50</v>
      </c>
      <c r="C51" s="21">
        <v>458</v>
      </c>
      <c r="D51" s="124">
        <v>41748</v>
      </c>
      <c r="E51" s="19">
        <v>5</v>
      </c>
      <c r="F51" s="82">
        <v>5</v>
      </c>
      <c r="G51" s="17">
        <f t="shared" si="7"/>
        <v>8349.6</v>
      </c>
      <c r="H51" s="96">
        <v>26</v>
      </c>
      <c r="I51" s="90">
        <v>27</v>
      </c>
      <c r="J51" s="17">
        <f t="shared" si="8"/>
        <v>1546.2222222222222</v>
      </c>
      <c r="K51" s="39">
        <v>1</v>
      </c>
      <c r="L51" s="39">
        <v>1</v>
      </c>
      <c r="M51" s="39">
        <v>1</v>
      </c>
      <c r="N51" s="39">
        <v>0</v>
      </c>
      <c r="O51" s="40">
        <v>0</v>
      </c>
      <c r="P51" s="50">
        <f t="shared" si="9"/>
        <v>34</v>
      </c>
      <c r="Q51" s="145">
        <f t="shared" si="10"/>
        <v>32</v>
      </c>
      <c r="R51" s="30">
        <f t="shared" si="11"/>
        <v>1304.625</v>
      </c>
      <c r="S51" s="42">
        <f t="shared" si="12"/>
        <v>20606</v>
      </c>
      <c r="T51" s="42">
        <v>19924</v>
      </c>
      <c r="U51" s="42">
        <v>682</v>
      </c>
      <c r="V51" s="51">
        <f t="shared" si="13"/>
        <v>622.625</v>
      </c>
    </row>
    <row r="52" spans="1:22" ht="12.4" customHeight="1" x14ac:dyDescent="0.2">
      <c r="A52" s="18">
        <v>6249</v>
      </c>
      <c r="B52" s="107" t="s">
        <v>61</v>
      </c>
      <c r="C52" s="21">
        <v>512</v>
      </c>
      <c r="D52" s="124">
        <v>42390</v>
      </c>
      <c r="E52" s="19">
        <v>5</v>
      </c>
      <c r="F52" s="82">
        <v>5</v>
      </c>
      <c r="G52" s="17">
        <f t="shared" si="7"/>
        <v>8478</v>
      </c>
      <c r="H52" s="96">
        <v>30</v>
      </c>
      <c r="I52" s="90">
        <v>29.5</v>
      </c>
      <c r="J52" s="17">
        <f t="shared" si="8"/>
        <v>1436.949152542373</v>
      </c>
      <c r="K52" s="38">
        <v>0</v>
      </c>
      <c r="L52" s="38">
        <v>0</v>
      </c>
      <c r="M52" s="38">
        <v>0</v>
      </c>
      <c r="N52" s="38">
        <v>1</v>
      </c>
      <c r="O52" s="49">
        <v>0</v>
      </c>
      <c r="P52" s="50">
        <f t="shared" si="9"/>
        <v>35</v>
      </c>
      <c r="Q52" s="145">
        <f t="shared" si="10"/>
        <v>34.5</v>
      </c>
      <c r="R52" s="30">
        <f t="shared" si="11"/>
        <v>1228.695652173913</v>
      </c>
      <c r="S52" s="42">
        <f t="shared" si="12"/>
        <v>14948</v>
      </c>
      <c r="T52" s="42">
        <v>14660</v>
      </c>
      <c r="U52" s="42">
        <v>288</v>
      </c>
      <c r="V52" s="51">
        <f t="shared" si="13"/>
        <v>424.92753623188406</v>
      </c>
    </row>
    <row r="53" spans="1:22" ht="12.4" customHeight="1" x14ac:dyDescent="0.2">
      <c r="A53" s="18">
        <v>6258</v>
      </c>
      <c r="B53" s="107" t="s">
        <v>43</v>
      </c>
      <c r="C53" s="21">
        <v>335</v>
      </c>
      <c r="D53" s="124">
        <v>42637</v>
      </c>
      <c r="E53" s="19">
        <v>9</v>
      </c>
      <c r="F53" s="82">
        <v>8</v>
      </c>
      <c r="G53" s="17">
        <f t="shared" si="7"/>
        <v>5329.625</v>
      </c>
      <c r="H53" s="96">
        <v>33</v>
      </c>
      <c r="I53" s="90">
        <v>33</v>
      </c>
      <c r="J53" s="17">
        <f t="shared" si="8"/>
        <v>1292.030303030303</v>
      </c>
      <c r="K53" s="38">
        <v>0</v>
      </c>
      <c r="L53" s="38">
        <v>2</v>
      </c>
      <c r="M53" s="38">
        <v>0</v>
      </c>
      <c r="N53" s="38">
        <v>2</v>
      </c>
      <c r="O53" s="49">
        <v>0</v>
      </c>
      <c r="P53" s="50">
        <f t="shared" si="9"/>
        <v>44</v>
      </c>
      <c r="Q53" s="145">
        <f t="shared" si="10"/>
        <v>41</v>
      </c>
      <c r="R53" s="30">
        <f t="shared" si="11"/>
        <v>1039.9268292682927</v>
      </c>
      <c r="S53" s="42">
        <f t="shared" si="12"/>
        <v>19524</v>
      </c>
      <c r="T53" s="42">
        <v>19001</v>
      </c>
      <c r="U53" s="42">
        <v>523</v>
      </c>
      <c r="V53" s="51">
        <f t="shared" si="13"/>
        <v>463.4390243902439</v>
      </c>
    </row>
    <row r="54" spans="1:22" ht="12.4" customHeight="1" thickBot="1" x14ac:dyDescent="0.25">
      <c r="A54" s="32">
        <v>6255</v>
      </c>
      <c r="B54" s="109" t="s">
        <v>41</v>
      </c>
      <c r="C54" s="129">
        <v>197</v>
      </c>
      <c r="D54" s="130">
        <v>45512</v>
      </c>
      <c r="E54" s="55">
        <v>10</v>
      </c>
      <c r="F54" s="114">
        <v>9</v>
      </c>
      <c r="G54" s="33">
        <f t="shared" si="7"/>
        <v>5056.8888888888887</v>
      </c>
      <c r="H54" s="115">
        <v>36</v>
      </c>
      <c r="I54" s="116">
        <v>35.5</v>
      </c>
      <c r="J54" s="33">
        <f t="shared" si="8"/>
        <v>1282.0281690140846</v>
      </c>
      <c r="K54" s="56">
        <v>0</v>
      </c>
      <c r="L54" s="56">
        <v>2</v>
      </c>
      <c r="M54" s="56">
        <v>1</v>
      </c>
      <c r="N54" s="56">
        <v>4</v>
      </c>
      <c r="O54" s="56">
        <v>1</v>
      </c>
      <c r="P54" s="58">
        <f t="shared" si="9"/>
        <v>49</v>
      </c>
      <c r="Q54" s="150">
        <f t="shared" si="10"/>
        <v>44.5</v>
      </c>
      <c r="R54" s="117">
        <f t="shared" si="11"/>
        <v>1022.7415730337078</v>
      </c>
      <c r="S54" s="59">
        <f t="shared" si="12"/>
        <v>22399</v>
      </c>
      <c r="T54" s="59">
        <v>21448</v>
      </c>
      <c r="U54" s="59">
        <v>951</v>
      </c>
      <c r="V54" s="60">
        <f t="shared" si="13"/>
        <v>481.97752808988764</v>
      </c>
    </row>
    <row r="55" spans="1:22" ht="12.4" customHeight="1" thickTop="1" x14ac:dyDescent="0.2">
      <c r="A55" s="15">
        <v>6230</v>
      </c>
      <c r="B55" s="106" t="s">
        <v>52</v>
      </c>
      <c r="C55" s="104">
        <v>692</v>
      </c>
      <c r="D55" s="123">
        <v>54719</v>
      </c>
      <c r="E55" s="16">
        <v>14</v>
      </c>
      <c r="F55" s="81">
        <v>14</v>
      </c>
      <c r="G55" s="17">
        <f t="shared" si="7"/>
        <v>3908.5</v>
      </c>
      <c r="H55" s="95">
        <v>49</v>
      </c>
      <c r="I55" s="89">
        <v>48</v>
      </c>
      <c r="J55" s="17">
        <f t="shared" si="8"/>
        <v>1139.9791666666667</v>
      </c>
      <c r="K55" s="40">
        <v>0</v>
      </c>
      <c r="L55" s="40">
        <v>0</v>
      </c>
      <c r="M55" s="40">
        <v>0</v>
      </c>
      <c r="N55" s="40">
        <v>2</v>
      </c>
      <c r="O55" s="40">
        <v>0</v>
      </c>
      <c r="P55" s="50">
        <f t="shared" si="9"/>
        <v>63</v>
      </c>
      <c r="Q55" s="145">
        <f t="shared" si="10"/>
        <v>62</v>
      </c>
      <c r="R55" s="30">
        <f t="shared" si="11"/>
        <v>882.56451612903231</v>
      </c>
      <c r="S55" s="41">
        <f t="shared" si="12"/>
        <v>23204</v>
      </c>
      <c r="T55" s="41">
        <v>22734</v>
      </c>
      <c r="U55" s="41">
        <v>470</v>
      </c>
      <c r="V55" s="51">
        <f t="shared" si="13"/>
        <v>366.67741935483872</v>
      </c>
    </row>
    <row r="56" spans="1:22" ht="12.4" customHeight="1" x14ac:dyDescent="0.2">
      <c r="A56" s="18">
        <v>6217</v>
      </c>
      <c r="B56" s="107" t="s">
        <v>14</v>
      </c>
      <c r="C56" s="21">
        <v>311</v>
      </c>
      <c r="D56" s="124">
        <v>55755</v>
      </c>
      <c r="E56" s="19">
        <v>8</v>
      </c>
      <c r="F56" s="82">
        <v>7.5</v>
      </c>
      <c r="G56" s="17">
        <f t="shared" si="7"/>
        <v>7434</v>
      </c>
      <c r="H56" s="96">
        <v>47</v>
      </c>
      <c r="I56" s="90">
        <v>46</v>
      </c>
      <c r="J56" s="17">
        <f t="shared" si="8"/>
        <v>1212.0652173913043</v>
      </c>
      <c r="K56" s="39">
        <v>1</v>
      </c>
      <c r="L56" s="39">
        <v>1</v>
      </c>
      <c r="M56" s="39">
        <v>1</v>
      </c>
      <c r="N56" s="39">
        <v>7</v>
      </c>
      <c r="O56" s="40">
        <v>2</v>
      </c>
      <c r="P56" s="50">
        <f t="shared" si="9"/>
        <v>58</v>
      </c>
      <c r="Q56" s="145">
        <f t="shared" si="10"/>
        <v>53.5</v>
      </c>
      <c r="R56" s="30">
        <f t="shared" si="11"/>
        <v>1042.1495327102805</v>
      </c>
      <c r="S56" s="42">
        <f t="shared" si="12"/>
        <v>27031</v>
      </c>
      <c r="T56" s="42">
        <v>24411</v>
      </c>
      <c r="U56" s="42">
        <v>2620</v>
      </c>
      <c r="V56" s="51">
        <f t="shared" si="13"/>
        <v>456.28037383177571</v>
      </c>
    </row>
    <row r="57" spans="1:22" ht="12.4" customHeight="1" x14ac:dyDescent="0.2">
      <c r="A57" s="18">
        <v>6231</v>
      </c>
      <c r="B57" s="107" t="s">
        <v>53</v>
      </c>
      <c r="C57" s="21">
        <v>605</v>
      </c>
      <c r="D57" s="124">
        <v>58453</v>
      </c>
      <c r="E57" s="19">
        <v>16</v>
      </c>
      <c r="F57" s="82">
        <v>15</v>
      </c>
      <c r="G57" s="17">
        <f t="shared" si="7"/>
        <v>3896.8666666666668</v>
      </c>
      <c r="H57" s="96">
        <v>50</v>
      </c>
      <c r="I57" s="90">
        <v>50</v>
      </c>
      <c r="J57" s="17">
        <f t="shared" si="8"/>
        <v>1169.06</v>
      </c>
      <c r="K57" s="39">
        <v>1</v>
      </c>
      <c r="L57" s="39">
        <v>1</v>
      </c>
      <c r="M57" s="39">
        <v>0</v>
      </c>
      <c r="N57" s="39">
        <v>4</v>
      </c>
      <c r="O57" s="40">
        <v>0</v>
      </c>
      <c r="P57" s="50">
        <f t="shared" si="9"/>
        <v>68</v>
      </c>
      <c r="Q57" s="145">
        <f t="shared" si="10"/>
        <v>65</v>
      </c>
      <c r="R57" s="30">
        <f t="shared" si="11"/>
        <v>899.27692307692303</v>
      </c>
      <c r="S57" s="42">
        <f t="shared" si="12"/>
        <v>24571</v>
      </c>
      <c r="T57" s="42">
        <v>23567</v>
      </c>
      <c r="U57" s="42">
        <v>1004</v>
      </c>
      <c r="V57" s="51">
        <f t="shared" si="13"/>
        <v>362.56923076923078</v>
      </c>
    </row>
    <row r="58" spans="1:22" ht="12.4" customHeight="1" x14ac:dyDescent="0.2">
      <c r="A58" s="18">
        <v>6206</v>
      </c>
      <c r="B58" s="107" t="s">
        <v>6</v>
      </c>
      <c r="C58" s="21">
        <v>240</v>
      </c>
      <c r="D58" s="124">
        <v>59819</v>
      </c>
      <c r="E58" s="19">
        <v>6</v>
      </c>
      <c r="F58" s="82">
        <v>5.5</v>
      </c>
      <c r="G58" s="17">
        <f t="shared" si="7"/>
        <v>10876.181818181818</v>
      </c>
      <c r="H58" s="96">
        <v>35</v>
      </c>
      <c r="I58" s="90">
        <v>33</v>
      </c>
      <c r="J58" s="17">
        <f t="shared" si="8"/>
        <v>1812.6969696969697</v>
      </c>
      <c r="K58" s="39">
        <v>0</v>
      </c>
      <c r="L58" s="39">
        <v>0</v>
      </c>
      <c r="M58" s="39">
        <v>1</v>
      </c>
      <c r="N58" s="39">
        <v>6</v>
      </c>
      <c r="O58" s="40">
        <v>1</v>
      </c>
      <c r="P58" s="50">
        <f t="shared" si="9"/>
        <v>42</v>
      </c>
      <c r="Q58" s="145">
        <f t="shared" si="10"/>
        <v>38.5</v>
      </c>
      <c r="R58" s="30">
        <f t="shared" si="11"/>
        <v>1553.7402597402597</v>
      </c>
      <c r="S58" s="42">
        <f t="shared" si="12"/>
        <v>29079</v>
      </c>
      <c r="T58" s="42">
        <v>28403</v>
      </c>
      <c r="U58" s="42">
        <v>676</v>
      </c>
      <c r="V58" s="51">
        <f t="shared" si="13"/>
        <v>737.74025974025972</v>
      </c>
    </row>
    <row r="59" spans="1:22" ht="12.4" customHeight="1" x14ac:dyDescent="0.2">
      <c r="A59" s="18">
        <v>6203</v>
      </c>
      <c r="B59" s="107" t="s">
        <v>3</v>
      </c>
      <c r="C59" s="21">
        <v>230</v>
      </c>
      <c r="D59" s="124">
        <v>65264</v>
      </c>
      <c r="E59" s="19">
        <v>23</v>
      </c>
      <c r="F59" s="82">
        <v>22.5</v>
      </c>
      <c r="G59" s="17">
        <f t="shared" si="7"/>
        <v>2900.6222222222223</v>
      </c>
      <c r="H59" s="96">
        <v>58</v>
      </c>
      <c r="I59" s="90">
        <v>58</v>
      </c>
      <c r="J59" s="17">
        <f t="shared" si="8"/>
        <v>1125.2413793103449</v>
      </c>
      <c r="K59" s="39">
        <v>1</v>
      </c>
      <c r="L59" s="39">
        <v>3</v>
      </c>
      <c r="M59" s="39">
        <v>0</v>
      </c>
      <c r="N59" s="39">
        <v>6</v>
      </c>
      <c r="O59" s="40">
        <v>3</v>
      </c>
      <c r="P59" s="50">
        <f t="shared" si="9"/>
        <v>85</v>
      </c>
      <c r="Q59" s="145">
        <f t="shared" si="10"/>
        <v>80.5</v>
      </c>
      <c r="R59" s="30">
        <f t="shared" si="11"/>
        <v>810.73291925465844</v>
      </c>
      <c r="S59" s="42">
        <f t="shared" si="12"/>
        <v>35767</v>
      </c>
      <c r="T59" s="42">
        <v>33719</v>
      </c>
      <c r="U59" s="42">
        <v>2048</v>
      </c>
      <c r="V59" s="51">
        <f t="shared" si="13"/>
        <v>418.86956521739131</v>
      </c>
    </row>
    <row r="60" spans="1:22" ht="12.4" customHeight="1" x14ac:dyDescent="0.2">
      <c r="A60" s="18">
        <v>6232</v>
      </c>
      <c r="B60" s="107" t="s">
        <v>54</v>
      </c>
      <c r="C60" s="21">
        <v>760</v>
      </c>
      <c r="D60" s="124">
        <v>65617</v>
      </c>
      <c r="E60" s="19">
        <v>17</v>
      </c>
      <c r="F60" s="82">
        <v>16</v>
      </c>
      <c r="G60" s="17">
        <f t="shared" si="7"/>
        <v>4101.0625</v>
      </c>
      <c r="H60" s="96">
        <v>53</v>
      </c>
      <c r="I60" s="90">
        <v>52</v>
      </c>
      <c r="J60" s="17">
        <f t="shared" si="8"/>
        <v>1261.8653846153845</v>
      </c>
      <c r="K60" s="39">
        <v>0</v>
      </c>
      <c r="L60" s="39">
        <v>2</v>
      </c>
      <c r="M60" s="39">
        <v>0</v>
      </c>
      <c r="N60" s="39">
        <v>4</v>
      </c>
      <c r="O60" s="40">
        <v>0</v>
      </c>
      <c r="P60" s="50">
        <f t="shared" si="9"/>
        <v>72</v>
      </c>
      <c r="Q60" s="145">
        <f t="shared" si="10"/>
        <v>68</v>
      </c>
      <c r="R60" s="30">
        <f t="shared" si="11"/>
        <v>964.95588235294122</v>
      </c>
      <c r="S60" s="42">
        <f t="shared" si="12"/>
        <v>30192</v>
      </c>
      <c r="T60" s="42">
        <v>29320</v>
      </c>
      <c r="U60" s="42">
        <v>872</v>
      </c>
      <c r="V60" s="51">
        <f t="shared" si="13"/>
        <v>431.1764705882353</v>
      </c>
    </row>
    <row r="61" spans="1:22" ht="12.4" customHeight="1" x14ac:dyDescent="0.2">
      <c r="A61" s="18">
        <v>6237</v>
      </c>
      <c r="B61" s="107" t="s">
        <v>31</v>
      </c>
      <c r="C61" s="21">
        <v>647</v>
      </c>
      <c r="D61" s="124">
        <v>68938</v>
      </c>
      <c r="E61" s="19">
        <v>12</v>
      </c>
      <c r="F61" s="82">
        <v>11.5</v>
      </c>
      <c r="G61" s="17">
        <f t="shared" si="7"/>
        <v>5994.608695652174</v>
      </c>
      <c r="H61" s="96">
        <v>52</v>
      </c>
      <c r="I61" s="90">
        <v>50.5</v>
      </c>
      <c r="J61" s="17">
        <f t="shared" si="8"/>
        <v>1365.1089108910892</v>
      </c>
      <c r="K61" s="39">
        <v>0</v>
      </c>
      <c r="L61" s="39">
        <v>2</v>
      </c>
      <c r="M61" s="39">
        <v>1</v>
      </c>
      <c r="N61" s="39">
        <v>4</v>
      </c>
      <c r="O61" s="40">
        <v>0</v>
      </c>
      <c r="P61" s="50">
        <f t="shared" si="9"/>
        <v>67</v>
      </c>
      <c r="Q61" s="145">
        <f t="shared" si="10"/>
        <v>62</v>
      </c>
      <c r="R61" s="30">
        <f t="shared" si="11"/>
        <v>1111.9032258064517</v>
      </c>
      <c r="S61" s="42">
        <f t="shared" si="12"/>
        <v>30379</v>
      </c>
      <c r="T61" s="42">
        <v>28835</v>
      </c>
      <c r="U61" s="42">
        <v>1544</v>
      </c>
      <c r="V61" s="51">
        <f t="shared" si="13"/>
        <v>465.08064516129031</v>
      </c>
    </row>
    <row r="62" spans="1:22" ht="12.4" customHeight="1" x14ac:dyDescent="0.2">
      <c r="A62" s="18">
        <v>6218</v>
      </c>
      <c r="B62" s="107" t="s">
        <v>15</v>
      </c>
      <c r="C62" s="21">
        <v>453</v>
      </c>
      <c r="D62" s="124">
        <v>82917</v>
      </c>
      <c r="E62" s="19">
        <v>17</v>
      </c>
      <c r="F62" s="82">
        <v>17</v>
      </c>
      <c r="G62" s="17">
        <f t="shared" si="7"/>
        <v>4877.4705882352937</v>
      </c>
      <c r="H62" s="96">
        <v>61</v>
      </c>
      <c r="I62" s="90">
        <v>61</v>
      </c>
      <c r="J62" s="17">
        <f t="shared" si="8"/>
        <v>1359.295081967213</v>
      </c>
      <c r="K62" s="39">
        <v>0</v>
      </c>
      <c r="L62" s="39">
        <v>1</v>
      </c>
      <c r="M62" s="39">
        <v>0</v>
      </c>
      <c r="N62" s="39">
        <v>0</v>
      </c>
      <c r="O62" s="40">
        <v>0</v>
      </c>
      <c r="P62" s="50">
        <f t="shared" si="9"/>
        <v>79</v>
      </c>
      <c r="Q62" s="145">
        <f t="shared" si="10"/>
        <v>78</v>
      </c>
      <c r="R62" s="30">
        <f t="shared" si="11"/>
        <v>1063.0384615384614</v>
      </c>
      <c r="S62" s="42">
        <f t="shared" si="12"/>
        <v>38877</v>
      </c>
      <c r="T62" s="42">
        <v>36874</v>
      </c>
      <c r="U62" s="42">
        <v>2003</v>
      </c>
      <c r="V62" s="51">
        <f t="shared" si="13"/>
        <v>472.74358974358972</v>
      </c>
    </row>
    <row r="63" spans="1:22" ht="12.4" customHeight="1" thickBot="1" x14ac:dyDescent="0.25">
      <c r="A63" s="32">
        <v>6227</v>
      </c>
      <c r="B63" s="109" t="s">
        <v>24</v>
      </c>
      <c r="C63" s="129">
        <v>356</v>
      </c>
      <c r="D63" s="130">
        <v>150616</v>
      </c>
      <c r="E63" s="55">
        <v>30</v>
      </c>
      <c r="F63" s="114">
        <v>30</v>
      </c>
      <c r="G63" s="33">
        <f t="shared" si="7"/>
        <v>5020.5333333333338</v>
      </c>
      <c r="H63" s="115">
        <v>107</v>
      </c>
      <c r="I63" s="116">
        <v>105</v>
      </c>
      <c r="J63" s="33">
        <f t="shared" si="8"/>
        <v>1434.4380952380952</v>
      </c>
      <c r="K63" s="56">
        <v>1</v>
      </c>
      <c r="L63" s="56">
        <v>3</v>
      </c>
      <c r="M63" s="56">
        <v>2</v>
      </c>
      <c r="N63" s="56">
        <v>9</v>
      </c>
      <c r="O63" s="56">
        <v>3</v>
      </c>
      <c r="P63" s="58">
        <f t="shared" si="9"/>
        <v>143</v>
      </c>
      <c r="Q63" s="150">
        <f t="shared" si="10"/>
        <v>135</v>
      </c>
      <c r="R63" s="117">
        <f t="shared" si="11"/>
        <v>1115.674074074074</v>
      </c>
      <c r="S63" s="59">
        <f t="shared" si="12"/>
        <v>72081</v>
      </c>
      <c r="T63" s="59">
        <v>68127</v>
      </c>
      <c r="U63" s="59">
        <v>3954</v>
      </c>
      <c r="V63" s="60">
        <f t="shared" si="13"/>
        <v>504.64444444444445</v>
      </c>
    </row>
    <row r="64" spans="1:22" ht="12.4" customHeight="1" thickTop="1" thickBot="1" x14ac:dyDescent="0.25">
      <c r="A64" s="131">
        <v>6224</v>
      </c>
      <c r="B64" s="108" t="s">
        <v>21</v>
      </c>
      <c r="C64" s="132">
        <v>904</v>
      </c>
      <c r="D64" s="133">
        <v>368713</v>
      </c>
      <c r="E64" s="134">
        <v>38</v>
      </c>
      <c r="F64" s="135">
        <v>35</v>
      </c>
      <c r="G64" s="76">
        <f t="shared" si="7"/>
        <v>10534.657142857142</v>
      </c>
      <c r="H64" s="136">
        <v>241</v>
      </c>
      <c r="I64" s="137">
        <v>236.5</v>
      </c>
      <c r="J64" s="76">
        <f t="shared" si="8"/>
        <v>1559.0401691331924</v>
      </c>
      <c r="K64" s="138">
        <v>4</v>
      </c>
      <c r="L64" s="138">
        <v>11</v>
      </c>
      <c r="M64" s="138">
        <v>4</v>
      </c>
      <c r="N64" s="138">
        <v>27</v>
      </c>
      <c r="O64" s="138">
        <v>4</v>
      </c>
      <c r="P64" s="50">
        <f t="shared" si="9"/>
        <v>298</v>
      </c>
      <c r="Q64" s="145">
        <f t="shared" si="10"/>
        <v>271.5</v>
      </c>
      <c r="R64" s="78">
        <f t="shared" si="11"/>
        <v>1358.0589318600369</v>
      </c>
      <c r="S64" s="41">
        <f t="shared" si="12"/>
        <v>161683</v>
      </c>
      <c r="T64" s="139">
        <v>147619</v>
      </c>
      <c r="U64" s="139">
        <v>14064</v>
      </c>
      <c r="V64" s="51">
        <f t="shared" si="13"/>
        <v>543.71639042357276</v>
      </c>
    </row>
    <row r="65" spans="1:22" ht="12.4" customHeight="1" thickBot="1" x14ac:dyDescent="0.25">
      <c r="A65" s="24"/>
      <c r="B65" s="25" t="s">
        <v>44</v>
      </c>
      <c r="C65" s="26">
        <f t="shared" ref="C65:U65" si="14">SUM(C7:C64)</f>
        <v>20270</v>
      </c>
      <c r="D65" s="152">
        <f t="shared" si="14"/>
        <v>2089310</v>
      </c>
      <c r="E65" s="27">
        <f t="shared" si="14"/>
        <v>420</v>
      </c>
      <c r="F65" s="84">
        <f t="shared" si="14"/>
        <v>404.5</v>
      </c>
      <c r="G65" s="28"/>
      <c r="H65" s="99">
        <f t="shared" si="14"/>
        <v>1807</v>
      </c>
      <c r="I65" s="92">
        <f t="shared" si="14"/>
        <v>1783</v>
      </c>
      <c r="J65" s="28"/>
      <c r="K65" s="26">
        <f t="shared" si="14"/>
        <v>15</v>
      </c>
      <c r="L65" s="26">
        <f t="shared" si="14"/>
        <v>47</v>
      </c>
      <c r="M65" s="26">
        <f t="shared" si="14"/>
        <v>16</v>
      </c>
      <c r="N65" s="26">
        <f t="shared" si="14"/>
        <v>131</v>
      </c>
      <c r="O65" s="26">
        <f t="shared" si="14"/>
        <v>22</v>
      </c>
      <c r="P65" s="61">
        <f t="shared" si="14"/>
        <v>2305</v>
      </c>
      <c r="Q65" s="100">
        <f t="shared" si="14"/>
        <v>2187.5</v>
      </c>
      <c r="R65" s="29"/>
      <c r="S65" s="87">
        <f t="shared" si="14"/>
        <v>991847</v>
      </c>
      <c r="T65" s="87">
        <f t="shared" si="14"/>
        <v>949334</v>
      </c>
      <c r="U65" s="87">
        <f t="shared" si="14"/>
        <v>42513</v>
      </c>
      <c r="V65" s="52"/>
    </row>
    <row r="66" spans="1:22" s="63" customFormat="1" ht="12.4" customHeight="1" thickBot="1" x14ac:dyDescent="0.25">
      <c r="A66" s="62"/>
      <c r="B66" s="64" t="s">
        <v>45</v>
      </c>
      <c r="C66" s="31">
        <f>AVERAGE(C7:C64)</f>
        <v>349.48275862068965</v>
      </c>
      <c r="D66" s="111">
        <f>AVERAGE(D7:D64)</f>
        <v>36022.586206896551</v>
      </c>
      <c r="E66" s="65">
        <f>AVERAGE(E7:E64)</f>
        <v>7.2413793103448274</v>
      </c>
      <c r="F66" s="65">
        <f>AVERAGE(F7:F64)</f>
        <v>6.9741379310344831</v>
      </c>
      <c r="G66" s="103">
        <f>D65/F65</f>
        <v>5165.1668726823236</v>
      </c>
      <c r="H66" s="93">
        <f>AVERAGE(H7:H64)</f>
        <v>31.155172413793103</v>
      </c>
      <c r="I66" s="93">
        <f>AVERAGE(I7:I64)</f>
        <v>30.741379310344829</v>
      </c>
      <c r="J66" s="103">
        <f>D65/I65</f>
        <v>1171.7947279865396</v>
      </c>
      <c r="K66" s="66"/>
      <c r="L66" s="66"/>
      <c r="M66" s="66"/>
      <c r="N66" s="66"/>
      <c r="O66" s="66"/>
      <c r="P66" s="67">
        <f>AVERAGE(P7:P64)</f>
        <v>39.741379310344826</v>
      </c>
      <c r="Q66" s="67">
        <f>AVERAGE(Q7:Q64)</f>
        <v>37.71551724137931</v>
      </c>
      <c r="R66" s="68">
        <f>D65/Q65</f>
        <v>955.11314285714286</v>
      </c>
      <c r="S66" s="88">
        <f>AVERAGE(S7:S64)</f>
        <v>17100.810344827587</v>
      </c>
      <c r="T66" s="88">
        <f>AVERAGE(T7:T64)</f>
        <v>16367.827586206897</v>
      </c>
      <c r="U66" s="88">
        <f>AVERAGE(U7:U64)</f>
        <v>732.98275862068965</v>
      </c>
      <c r="V66" s="69">
        <f>T66/Q66</f>
        <v>433.98125714285715</v>
      </c>
    </row>
    <row r="68" spans="1:22" x14ac:dyDescent="0.2">
      <c r="O68" s="53"/>
    </row>
    <row r="69" spans="1:22" x14ac:dyDescent="0.2">
      <c r="O69" s="53"/>
    </row>
  </sheetData>
  <phoneticPr fontId="1" type="noConversion"/>
  <pageMargins left="0.19685039370078741" right="0" top="0.31496062992125984" bottom="0.27559055118110237" header="0" footer="0"/>
  <pageSetup paperSize="9" scale="85" orientation="portrait" r:id="rId1"/>
  <headerFooter alignWithMargins="0">
    <oddHeader xml:space="preserve">&amp;RUVOD / Preglednica 3 </oddHeader>
    <oddFooter>&amp;L&amp;7C/Poročilo o delu UE 2019/&amp;F&amp;CStran &amp;P/&amp;N&amp;R&amp;7Pripravila: C. Vidmar 8.6.2020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0"/>
  <sheetViews>
    <sheetView zoomScale="130" zoomScaleNormal="13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6" sqref="B6"/>
    </sheetView>
  </sheetViews>
  <sheetFormatPr defaultColWidth="8.85546875" defaultRowHeight="12" x14ac:dyDescent="0.2"/>
  <cols>
    <col min="1" max="1" width="5" style="1" customWidth="1"/>
    <col min="2" max="2" width="14.7109375" style="1" customWidth="1"/>
    <col min="3" max="3" width="7.85546875" style="1" customWidth="1"/>
    <col min="4" max="4" width="8.7109375" style="1" customWidth="1"/>
    <col min="5" max="5" width="9.140625" style="7" customWidth="1"/>
    <col min="6" max="6" width="11.28515625" style="7" customWidth="1"/>
    <col min="7" max="7" width="12" style="8" customWidth="1"/>
    <col min="8" max="8" width="9.140625" style="7" customWidth="1"/>
    <col min="9" max="9" width="11" style="7" customWidth="1"/>
    <col min="10" max="10" width="12" style="8" customWidth="1"/>
    <col min="11" max="14" width="9.140625" style="1" customWidth="1"/>
    <col min="15" max="15" width="9.140625" style="9" customWidth="1"/>
    <col min="16" max="16" width="9.140625" style="85" customWidth="1"/>
    <col min="17" max="17" width="11" style="8" customWidth="1"/>
    <col min="18" max="18" width="14.85546875" style="1" customWidth="1"/>
    <col min="19" max="20" width="9.42578125" style="1" customWidth="1"/>
    <col min="21" max="21" width="9.42578125" style="43" customWidth="1"/>
    <col min="22" max="22" width="14.5703125" style="1" customWidth="1"/>
    <col min="23" max="16384" width="8.85546875" style="1"/>
  </cols>
  <sheetData>
    <row r="1" spans="1:24" x14ac:dyDescent="0.2">
      <c r="A1" s="11" t="s">
        <v>75</v>
      </c>
      <c r="H1" s="8"/>
      <c r="J1" s="7"/>
      <c r="K1" s="8"/>
      <c r="O1" s="1"/>
      <c r="P1" s="9"/>
      <c r="Q1" s="85"/>
      <c r="R1" s="8"/>
      <c r="T1" s="8"/>
      <c r="U1" s="1"/>
      <c r="X1" s="43"/>
    </row>
    <row r="2" spans="1:24" x14ac:dyDescent="0.2">
      <c r="A2" s="102" t="s">
        <v>48</v>
      </c>
      <c r="H2" s="8"/>
      <c r="J2" s="7"/>
      <c r="K2" s="8"/>
      <c r="O2" s="1"/>
      <c r="P2" s="9"/>
      <c r="Q2" s="85"/>
      <c r="R2" s="8"/>
      <c r="T2" s="8"/>
      <c r="U2" s="1"/>
      <c r="X2" s="43"/>
    </row>
    <row r="3" spans="1:24" ht="12" customHeight="1" x14ac:dyDescent="0.2">
      <c r="A3" s="10" t="s">
        <v>71</v>
      </c>
      <c r="B3" s="2"/>
      <c r="C3" s="2"/>
      <c r="D3" s="2"/>
      <c r="E3" s="3"/>
      <c r="F3" s="3"/>
      <c r="G3" s="4"/>
      <c r="H3" s="3"/>
      <c r="I3" s="3"/>
      <c r="J3" s="4"/>
      <c r="K3" s="2"/>
      <c r="L3" s="2"/>
      <c r="M3" s="2"/>
      <c r="N3" s="2"/>
      <c r="O3" s="5"/>
      <c r="P3" s="86"/>
      <c r="Q3" s="4"/>
      <c r="R3" s="6"/>
      <c r="S3" s="2"/>
    </row>
    <row r="4" spans="1:24" ht="12" customHeight="1" x14ac:dyDescent="0.2">
      <c r="A4" s="10" t="s">
        <v>65</v>
      </c>
      <c r="B4" s="2"/>
      <c r="C4" s="2"/>
      <c r="D4" s="2"/>
      <c r="E4" s="3"/>
      <c r="F4" s="3"/>
      <c r="G4" s="4"/>
      <c r="H4" s="4"/>
      <c r="I4" s="3"/>
      <c r="J4" s="3"/>
      <c r="K4" s="4"/>
      <c r="L4" s="2"/>
      <c r="M4" s="2"/>
      <c r="N4" s="2"/>
      <c r="O4" s="2"/>
      <c r="P4" s="5"/>
      <c r="Q4" s="86"/>
      <c r="R4" s="4"/>
      <c r="S4" s="2"/>
      <c r="T4" s="4"/>
      <c r="U4" s="6"/>
      <c r="V4" s="2"/>
      <c r="X4" s="43"/>
    </row>
    <row r="5" spans="1:24" ht="6" customHeight="1" thickBot="1" x14ac:dyDescent="0.25">
      <c r="A5" s="10"/>
      <c r="B5" s="2"/>
      <c r="C5" s="2"/>
      <c r="D5" s="2"/>
      <c r="E5" s="3"/>
      <c r="F5" s="3"/>
      <c r="G5" s="4"/>
      <c r="H5" s="3"/>
      <c r="I5" s="3"/>
      <c r="J5" s="4"/>
      <c r="K5" s="2"/>
      <c r="L5" s="2"/>
      <c r="M5" s="2"/>
      <c r="N5" s="2"/>
      <c r="O5" s="5"/>
      <c r="P5" s="86"/>
      <c r="Q5" s="4"/>
      <c r="R5" s="6"/>
      <c r="S5" s="2"/>
    </row>
    <row r="6" spans="1:24" ht="159.75" customHeight="1" thickBot="1" x14ac:dyDescent="0.25">
      <c r="A6" s="44" t="s">
        <v>0</v>
      </c>
      <c r="B6" s="12" t="s">
        <v>64</v>
      </c>
      <c r="C6" s="12" t="s">
        <v>47</v>
      </c>
      <c r="D6" s="35" t="s">
        <v>76</v>
      </c>
      <c r="E6" s="13" t="s">
        <v>77</v>
      </c>
      <c r="F6" s="144" t="s">
        <v>78</v>
      </c>
      <c r="G6" s="14" t="s">
        <v>79</v>
      </c>
      <c r="H6" s="94" t="s">
        <v>80</v>
      </c>
      <c r="I6" s="142" t="s">
        <v>81</v>
      </c>
      <c r="J6" s="14" t="s">
        <v>82</v>
      </c>
      <c r="K6" s="45" t="s">
        <v>83</v>
      </c>
      <c r="L6" s="45" t="s">
        <v>84</v>
      </c>
      <c r="M6" s="45" t="s">
        <v>85</v>
      </c>
      <c r="N6" s="45" t="s">
        <v>86</v>
      </c>
      <c r="O6" s="45" t="s">
        <v>87</v>
      </c>
      <c r="P6" s="46" t="s">
        <v>88</v>
      </c>
      <c r="Q6" s="146" t="s">
        <v>89</v>
      </c>
      <c r="R6" s="127" t="s">
        <v>90</v>
      </c>
      <c r="S6" s="12" t="s">
        <v>91</v>
      </c>
      <c r="T6" s="12" t="s">
        <v>92</v>
      </c>
      <c r="U6" s="12" t="s">
        <v>93</v>
      </c>
      <c r="V6" s="48" t="s">
        <v>94</v>
      </c>
    </row>
    <row r="7" spans="1:24" s="73" customFormat="1" ht="20.25" thickBot="1" x14ac:dyDescent="0.25">
      <c r="A7" s="70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 t="s">
        <v>46</v>
      </c>
      <c r="H7" s="71">
        <v>8</v>
      </c>
      <c r="I7" s="71">
        <v>9</v>
      </c>
      <c r="J7" s="71" t="s">
        <v>66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2" t="s">
        <v>67</v>
      </c>
      <c r="Q7" s="72" t="s">
        <v>68</v>
      </c>
      <c r="R7" s="71" t="s">
        <v>69</v>
      </c>
      <c r="S7" s="71">
        <v>19</v>
      </c>
      <c r="T7" s="71">
        <v>20</v>
      </c>
      <c r="U7" s="71">
        <v>21</v>
      </c>
      <c r="V7" s="80" t="s">
        <v>70</v>
      </c>
    </row>
    <row r="8" spans="1:24" ht="12.4" customHeight="1" x14ac:dyDescent="0.2">
      <c r="A8" s="15">
        <v>6228</v>
      </c>
      <c r="B8" s="106" t="s">
        <v>25</v>
      </c>
      <c r="C8" s="104">
        <v>109</v>
      </c>
      <c r="D8" s="36">
        <v>8397</v>
      </c>
      <c r="E8" s="16">
        <v>4</v>
      </c>
      <c r="F8" s="81">
        <v>4</v>
      </c>
      <c r="G8" s="17">
        <f t="shared" ref="G8:G39" si="0">D8/F8</f>
        <v>2099.25</v>
      </c>
      <c r="H8" s="95">
        <v>14</v>
      </c>
      <c r="I8" s="89">
        <v>13.5</v>
      </c>
      <c r="J8" s="17">
        <f t="shared" ref="J8:J39" si="1">D8/I8</f>
        <v>622</v>
      </c>
      <c r="K8" s="40">
        <v>0</v>
      </c>
      <c r="L8" s="40">
        <v>1</v>
      </c>
      <c r="M8" s="40">
        <v>0</v>
      </c>
      <c r="N8" s="40">
        <v>1</v>
      </c>
      <c r="O8" s="40">
        <v>0</v>
      </c>
      <c r="P8" s="50">
        <f t="shared" ref="P8:P39" si="2">E8+H8+K8+L8+M8</f>
        <v>19</v>
      </c>
      <c r="Q8" s="145">
        <f t="shared" ref="Q8:Q39" si="3">P8-L8-M8-N8/2+O8/2</f>
        <v>17.5</v>
      </c>
      <c r="R8" s="125">
        <f t="shared" ref="R8:R39" si="4">D8/Q8</f>
        <v>479.82857142857142</v>
      </c>
      <c r="S8" s="41">
        <f t="shared" ref="S8:S39" si="5">T8+U8</f>
        <v>7275</v>
      </c>
      <c r="T8" s="41">
        <v>7205</v>
      </c>
      <c r="U8" s="41">
        <v>70</v>
      </c>
      <c r="V8" s="51">
        <f t="shared" ref="V8:V39" si="6">T8/Q8</f>
        <v>411.71428571428572</v>
      </c>
    </row>
    <row r="9" spans="1:24" ht="12.4" customHeight="1" x14ac:dyDescent="0.2">
      <c r="A9" s="18">
        <v>6210</v>
      </c>
      <c r="B9" s="107" t="s">
        <v>8</v>
      </c>
      <c r="C9" s="21">
        <v>59</v>
      </c>
      <c r="D9" s="37">
        <v>9140</v>
      </c>
      <c r="E9" s="19">
        <v>3</v>
      </c>
      <c r="F9" s="82">
        <v>3</v>
      </c>
      <c r="G9" s="17">
        <f t="shared" si="0"/>
        <v>3046.6666666666665</v>
      </c>
      <c r="H9" s="96">
        <v>14</v>
      </c>
      <c r="I9" s="90">
        <v>14</v>
      </c>
      <c r="J9" s="17">
        <f t="shared" si="1"/>
        <v>652.85714285714289</v>
      </c>
      <c r="K9" s="39">
        <v>0</v>
      </c>
      <c r="L9" s="39">
        <v>0</v>
      </c>
      <c r="M9" s="39">
        <v>0</v>
      </c>
      <c r="N9" s="39">
        <v>0</v>
      </c>
      <c r="O9" s="40">
        <v>0</v>
      </c>
      <c r="P9" s="50">
        <f t="shared" si="2"/>
        <v>17</v>
      </c>
      <c r="Q9" s="145">
        <f t="shared" si="3"/>
        <v>17</v>
      </c>
      <c r="R9" s="125">
        <f t="shared" si="4"/>
        <v>537.64705882352939</v>
      </c>
      <c r="S9" s="42">
        <f t="shared" si="5"/>
        <v>5256</v>
      </c>
      <c r="T9" s="42">
        <v>5186</v>
      </c>
      <c r="U9" s="42">
        <v>70</v>
      </c>
      <c r="V9" s="51">
        <f t="shared" si="6"/>
        <v>305.05882352941177</v>
      </c>
    </row>
    <row r="10" spans="1:24" ht="12.4" customHeight="1" x14ac:dyDescent="0.2">
      <c r="A10" s="18">
        <v>6213</v>
      </c>
      <c r="B10" s="107" t="s">
        <v>10</v>
      </c>
      <c r="C10" s="21">
        <v>29</v>
      </c>
      <c r="D10" s="37">
        <v>16367</v>
      </c>
      <c r="E10" s="19">
        <v>9</v>
      </c>
      <c r="F10" s="82">
        <v>9</v>
      </c>
      <c r="G10" s="17">
        <f t="shared" si="0"/>
        <v>1818.5555555555557</v>
      </c>
      <c r="H10" s="96">
        <v>20</v>
      </c>
      <c r="I10" s="90">
        <v>20</v>
      </c>
      <c r="J10" s="17">
        <f t="shared" si="1"/>
        <v>818.35</v>
      </c>
      <c r="K10" s="39">
        <v>0</v>
      </c>
      <c r="L10" s="39">
        <v>0</v>
      </c>
      <c r="M10" s="39">
        <v>0</v>
      </c>
      <c r="N10" s="39">
        <v>0</v>
      </c>
      <c r="O10" s="40">
        <v>0</v>
      </c>
      <c r="P10" s="50">
        <f t="shared" si="2"/>
        <v>29</v>
      </c>
      <c r="Q10" s="145">
        <f t="shared" si="3"/>
        <v>29</v>
      </c>
      <c r="R10" s="125">
        <f t="shared" si="4"/>
        <v>564.37931034482756</v>
      </c>
      <c r="S10" s="42">
        <f t="shared" si="5"/>
        <v>9193</v>
      </c>
      <c r="T10" s="42">
        <v>8729</v>
      </c>
      <c r="U10" s="42">
        <v>464</v>
      </c>
      <c r="V10" s="51">
        <f t="shared" si="6"/>
        <v>301</v>
      </c>
    </row>
    <row r="11" spans="1:24" ht="12.4" customHeight="1" x14ac:dyDescent="0.2">
      <c r="A11" s="18">
        <v>6207</v>
      </c>
      <c r="B11" s="107" t="s">
        <v>7</v>
      </c>
      <c r="C11" s="21">
        <v>105</v>
      </c>
      <c r="D11" s="37">
        <v>8849</v>
      </c>
      <c r="E11" s="19">
        <v>3</v>
      </c>
      <c r="F11" s="82">
        <v>3</v>
      </c>
      <c r="G11" s="17">
        <f t="shared" si="0"/>
        <v>2949.6666666666665</v>
      </c>
      <c r="H11" s="96">
        <v>12</v>
      </c>
      <c r="I11" s="90">
        <v>12</v>
      </c>
      <c r="J11" s="17">
        <f t="shared" si="1"/>
        <v>737.41666666666663</v>
      </c>
      <c r="K11" s="39">
        <v>0</v>
      </c>
      <c r="L11" s="39">
        <v>0</v>
      </c>
      <c r="M11" s="39">
        <v>0</v>
      </c>
      <c r="N11" s="39">
        <v>0</v>
      </c>
      <c r="O11" s="40">
        <v>0</v>
      </c>
      <c r="P11" s="50">
        <f t="shared" si="2"/>
        <v>15</v>
      </c>
      <c r="Q11" s="145">
        <f t="shared" si="3"/>
        <v>15</v>
      </c>
      <c r="R11" s="125">
        <f t="shared" si="4"/>
        <v>589.93333333333328</v>
      </c>
      <c r="S11" s="42">
        <f t="shared" si="5"/>
        <v>3736</v>
      </c>
      <c r="T11" s="42">
        <v>3701</v>
      </c>
      <c r="U11" s="42">
        <v>35</v>
      </c>
      <c r="V11" s="51">
        <f t="shared" si="6"/>
        <v>246.73333333333332</v>
      </c>
    </row>
    <row r="12" spans="1:24" ht="12.4" customHeight="1" x14ac:dyDescent="0.2">
      <c r="A12" s="18">
        <v>6222</v>
      </c>
      <c r="B12" s="107" t="s">
        <v>19</v>
      </c>
      <c r="C12" s="21">
        <v>255</v>
      </c>
      <c r="D12" s="37">
        <v>22480</v>
      </c>
      <c r="E12" s="19">
        <v>9</v>
      </c>
      <c r="F12" s="82">
        <v>9</v>
      </c>
      <c r="G12" s="17">
        <f t="shared" si="0"/>
        <v>2497.7777777777778</v>
      </c>
      <c r="H12" s="96">
        <v>28</v>
      </c>
      <c r="I12" s="90">
        <v>28</v>
      </c>
      <c r="J12" s="17">
        <f t="shared" si="1"/>
        <v>802.85714285714289</v>
      </c>
      <c r="K12" s="39">
        <v>0</v>
      </c>
      <c r="L12" s="39">
        <v>1</v>
      </c>
      <c r="M12" s="39">
        <v>0</v>
      </c>
      <c r="N12" s="39">
        <v>0</v>
      </c>
      <c r="O12" s="40">
        <v>0</v>
      </c>
      <c r="P12" s="50">
        <f t="shared" si="2"/>
        <v>38</v>
      </c>
      <c r="Q12" s="145">
        <f t="shared" si="3"/>
        <v>37</v>
      </c>
      <c r="R12" s="125">
        <f t="shared" si="4"/>
        <v>607.56756756756761</v>
      </c>
      <c r="S12" s="42">
        <f t="shared" si="5"/>
        <v>9618</v>
      </c>
      <c r="T12" s="42">
        <v>9357</v>
      </c>
      <c r="U12" s="42">
        <v>261</v>
      </c>
      <c r="V12" s="51">
        <f t="shared" si="6"/>
        <v>252.8918918918919</v>
      </c>
    </row>
    <row r="13" spans="1:24" ht="12.4" customHeight="1" x14ac:dyDescent="0.2">
      <c r="A13" s="18">
        <v>6257</v>
      </c>
      <c r="B13" s="107" t="s">
        <v>63</v>
      </c>
      <c r="C13" s="21">
        <v>147</v>
      </c>
      <c r="D13" s="37">
        <v>16453</v>
      </c>
      <c r="E13" s="19">
        <v>8</v>
      </c>
      <c r="F13" s="82">
        <v>8</v>
      </c>
      <c r="G13" s="17">
        <f t="shared" si="0"/>
        <v>2056.625</v>
      </c>
      <c r="H13" s="96">
        <v>18</v>
      </c>
      <c r="I13" s="90">
        <v>19</v>
      </c>
      <c r="J13" s="17">
        <f t="shared" si="1"/>
        <v>865.9473684210526</v>
      </c>
      <c r="K13" s="38">
        <v>1</v>
      </c>
      <c r="L13" s="38">
        <v>2</v>
      </c>
      <c r="M13" s="38">
        <v>0</v>
      </c>
      <c r="N13" s="38">
        <v>0</v>
      </c>
      <c r="O13" s="49">
        <v>0</v>
      </c>
      <c r="P13" s="50">
        <f t="shared" si="2"/>
        <v>29</v>
      </c>
      <c r="Q13" s="145">
        <f t="shared" si="3"/>
        <v>27</v>
      </c>
      <c r="R13" s="125">
        <f t="shared" si="4"/>
        <v>609.37037037037032</v>
      </c>
      <c r="S13" s="42">
        <f t="shared" si="5"/>
        <v>7753</v>
      </c>
      <c r="T13" s="42">
        <v>7636</v>
      </c>
      <c r="U13" s="42">
        <v>117</v>
      </c>
      <c r="V13" s="51">
        <f t="shared" si="6"/>
        <v>282.81481481481484</v>
      </c>
    </row>
    <row r="14" spans="1:24" ht="12.4" customHeight="1" x14ac:dyDescent="0.2">
      <c r="A14" s="18">
        <v>6251</v>
      </c>
      <c r="B14" s="107" t="s">
        <v>37</v>
      </c>
      <c r="C14" s="21">
        <v>942</v>
      </c>
      <c r="D14" s="37">
        <v>18183</v>
      </c>
      <c r="E14" s="19">
        <v>8</v>
      </c>
      <c r="F14" s="82">
        <v>7.5</v>
      </c>
      <c r="G14" s="17">
        <f t="shared" si="0"/>
        <v>2424.4</v>
      </c>
      <c r="H14" s="96">
        <v>22</v>
      </c>
      <c r="I14" s="90">
        <v>22</v>
      </c>
      <c r="J14" s="17">
        <f t="shared" si="1"/>
        <v>826.5</v>
      </c>
      <c r="K14" s="38">
        <v>1</v>
      </c>
      <c r="L14" s="38">
        <v>0</v>
      </c>
      <c r="M14" s="38">
        <v>0</v>
      </c>
      <c r="N14" s="38">
        <v>4</v>
      </c>
      <c r="O14" s="49">
        <v>1</v>
      </c>
      <c r="P14" s="50">
        <f t="shared" si="2"/>
        <v>31</v>
      </c>
      <c r="Q14" s="145">
        <f t="shared" si="3"/>
        <v>29.5</v>
      </c>
      <c r="R14" s="125">
        <f t="shared" si="4"/>
        <v>616.37288135593224</v>
      </c>
      <c r="S14" s="42">
        <f t="shared" si="5"/>
        <v>9500</v>
      </c>
      <c r="T14" s="42">
        <v>9039</v>
      </c>
      <c r="U14" s="42">
        <v>461</v>
      </c>
      <c r="V14" s="51">
        <f t="shared" si="6"/>
        <v>306.40677966101697</v>
      </c>
    </row>
    <row r="15" spans="1:24" ht="12.4" customHeight="1" x14ac:dyDescent="0.2">
      <c r="A15" s="18">
        <v>6205</v>
      </c>
      <c r="B15" s="107" t="s">
        <v>5</v>
      </c>
      <c r="C15" s="21">
        <v>486</v>
      </c>
      <c r="D15" s="37">
        <v>18145</v>
      </c>
      <c r="E15" s="19">
        <v>3</v>
      </c>
      <c r="F15" s="82">
        <v>2.5</v>
      </c>
      <c r="G15" s="17">
        <f t="shared" si="0"/>
        <v>7258</v>
      </c>
      <c r="H15" s="96">
        <v>25</v>
      </c>
      <c r="I15" s="90">
        <v>25</v>
      </c>
      <c r="J15" s="17">
        <f t="shared" si="1"/>
        <v>725.8</v>
      </c>
      <c r="K15" s="39">
        <v>0</v>
      </c>
      <c r="L15" s="39">
        <v>1</v>
      </c>
      <c r="M15" s="39">
        <v>0</v>
      </c>
      <c r="N15" s="39">
        <v>1</v>
      </c>
      <c r="O15" s="40">
        <v>0</v>
      </c>
      <c r="P15" s="50">
        <f t="shared" si="2"/>
        <v>29</v>
      </c>
      <c r="Q15" s="145">
        <f t="shared" si="3"/>
        <v>27.5</v>
      </c>
      <c r="R15" s="125">
        <f t="shared" si="4"/>
        <v>659.81818181818187</v>
      </c>
      <c r="S15" s="42">
        <f t="shared" si="5"/>
        <v>10706</v>
      </c>
      <c r="T15" s="42">
        <v>10500</v>
      </c>
      <c r="U15" s="42">
        <v>206</v>
      </c>
      <c r="V15" s="51">
        <f t="shared" si="6"/>
        <v>381.81818181818181</v>
      </c>
    </row>
    <row r="16" spans="1:24" ht="12.4" customHeight="1" x14ac:dyDescent="0.2">
      <c r="A16" s="18">
        <v>6235</v>
      </c>
      <c r="B16" s="107" t="s">
        <v>29</v>
      </c>
      <c r="C16" s="21">
        <v>43</v>
      </c>
      <c r="D16" s="37">
        <v>17692</v>
      </c>
      <c r="E16" s="19">
        <v>6</v>
      </c>
      <c r="F16" s="82">
        <v>6</v>
      </c>
      <c r="G16" s="17">
        <f t="shared" si="0"/>
        <v>2948.6666666666665</v>
      </c>
      <c r="H16" s="96">
        <v>21</v>
      </c>
      <c r="I16" s="90">
        <v>20.5</v>
      </c>
      <c r="J16" s="17">
        <f t="shared" si="1"/>
        <v>863.02439024390242</v>
      </c>
      <c r="K16" s="39">
        <v>0</v>
      </c>
      <c r="L16" s="39">
        <v>0</v>
      </c>
      <c r="M16" s="39">
        <v>0</v>
      </c>
      <c r="N16" s="39">
        <v>1</v>
      </c>
      <c r="O16" s="40">
        <v>0</v>
      </c>
      <c r="P16" s="50">
        <f t="shared" si="2"/>
        <v>27</v>
      </c>
      <c r="Q16" s="145">
        <f t="shared" si="3"/>
        <v>26.5</v>
      </c>
      <c r="R16" s="125">
        <f t="shared" si="4"/>
        <v>667.62264150943395</v>
      </c>
      <c r="S16" s="42">
        <f t="shared" si="5"/>
        <v>10518</v>
      </c>
      <c r="T16" s="42">
        <v>10169</v>
      </c>
      <c r="U16" s="42">
        <v>349</v>
      </c>
      <c r="V16" s="51">
        <f t="shared" si="6"/>
        <v>383.7358490566038</v>
      </c>
    </row>
    <row r="17" spans="1:24" ht="12.4" customHeight="1" x14ac:dyDescent="0.2">
      <c r="A17" s="18">
        <v>6242</v>
      </c>
      <c r="B17" s="107" t="s">
        <v>34</v>
      </c>
      <c r="C17" s="21">
        <v>210</v>
      </c>
      <c r="D17" s="37">
        <v>14491</v>
      </c>
      <c r="E17" s="19">
        <v>5</v>
      </c>
      <c r="F17" s="82">
        <v>5</v>
      </c>
      <c r="G17" s="17">
        <f t="shared" si="0"/>
        <v>2898.2</v>
      </c>
      <c r="H17" s="96">
        <v>18</v>
      </c>
      <c r="I17" s="90">
        <v>16.5</v>
      </c>
      <c r="J17" s="17">
        <f t="shared" si="1"/>
        <v>878.24242424242425</v>
      </c>
      <c r="K17" s="38">
        <v>0</v>
      </c>
      <c r="L17" s="38">
        <v>1</v>
      </c>
      <c r="M17" s="38">
        <v>0</v>
      </c>
      <c r="N17" s="38">
        <v>3</v>
      </c>
      <c r="O17" s="49">
        <v>0</v>
      </c>
      <c r="P17" s="50">
        <f t="shared" si="2"/>
        <v>24</v>
      </c>
      <c r="Q17" s="145">
        <f t="shared" si="3"/>
        <v>21.5</v>
      </c>
      <c r="R17" s="125">
        <f t="shared" si="4"/>
        <v>674</v>
      </c>
      <c r="S17" s="42">
        <f t="shared" si="5"/>
        <v>7936</v>
      </c>
      <c r="T17" s="42">
        <v>7810</v>
      </c>
      <c r="U17" s="42">
        <v>126</v>
      </c>
      <c r="V17" s="51">
        <f t="shared" si="6"/>
        <v>363.25581395348837</v>
      </c>
    </row>
    <row r="18" spans="1:24" ht="12.4" customHeight="1" x14ac:dyDescent="0.2">
      <c r="A18" s="20">
        <v>6212</v>
      </c>
      <c r="B18" s="107" t="s">
        <v>51</v>
      </c>
      <c r="C18" s="21">
        <v>480</v>
      </c>
      <c r="D18" s="37">
        <v>13290</v>
      </c>
      <c r="E18" s="22">
        <v>2</v>
      </c>
      <c r="F18" s="82">
        <v>2</v>
      </c>
      <c r="G18" s="17">
        <f t="shared" si="0"/>
        <v>6645</v>
      </c>
      <c r="H18" s="97">
        <v>18</v>
      </c>
      <c r="I18" s="90">
        <v>17.5</v>
      </c>
      <c r="J18" s="17">
        <f t="shared" si="1"/>
        <v>759.42857142857144</v>
      </c>
      <c r="K18" s="39">
        <v>0</v>
      </c>
      <c r="L18" s="39">
        <v>0</v>
      </c>
      <c r="M18" s="39">
        <v>1</v>
      </c>
      <c r="N18" s="39">
        <v>1</v>
      </c>
      <c r="O18" s="40">
        <v>0</v>
      </c>
      <c r="P18" s="50">
        <f t="shared" si="2"/>
        <v>21</v>
      </c>
      <c r="Q18" s="145">
        <f t="shared" si="3"/>
        <v>19.5</v>
      </c>
      <c r="R18" s="125">
        <f t="shared" si="4"/>
        <v>681.53846153846155</v>
      </c>
      <c r="S18" s="42">
        <f t="shared" si="5"/>
        <v>7327</v>
      </c>
      <c r="T18" s="42">
        <v>7208</v>
      </c>
      <c r="U18" s="42">
        <v>119</v>
      </c>
      <c r="V18" s="51">
        <f t="shared" si="6"/>
        <v>369.64102564102564</v>
      </c>
      <c r="W18" s="23"/>
      <c r="X18" s="23"/>
    </row>
    <row r="19" spans="1:24" s="23" customFormat="1" ht="12.4" customHeight="1" x14ac:dyDescent="0.2">
      <c r="A19" s="18">
        <v>6233</v>
      </c>
      <c r="B19" s="107" t="s">
        <v>27</v>
      </c>
      <c r="C19" s="21">
        <v>212</v>
      </c>
      <c r="D19" s="37">
        <v>15917</v>
      </c>
      <c r="E19" s="19">
        <v>4</v>
      </c>
      <c r="F19" s="82">
        <v>4</v>
      </c>
      <c r="G19" s="17">
        <f t="shared" si="0"/>
        <v>3979.25</v>
      </c>
      <c r="H19" s="96">
        <v>19</v>
      </c>
      <c r="I19" s="90">
        <v>18.5</v>
      </c>
      <c r="J19" s="17">
        <f t="shared" si="1"/>
        <v>860.37837837837833</v>
      </c>
      <c r="K19" s="39">
        <v>0</v>
      </c>
      <c r="L19" s="39">
        <v>0</v>
      </c>
      <c r="M19" s="39">
        <v>0</v>
      </c>
      <c r="N19" s="39">
        <v>2</v>
      </c>
      <c r="O19" s="40">
        <v>1</v>
      </c>
      <c r="P19" s="50">
        <f t="shared" si="2"/>
        <v>23</v>
      </c>
      <c r="Q19" s="145">
        <f t="shared" si="3"/>
        <v>22.5</v>
      </c>
      <c r="R19" s="125">
        <f t="shared" si="4"/>
        <v>707.42222222222222</v>
      </c>
      <c r="S19" s="42">
        <f t="shared" si="5"/>
        <v>6321</v>
      </c>
      <c r="T19" s="42">
        <v>6260</v>
      </c>
      <c r="U19" s="42">
        <v>61</v>
      </c>
      <c r="V19" s="51">
        <f t="shared" si="6"/>
        <v>278.22222222222223</v>
      </c>
      <c r="W19" s="1"/>
      <c r="X19" s="1"/>
    </row>
    <row r="20" spans="1:24" ht="12.4" customHeight="1" x14ac:dyDescent="0.2">
      <c r="A20" s="18">
        <v>6204</v>
      </c>
      <c r="B20" s="107" t="s">
        <v>4</v>
      </c>
      <c r="C20" s="21">
        <v>483</v>
      </c>
      <c r="D20" s="37">
        <v>16989</v>
      </c>
      <c r="E20" s="19">
        <v>2</v>
      </c>
      <c r="F20" s="82">
        <v>2</v>
      </c>
      <c r="G20" s="17">
        <f t="shared" si="0"/>
        <v>8494.5</v>
      </c>
      <c r="H20" s="96">
        <v>22</v>
      </c>
      <c r="I20" s="90">
        <v>22</v>
      </c>
      <c r="J20" s="17">
        <f t="shared" si="1"/>
        <v>772.22727272727275</v>
      </c>
      <c r="K20" s="39">
        <v>0</v>
      </c>
      <c r="L20" s="39">
        <v>0</v>
      </c>
      <c r="M20" s="39">
        <v>0</v>
      </c>
      <c r="N20" s="39">
        <v>0</v>
      </c>
      <c r="O20" s="40">
        <v>0</v>
      </c>
      <c r="P20" s="50">
        <f t="shared" si="2"/>
        <v>24</v>
      </c>
      <c r="Q20" s="145">
        <f t="shared" si="3"/>
        <v>24</v>
      </c>
      <c r="R20" s="125">
        <f t="shared" si="4"/>
        <v>707.875</v>
      </c>
      <c r="S20" s="42">
        <f t="shared" si="5"/>
        <v>9571</v>
      </c>
      <c r="T20" s="42">
        <v>9303</v>
      </c>
      <c r="U20" s="42">
        <v>268</v>
      </c>
      <c r="V20" s="51">
        <f t="shared" si="6"/>
        <v>387.625</v>
      </c>
    </row>
    <row r="21" spans="1:24" ht="12.4" customHeight="1" x14ac:dyDescent="0.2">
      <c r="A21" s="18">
        <v>6208</v>
      </c>
      <c r="B21" s="107" t="s">
        <v>49</v>
      </c>
      <c r="C21" s="21">
        <v>214</v>
      </c>
      <c r="D21" s="37">
        <v>19828</v>
      </c>
      <c r="E21" s="19">
        <v>5</v>
      </c>
      <c r="F21" s="82">
        <v>5</v>
      </c>
      <c r="G21" s="17">
        <f t="shared" si="0"/>
        <v>3965.6</v>
      </c>
      <c r="H21" s="96">
        <v>23</v>
      </c>
      <c r="I21" s="90">
        <v>23</v>
      </c>
      <c r="J21" s="17">
        <f t="shared" si="1"/>
        <v>862.08695652173913</v>
      </c>
      <c r="K21" s="39">
        <v>0</v>
      </c>
      <c r="L21" s="39">
        <v>0</v>
      </c>
      <c r="M21" s="39">
        <v>0</v>
      </c>
      <c r="N21" s="39">
        <v>0</v>
      </c>
      <c r="O21" s="40">
        <v>0</v>
      </c>
      <c r="P21" s="50">
        <f t="shared" si="2"/>
        <v>28</v>
      </c>
      <c r="Q21" s="145">
        <f t="shared" si="3"/>
        <v>28</v>
      </c>
      <c r="R21" s="125">
        <f t="shared" si="4"/>
        <v>708.14285714285711</v>
      </c>
      <c r="S21" s="42">
        <f t="shared" si="5"/>
        <v>9007</v>
      </c>
      <c r="T21" s="42">
        <v>8883</v>
      </c>
      <c r="U21" s="42">
        <v>124</v>
      </c>
      <c r="V21" s="51">
        <f t="shared" si="6"/>
        <v>317.25</v>
      </c>
    </row>
    <row r="22" spans="1:24" ht="12.4" customHeight="1" x14ac:dyDescent="0.2">
      <c r="A22" s="18">
        <v>6254</v>
      </c>
      <c r="B22" s="107" t="s">
        <v>40</v>
      </c>
      <c r="C22" s="21">
        <v>155</v>
      </c>
      <c r="D22" s="37">
        <v>14884</v>
      </c>
      <c r="E22" s="19">
        <v>5</v>
      </c>
      <c r="F22" s="82">
        <v>5</v>
      </c>
      <c r="G22" s="17">
        <f t="shared" si="0"/>
        <v>2976.8</v>
      </c>
      <c r="H22" s="96">
        <v>16</v>
      </c>
      <c r="I22" s="90">
        <v>16</v>
      </c>
      <c r="J22" s="17">
        <f t="shared" si="1"/>
        <v>930.25</v>
      </c>
      <c r="K22" s="39">
        <v>0</v>
      </c>
      <c r="L22" s="39">
        <v>0</v>
      </c>
      <c r="M22" s="39">
        <v>0</v>
      </c>
      <c r="N22" s="39">
        <v>0</v>
      </c>
      <c r="O22" s="40">
        <v>0</v>
      </c>
      <c r="P22" s="50">
        <f t="shared" si="2"/>
        <v>21</v>
      </c>
      <c r="Q22" s="145">
        <f t="shared" si="3"/>
        <v>21</v>
      </c>
      <c r="R22" s="125">
        <f t="shared" si="4"/>
        <v>708.76190476190482</v>
      </c>
      <c r="S22" s="42">
        <f t="shared" si="5"/>
        <v>5492</v>
      </c>
      <c r="T22" s="42">
        <v>5344</v>
      </c>
      <c r="U22" s="42">
        <v>148</v>
      </c>
      <c r="V22" s="51">
        <f t="shared" si="6"/>
        <v>254.47619047619048</v>
      </c>
    </row>
    <row r="23" spans="1:24" ht="12.4" customHeight="1" x14ac:dyDescent="0.2">
      <c r="A23" s="18">
        <v>6202</v>
      </c>
      <c r="B23" s="107" t="s">
        <v>2</v>
      </c>
      <c r="C23" s="21">
        <v>268</v>
      </c>
      <c r="D23" s="37">
        <v>24157</v>
      </c>
      <c r="E23" s="19">
        <v>8</v>
      </c>
      <c r="F23" s="82">
        <v>7.5</v>
      </c>
      <c r="G23" s="17">
        <f t="shared" si="0"/>
        <v>3220.9333333333334</v>
      </c>
      <c r="H23" s="96">
        <v>27</v>
      </c>
      <c r="I23" s="90">
        <v>26.5</v>
      </c>
      <c r="J23" s="17">
        <f t="shared" si="1"/>
        <v>911.58490566037733</v>
      </c>
      <c r="K23" s="38">
        <v>0</v>
      </c>
      <c r="L23" s="38">
        <v>1</v>
      </c>
      <c r="M23" s="38">
        <v>0</v>
      </c>
      <c r="N23" s="38">
        <v>2</v>
      </c>
      <c r="O23" s="49">
        <v>0</v>
      </c>
      <c r="P23" s="50">
        <f t="shared" si="2"/>
        <v>36</v>
      </c>
      <c r="Q23" s="145">
        <f t="shared" si="3"/>
        <v>34</v>
      </c>
      <c r="R23" s="125">
        <f t="shared" si="4"/>
        <v>710.5</v>
      </c>
      <c r="S23" s="42">
        <f t="shared" si="5"/>
        <v>12509</v>
      </c>
      <c r="T23" s="42">
        <v>12223</v>
      </c>
      <c r="U23" s="42">
        <v>286</v>
      </c>
      <c r="V23" s="51">
        <f t="shared" si="6"/>
        <v>359.5</v>
      </c>
    </row>
    <row r="24" spans="1:24" ht="12.4" customHeight="1" x14ac:dyDescent="0.2">
      <c r="A24" s="18">
        <v>6216</v>
      </c>
      <c r="B24" s="107" t="s">
        <v>13</v>
      </c>
      <c r="C24" s="21">
        <v>648</v>
      </c>
      <c r="D24" s="37">
        <v>16697</v>
      </c>
      <c r="E24" s="19">
        <v>4</v>
      </c>
      <c r="F24" s="82">
        <v>3.5</v>
      </c>
      <c r="G24" s="17">
        <f t="shared" si="0"/>
        <v>4770.5714285714284</v>
      </c>
      <c r="H24" s="96">
        <v>21</v>
      </c>
      <c r="I24" s="90">
        <v>20</v>
      </c>
      <c r="J24" s="17">
        <f t="shared" si="1"/>
        <v>834.85</v>
      </c>
      <c r="K24" s="39">
        <v>0</v>
      </c>
      <c r="L24" s="39">
        <v>0</v>
      </c>
      <c r="M24" s="39">
        <v>0</v>
      </c>
      <c r="N24" s="39">
        <v>3</v>
      </c>
      <c r="O24" s="40">
        <v>0</v>
      </c>
      <c r="P24" s="50">
        <f t="shared" si="2"/>
        <v>25</v>
      </c>
      <c r="Q24" s="145">
        <f t="shared" si="3"/>
        <v>23.5</v>
      </c>
      <c r="R24" s="125">
        <f t="shared" si="4"/>
        <v>710.51063829787233</v>
      </c>
      <c r="S24" s="42">
        <f t="shared" si="5"/>
        <v>6933</v>
      </c>
      <c r="T24" s="42">
        <v>6754</v>
      </c>
      <c r="U24" s="42">
        <v>179</v>
      </c>
      <c r="V24" s="51">
        <f t="shared" si="6"/>
        <v>287.40425531914894</v>
      </c>
    </row>
    <row r="25" spans="1:24" ht="12.4" customHeight="1" x14ac:dyDescent="0.2">
      <c r="A25" s="18">
        <v>6241</v>
      </c>
      <c r="B25" s="106" t="s">
        <v>33</v>
      </c>
      <c r="C25" s="21">
        <v>338</v>
      </c>
      <c r="D25" s="37">
        <v>13514</v>
      </c>
      <c r="E25" s="19">
        <v>4</v>
      </c>
      <c r="F25" s="82">
        <v>4</v>
      </c>
      <c r="G25" s="17">
        <f t="shared" si="0"/>
        <v>3378.5</v>
      </c>
      <c r="H25" s="96">
        <v>14</v>
      </c>
      <c r="I25" s="90">
        <v>15</v>
      </c>
      <c r="J25" s="17">
        <f t="shared" si="1"/>
        <v>900.93333333333328</v>
      </c>
      <c r="K25" s="38">
        <v>1</v>
      </c>
      <c r="L25" s="38">
        <v>0</v>
      </c>
      <c r="M25" s="38">
        <v>0</v>
      </c>
      <c r="N25" s="38">
        <v>0</v>
      </c>
      <c r="O25" s="49">
        <v>0</v>
      </c>
      <c r="P25" s="50">
        <f t="shared" si="2"/>
        <v>19</v>
      </c>
      <c r="Q25" s="145">
        <f t="shared" si="3"/>
        <v>19</v>
      </c>
      <c r="R25" s="125">
        <f t="shared" si="4"/>
        <v>711.26315789473688</v>
      </c>
      <c r="S25" s="42">
        <f t="shared" si="5"/>
        <v>7285</v>
      </c>
      <c r="T25" s="42">
        <v>7171</v>
      </c>
      <c r="U25" s="42">
        <v>114</v>
      </c>
      <c r="V25" s="51">
        <f t="shared" si="6"/>
        <v>377.42105263157896</v>
      </c>
    </row>
    <row r="26" spans="1:24" ht="12.4" customHeight="1" x14ac:dyDescent="0.2">
      <c r="A26" s="18">
        <v>6252</v>
      </c>
      <c r="B26" s="107" t="s">
        <v>38</v>
      </c>
      <c r="C26" s="21">
        <v>58</v>
      </c>
      <c r="D26" s="37">
        <v>16037</v>
      </c>
      <c r="E26" s="19">
        <v>4</v>
      </c>
      <c r="F26" s="82">
        <v>4</v>
      </c>
      <c r="G26" s="17">
        <f t="shared" si="0"/>
        <v>4009.25</v>
      </c>
      <c r="H26" s="96">
        <v>18</v>
      </c>
      <c r="I26" s="90">
        <v>18</v>
      </c>
      <c r="J26" s="17">
        <f t="shared" si="1"/>
        <v>890.94444444444446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  <c r="P26" s="50">
        <f t="shared" si="2"/>
        <v>22</v>
      </c>
      <c r="Q26" s="145">
        <f t="shared" si="3"/>
        <v>22</v>
      </c>
      <c r="R26" s="125">
        <f t="shared" si="4"/>
        <v>728.9545454545455</v>
      </c>
      <c r="S26" s="42">
        <f t="shared" si="5"/>
        <v>6245</v>
      </c>
      <c r="T26" s="42">
        <v>6097</v>
      </c>
      <c r="U26" s="42">
        <v>148</v>
      </c>
      <c r="V26" s="51">
        <f t="shared" si="6"/>
        <v>277.13636363636363</v>
      </c>
    </row>
    <row r="27" spans="1:24" ht="12.4" customHeight="1" x14ac:dyDescent="0.2">
      <c r="A27" s="18">
        <v>6234</v>
      </c>
      <c r="B27" s="107" t="s">
        <v>28</v>
      </c>
      <c r="C27" s="21">
        <v>172</v>
      </c>
      <c r="D27" s="37">
        <v>19039</v>
      </c>
      <c r="E27" s="19">
        <v>5</v>
      </c>
      <c r="F27" s="82">
        <v>5</v>
      </c>
      <c r="G27" s="17">
        <f t="shared" si="0"/>
        <v>3807.8</v>
      </c>
      <c r="H27" s="96">
        <v>22</v>
      </c>
      <c r="I27" s="90">
        <v>21</v>
      </c>
      <c r="J27" s="17">
        <f t="shared" si="1"/>
        <v>906.61904761904759</v>
      </c>
      <c r="K27" s="39">
        <v>0</v>
      </c>
      <c r="L27" s="39">
        <v>0</v>
      </c>
      <c r="M27" s="39">
        <v>0</v>
      </c>
      <c r="N27" s="39">
        <v>3</v>
      </c>
      <c r="O27" s="40">
        <v>1</v>
      </c>
      <c r="P27" s="50">
        <f t="shared" si="2"/>
        <v>27</v>
      </c>
      <c r="Q27" s="145">
        <f t="shared" si="3"/>
        <v>26</v>
      </c>
      <c r="R27" s="125">
        <f t="shared" si="4"/>
        <v>732.26923076923072</v>
      </c>
      <c r="S27" s="42">
        <f t="shared" si="5"/>
        <v>9572</v>
      </c>
      <c r="T27" s="42">
        <v>9328</v>
      </c>
      <c r="U27" s="42">
        <v>244</v>
      </c>
      <c r="V27" s="51">
        <f t="shared" si="6"/>
        <v>358.76923076923077</v>
      </c>
    </row>
    <row r="28" spans="1:24" ht="12.4" customHeight="1" x14ac:dyDescent="0.2">
      <c r="A28" s="18">
        <v>6220</v>
      </c>
      <c r="B28" s="107" t="s">
        <v>17</v>
      </c>
      <c r="C28" s="21">
        <v>249</v>
      </c>
      <c r="D28" s="37">
        <v>17192</v>
      </c>
      <c r="E28" s="19">
        <v>2</v>
      </c>
      <c r="F28" s="82">
        <v>2</v>
      </c>
      <c r="G28" s="17">
        <f t="shared" si="0"/>
        <v>8596</v>
      </c>
      <c r="H28" s="96">
        <v>22</v>
      </c>
      <c r="I28" s="90">
        <v>21</v>
      </c>
      <c r="J28" s="17">
        <f t="shared" si="1"/>
        <v>818.66666666666663</v>
      </c>
      <c r="K28" s="39">
        <v>0</v>
      </c>
      <c r="L28" s="39">
        <v>1</v>
      </c>
      <c r="M28" s="39">
        <v>0</v>
      </c>
      <c r="N28" s="39">
        <v>2</v>
      </c>
      <c r="O28" s="40">
        <v>0</v>
      </c>
      <c r="P28" s="50">
        <f t="shared" si="2"/>
        <v>25</v>
      </c>
      <c r="Q28" s="145">
        <f t="shared" si="3"/>
        <v>23</v>
      </c>
      <c r="R28" s="125">
        <f t="shared" si="4"/>
        <v>747.47826086956525</v>
      </c>
      <c r="S28" s="42">
        <f t="shared" si="5"/>
        <v>10345</v>
      </c>
      <c r="T28" s="42">
        <v>10145</v>
      </c>
      <c r="U28" s="42">
        <v>200</v>
      </c>
      <c r="V28" s="51">
        <f t="shared" si="6"/>
        <v>441.08695652173913</v>
      </c>
    </row>
    <row r="29" spans="1:24" ht="12.4" customHeight="1" x14ac:dyDescent="0.2">
      <c r="A29" s="18">
        <v>6226</v>
      </c>
      <c r="B29" s="107" t="s">
        <v>23</v>
      </c>
      <c r="C29" s="21">
        <v>173</v>
      </c>
      <c r="D29" s="37">
        <v>14232</v>
      </c>
      <c r="E29" s="19">
        <v>0</v>
      </c>
      <c r="F29" s="82">
        <v>0</v>
      </c>
      <c r="G29" s="17" t="e">
        <f t="shared" si="0"/>
        <v>#DIV/0!</v>
      </c>
      <c r="H29" s="96">
        <v>19</v>
      </c>
      <c r="I29" s="90">
        <v>19</v>
      </c>
      <c r="J29" s="17">
        <f t="shared" si="1"/>
        <v>749.0526315789474</v>
      </c>
      <c r="K29" s="39">
        <v>0</v>
      </c>
      <c r="L29" s="39">
        <v>0</v>
      </c>
      <c r="M29" s="39">
        <v>0</v>
      </c>
      <c r="N29" s="39">
        <v>0</v>
      </c>
      <c r="O29" s="40">
        <v>0</v>
      </c>
      <c r="P29" s="50">
        <f t="shared" si="2"/>
        <v>19</v>
      </c>
      <c r="Q29" s="145">
        <f t="shared" si="3"/>
        <v>19</v>
      </c>
      <c r="R29" s="125">
        <f t="shared" si="4"/>
        <v>749.0526315789474</v>
      </c>
      <c r="S29" s="42">
        <f t="shared" si="5"/>
        <v>8646</v>
      </c>
      <c r="T29" s="42">
        <v>8415</v>
      </c>
      <c r="U29" s="42">
        <v>231</v>
      </c>
      <c r="V29" s="51">
        <f t="shared" si="6"/>
        <v>442.89473684210526</v>
      </c>
    </row>
    <row r="30" spans="1:24" ht="12.4" customHeight="1" x14ac:dyDescent="0.2">
      <c r="A30" s="18">
        <v>6225</v>
      </c>
      <c r="B30" s="107" t="s">
        <v>22</v>
      </c>
      <c r="C30" s="21">
        <v>175</v>
      </c>
      <c r="D30" s="37">
        <v>17369</v>
      </c>
      <c r="E30" s="19">
        <v>5</v>
      </c>
      <c r="F30" s="82">
        <v>5</v>
      </c>
      <c r="G30" s="17">
        <f t="shared" si="0"/>
        <v>3473.8</v>
      </c>
      <c r="H30" s="96">
        <v>18</v>
      </c>
      <c r="I30" s="90">
        <v>18</v>
      </c>
      <c r="J30" s="17">
        <f t="shared" si="1"/>
        <v>964.94444444444446</v>
      </c>
      <c r="K30" s="39">
        <v>0</v>
      </c>
      <c r="L30" s="39">
        <v>1</v>
      </c>
      <c r="M30" s="39">
        <v>0</v>
      </c>
      <c r="N30" s="39">
        <v>0</v>
      </c>
      <c r="O30" s="40">
        <v>0</v>
      </c>
      <c r="P30" s="50">
        <f t="shared" si="2"/>
        <v>24</v>
      </c>
      <c r="Q30" s="145">
        <f t="shared" si="3"/>
        <v>23</v>
      </c>
      <c r="R30" s="125">
        <f t="shared" si="4"/>
        <v>755.17391304347825</v>
      </c>
      <c r="S30" s="42">
        <f t="shared" si="5"/>
        <v>7911</v>
      </c>
      <c r="T30" s="42">
        <v>7814</v>
      </c>
      <c r="U30" s="42">
        <v>97</v>
      </c>
      <c r="V30" s="51">
        <f t="shared" si="6"/>
        <v>339.73913043478262</v>
      </c>
    </row>
    <row r="31" spans="1:24" ht="12.4" customHeight="1" x14ac:dyDescent="0.2">
      <c r="A31" s="18">
        <v>6243</v>
      </c>
      <c r="B31" s="107" t="s">
        <v>35</v>
      </c>
      <c r="C31" s="21">
        <v>290</v>
      </c>
      <c r="D31" s="37">
        <v>18206</v>
      </c>
      <c r="E31" s="19">
        <v>5</v>
      </c>
      <c r="F31" s="82">
        <v>5</v>
      </c>
      <c r="G31" s="17">
        <f t="shared" si="0"/>
        <v>3641.2</v>
      </c>
      <c r="H31" s="96">
        <v>19</v>
      </c>
      <c r="I31" s="90">
        <v>19</v>
      </c>
      <c r="J31" s="17">
        <f t="shared" si="1"/>
        <v>958.21052631578948</v>
      </c>
      <c r="K31" s="38">
        <v>0</v>
      </c>
      <c r="L31" s="38">
        <v>0</v>
      </c>
      <c r="M31" s="38">
        <v>0</v>
      </c>
      <c r="N31" s="38">
        <v>0</v>
      </c>
      <c r="O31" s="49">
        <v>0</v>
      </c>
      <c r="P31" s="50">
        <f t="shared" si="2"/>
        <v>24</v>
      </c>
      <c r="Q31" s="145">
        <f t="shared" si="3"/>
        <v>24</v>
      </c>
      <c r="R31" s="125">
        <f t="shared" si="4"/>
        <v>758.58333333333337</v>
      </c>
      <c r="S31" s="42">
        <f t="shared" si="5"/>
        <v>8720</v>
      </c>
      <c r="T31" s="42">
        <v>8515</v>
      </c>
      <c r="U31" s="42">
        <v>205</v>
      </c>
      <c r="V31" s="51">
        <f t="shared" si="6"/>
        <v>354.79166666666669</v>
      </c>
    </row>
    <row r="32" spans="1:24" ht="12.4" customHeight="1" x14ac:dyDescent="0.2">
      <c r="A32" s="18">
        <v>6236</v>
      </c>
      <c r="B32" s="107" t="s">
        <v>30</v>
      </c>
      <c r="C32" s="21">
        <v>493</v>
      </c>
      <c r="D32" s="37">
        <v>22539</v>
      </c>
      <c r="E32" s="19">
        <v>7</v>
      </c>
      <c r="F32" s="82">
        <v>7</v>
      </c>
      <c r="G32" s="17">
        <f t="shared" si="0"/>
        <v>3219.8571428571427</v>
      </c>
      <c r="H32" s="96">
        <v>23</v>
      </c>
      <c r="I32" s="90">
        <v>22.5</v>
      </c>
      <c r="J32" s="17">
        <f t="shared" si="1"/>
        <v>1001.7333333333333</v>
      </c>
      <c r="K32" s="39">
        <v>0</v>
      </c>
      <c r="L32" s="39">
        <v>0</v>
      </c>
      <c r="M32" s="39">
        <v>0</v>
      </c>
      <c r="N32" s="39">
        <v>1</v>
      </c>
      <c r="O32" s="40">
        <v>0</v>
      </c>
      <c r="P32" s="50">
        <f t="shared" si="2"/>
        <v>30</v>
      </c>
      <c r="Q32" s="145">
        <f t="shared" si="3"/>
        <v>29.5</v>
      </c>
      <c r="R32" s="125">
        <f t="shared" si="4"/>
        <v>764.03389830508479</v>
      </c>
      <c r="S32" s="42">
        <f t="shared" si="5"/>
        <v>11100</v>
      </c>
      <c r="T32" s="42">
        <v>10801</v>
      </c>
      <c r="U32" s="42">
        <v>299</v>
      </c>
      <c r="V32" s="51">
        <f t="shared" si="6"/>
        <v>366.13559322033899</v>
      </c>
    </row>
    <row r="33" spans="1:22" ht="12.4" customHeight="1" x14ac:dyDescent="0.2">
      <c r="A33" s="18">
        <v>6238</v>
      </c>
      <c r="B33" s="107" t="s">
        <v>55</v>
      </c>
      <c r="C33" s="21">
        <v>345</v>
      </c>
      <c r="D33" s="37">
        <v>15707</v>
      </c>
      <c r="E33" s="19">
        <v>4</v>
      </c>
      <c r="F33" s="82">
        <v>4</v>
      </c>
      <c r="G33" s="17">
        <f t="shared" si="0"/>
        <v>3926.75</v>
      </c>
      <c r="H33" s="96">
        <v>17</v>
      </c>
      <c r="I33" s="90">
        <v>16</v>
      </c>
      <c r="J33" s="17">
        <f t="shared" si="1"/>
        <v>981.6875</v>
      </c>
      <c r="K33" s="38">
        <v>0</v>
      </c>
      <c r="L33" s="38">
        <v>0</v>
      </c>
      <c r="M33" s="38">
        <v>0</v>
      </c>
      <c r="N33" s="38">
        <v>2</v>
      </c>
      <c r="O33" s="49">
        <v>0</v>
      </c>
      <c r="P33" s="50">
        <f t="shared" si="2"/>
        <v>21</v>
      </c>
      <c r="Q33" s="145">
        <f t="shared" si="3"/>
        <v>20</v>
      </c>
      <c r="R33" s="125">
        <f t="shared" si="4"/>
        <v>785.35</v>
      </c>
      <c r="S33" s="42">
        <f t="shared" si="5"/>
        <v>7263</v>
      </c>
      <c r="T33" s="42">
        <v>7178</v>
      </c>
      <c r="U33" s="42">
        <v>85</v>
      </c>
      <c r="V33" s="51">
        <f t="shared" si="6"/>
        <v>358.9</v>
      </c>
    </row>
    <row r="34" spans="1:22" ht="12.4" customHeight="1" x14ac:dyDescent="0.2">
      <c r="A34" s="18">
        <v>6250</v>
      </c>
      <c r="B34" s="107" t="s">
        <v>62</v>
      </c>
      <c r="C34" s="21">
        <v>400</v>
      </c>
      <c r="D34" s="37">
        <v>32321</v>
      </c>
      <c r="E34" s="19">
        <v>10</v>
      </c>
      <c r="F34" s="82">
        <v>10</v>
      </c>
      <c r="G34" s="17">
        <f t="shared" si="0"/>
        <v>3232.1</v>
      </c>
      <c r="H34" s="96">
        <v>31</v>
      </c>
      <c r="I34" s="90">
        <v>30.5</v>
      </c>
      <c r="J34" s="17">
        <f t="shared" si="1"/>
        <v>1059.704918032787</v>
      </c>
      <c r="K34" s="38">
        <v>0</v>
      </c>
      <c r="L34" s="38">
        <v>1</v>
      </c>
      <c r="M34" s="38">
        <v>0</v>
      </c>
      <c r="N34" s="38">
        <v>2</v>
      </c>
      <c r="O34" s="49">
        <v>1</v>
      </c>
      <c r="P34" s="50">
        <f t="shared" si="2"/>
        <v>42</v>
      </c>
      <c r="Q34" s="145">
        <f t="shared" si="3"/>
        <v>40.5</v>
      </c>
      <c r="R34" s="125">
        <f t="shared" si="4"/>
        <v>798.04938271604942</v>
      </c>
      <c r="S34" s="42">
        <f t="shared" si="5"/>
        <v>16666</v>
      </c>
      <c r="T34" s="42">
        <v>16079</v>
      </c>
      <c r="U34" s="42">
        <v>587</v>
      </c>
      <c r="V34" s="51">
        <f t="shared" si="6"/>
        <v>397.01234567901236</v>
      </c>
    </row>
    <row r="35" spans="1:22" ht="12.4" customHeight="1" x14ac:dyDescent="0.2">
      <c r="A35" s="18">
        <v>6219</v>
      </c>
      <c r="B35" s="107" t="s">
        <v>16</v>
      </c>
      <c r="C35" s="21">
        <v>345</v>
      </c>
      <c r="D35" s="37">
        <v>28562</v>
      </c>
      <c r="E35" s="19">
        <v>4</v>
      </c>
      <c r="F35" s="82">
        <v>4</v>
      </c>
      <c r="G35" s="17">
        <f t="shared" si="0"/>
        <v>7140.5</v>
      </c>
      <c r="H35" s="96">
        <v>32</v>
      </c>
      <c r="I35" s="90">
        <v>31.5</v>
      </c>
      <c r="J35" s="17">
        <f t="shared" si="1"/>
        <v>906.73015873015868</v>
      </c>
      <c r="K35" s="39">
        <v>0</v>
      </c>
      <c r="L35" s="39">
        <v>0</v>
      </c>
      <c r="M35" s="39">
        <v>0</v>
      </c>
      <c r="N35" s="39">
        <v>1</v>
      </c>
      <c r="O35" s="40">
        <v>0</v>
      </c>
      <c r="P35" s="50">
        <f t="shared" si="2"/>
        <v>36</v>
      </c>
      <c r="Q35" s="145">
        <f t="shared" si="3"/>
        <v>35.5</v>
      </c>
      <c r="R35" s="125">
        <f t="shared" si="4"/>
        <v>804.56338028169012</v>
      </c>
      <c r="S35" s="42">
        <f t="shared" si="5"/>
        <v>14161</v>
      </c>
      <c r="T35" s="42">
        <v>13922</v>
      </c>
      <c r="U35" s="42">
        <v>239</v>
      </c>
      <c r="V35" s="51">
        <f t="shared" si="6"/>
        <v>392.16901408450707</v>
      </c>
    </row>
    <row r="36" spans="1:22" ht="12.4" customHeight="1" x14ac:dyDescent="0.2">
      <c r="A36" s="18">
        <v>6229</v>
      </c>
      <c r="B36" s="107" t="s">
        <v>26</v>
      </c>
      <c r="C36" s="21">
        <v>508</v>
      </c>
      <c r="D36" s="37">
        <v>16096</v>
      </c>
      <c r="E36" s="19">
        <v>5</v>
      </c>
      <c r="F36" s="82">
        <v>5</v>
      </c>
      <c r="G36" s="17">
        <f t="shared" si="0"/>
        <v>3219.2</v>
      </c>
      <c r="H36" s="96">
        <v>15</v>
      </c>
      <c r="I36" s="90">
        <v>15</v>
      </c>
      <c r="J36" s="17">
        <f t="shared" si="1"/>
        <v>1073.0666666666666</v>
      </c>
      <c r="K36" s="39">
        <v>0</v>
      </c>
      <c r="L36" s="39">
        <v>1</v>
      </c>
      <c r="M36" s="39">
        <v>0</v>
      </c>
      <c r="N36" s="39">
        <v>0</v>
      </c>
      <c r="O36" s="40">
        <v>0</v>
      </c>
      <c r="P36" s="50">
        <f t="shared" si="2"/>
        <v>21</v>
      </c>
      <c r="Q36" s="145">
        <f t="shared" si="3"/>
        <v>20</v>
      </c>
      <c r="R36" s="125">
        <f t="shared" si="4"/>
        <v>804.8</v>
      </c>
      <c r="S36" s="42">
        <f t="shared" si="5"/>
        <v>8805</v>
      </c>
      <c r="T36" s="42">
        <v>8680</v>
      </c>
      <c r="U36" s="42">
        <v>125</v>
      </c>
      <c r="V36" s="51">
        <f t="shared" si="6"/>
        <v>434</v>
      </c>
    </row>
    <row r="37" spans="1:22" ht="12.4" customHeight="1" x14ac:dyDescent="0.2">
      <c r="A37" s="18">
        <v>6244</v>
      </c>
      <c r="B37" s="107" t="s">
        <v>36</v>
      </c>
      <c r="C37" s="21">
        <v>660</v>
      </c>
      <c r="D37" s="37">
        <v>25799</v>
      </c>
      <c r="E37" s="19">
        <v>5</v>
      </c>
      <c r="F37" s="82">
        <v>4</v>
      </c>
      <c r="G37" s="17">
        <f t="shared" si="0"/>
        <v>6449.75</v>
      </c>
      <c r="H37" s="96">
        <v>29</v>
      </c>
      <c r="I37" s="90">
        <v>28</v>
      </c>
      <c r="J37" s="17">
        <f t="shared" si="1"/>
        <v>921.39285714285711</v>
      </c>
      <c r="K37" s="38">
        <v>0</v>
      </c>
      <c r="L37" s="38">
        <v>0</v>
      </c>
      <c r="M37" s="38">
        <v>0</v>
      </c>
      <c r="N37" s="38">
        <v>4</v>
      </c>
      <c r="O37" s="49">
        <v>0</v>
      </c>
      <c r="P37" s="50">
        <f t="shared" si="2"/>
        <v>34</v>
      </c>
      <c r="Q37" s="145">
        <f t="shared" si="3"/>
        <v>32</v>
      </c>
      <c r="R37" s="125">
        <f t="shared" si="4"/>
        <v>806.21875</v>
      </c>
      <c r="S37" s="42">
        <f t="shared" si="5"/>
        <v>12651</v>
      </c>
      <c r="T37" s="42">
        <v>12108</v>
      </c>
      <c r="U37" s="42">
        <v>543</v>
      </c>
      <c r="V37" s="51">
        <f t="shared" si="6"/>
        <v>378.375</v>
      </c>
    </row>
    <row r="38" spans="1:22" ht="12.4" customHeight="1" x14ac:dyDescent="0.2">
      <c r="A38" s="18">
        <v>6203</v>
      </c>
      <c r="B38" s="107" t="s">
        <v>3</v>
      </c>
      <c r="C38" s="21">
        <v>230</v>
      </c>
      <c r="D38" s="37">
        <v>65264</v>
      </c>
      <c r="E38" s="19">
        <v>23</v>
      </c>
      <c r="F38" s="82">
        <v>22.5</v>
      </c>
      <c r="G38" s="17">
        <f t="shared" si="0"/>
        <v>2900.6222222222223</v>
      </c>
      <c r="H38" s="96">
        <v>58</v>
      </c>
      <c r="I38" s="90">
        <v>58</v>
      </c>
      <c r="J38" s="17">
        <f t="shared" si="1"/>
        <v>1125.2413793103449</v>
      </c>
      <c r="K38" s="39">
        <v>1</v>
      </c>
      <c r="L38" s="39">
        <v>3</v>
      </c>
      <c r="M38" s="39">
        <v>0</v>
      </c>
      <c r="N38" s="39">
        <v>6</v>
      </c>
      <c r="O38" s="40">
        <v>3</v>
      </c>
      <c r="P38" s="50">
        <f t="shared" si="2"/>
        <v>85</v>
      </c>
      <c r="Q38" s="145">
        <f t="shared" si="3"/>
        <v>80.5</v>
      </c>
      <c r="R38" s="125">
        <f t="shared" si="4"/>
        <v>810.73291925465844</v>
      </c>
      <c r="S38" s="42">
        <f t="shared" si="5"/>
        <v>35767</v>
      </c>
      <c r="T38" s="42">
        <v>33719</v>
      </c>
      <c r="U38" s="42">
        <v>2048</v>
      </c>
      <c r="V38" s="51">
        <f t="shared" si="6"/>
        <v>418.86956521739131</v>
      </c>
    </row>
    <row r="39" spans="1:22" ht="12.4" customHeight="1" x14ac:dyDescent="0.2">
      <c r="A39" s="18">
        <v>6240</v>
      </c>
      <c r="B39" s="107" t="s">
        <v>56</v>
      </c>
      <c r="C39" s="21">
        <v>304</v>
      </c>
      <c r="D39" s="37">
        <v>24967</v>
      </c>
      <c r="E39" s="19">
        <v>10</v>
      </c>
      <c r="F39" s="82">
        <v>9</v>
      </c>
      <c r="G39" s="17">
        <f t="shared" si="0"/>
        <v>2774.1111111111113</v>
      </c>
      <c r="H39" s="96">
        <v>22</v>
      </c>
      <c r="I39" s="90">
        <v>21.5</v>
      </c>
      <c r="J39" s="17">
        <f t="shared" si="1"/>
        <v>1161.2558139534883</v>
      </c>
      <c r="K39" s="38">
        <v>0</v>
      </c>
      <c r="L39" s="38">
        <v>0</v>
      </c>
      <c r="M39" s="38">
        <v>1</v>
      </c>
      <c r="N39" s="38">
        <v>3</v>
      </c>
      <c r="O39" s="49">
        <v>0</v>
      </c>
      <c r="P39" s="50">
        <f t="shared" si="2"/>
        <v>33</v>
      </c>
      <c r="Q39" s="145">
        <f t="shared" si="3"/>
        <v>30.5</v>
      </c>
      <c r="R39" s="125">
        <f t="shared" si="4"/>
        <v>818.59016393442619</v>
      </c>
      <c r="S39" s="42">
        <f t="shared" si="5"/>
        <v>10099</v>
      </c>
      <c r="T39" s="42">
        <v>9881</v>
      </c>
      <c r="U39" s="42">
        <v>218</v>
      </c>
      <c r="V39" s="51">
        <f t="shared" si="6"/>
        <v>323.96721311475409</v>
      </c>
    </row>
    <row r="40" spans="1:22" ht="12.4" customHeight="1" x14ac:dyDescent="0.2">
      <c r="A40" s="18">
        <v>6201</v>
      </c>
      <c r="B40" s="107" t="s">
        <v>1</v>
      </c>
      <c r="C40" s="21">
        <v>353</v>
      </c>
      <c r="D40" s="37">
        <v>24998</v>
      </c>
      <c r="E40" s="19">
        <v>3</v>
      </c>
      <c r="F40" s="148">
        <v>3</v>
      </c>
      <c r="G40" s="17">
        <f t="shared" ref="G40:G65" si="7">D40/F40</f>
        <v>8332.6666666666661</v>
      </c>
      <c r="H40" s="96">
        <v>26</v>
      </c>
      <c r="I40" s="149">
        <v>26</v>
      </c>
      <c r="J40" s="17">
        <f t="shared" ref="J40:J65" si="8">D40/I40</f>
        <v>961.46153846153845</v>
      </c>
      <c r="K40" s="38">
        <v>0</v>
      </c>
      <c r="L40" s="38">
        <v>1</v>
      </c>
      <c r="M40" s="38">
        <v>0</v>
      </c>
      <c r="N40" s="38">
        <v>0</v>
      </c>
      <c r="O40" s="49">
        <v>0</v>
      </c>
      <c r="P40" s="50">
        <f t="shared" ref="P40:P65" si="9">E40+H40+K40+L40+M40</f>
        <v>30</v>
      </c>
      <c r="Q40" s="145">
        <f t="shared" ref="Q40:Q65" si="10">P40-L40-M40-N40/2+O40/2</f>
        <v>29</v>
      </c>
      <c r="R40" s="125">
        <f t="shared" ref="R40:R65" si="11">D40/Q40</f>
        <v>862</v>
      </c>
      <c r="S40" s="42">
        <f t="shared" ref="S40:S65" si="12">T40+U40</f>
        <v>12371</v>
      </c>
      <c r="T40" s="42">
        <v>11952</v>
      </c>
      <c r="U40" s="42">
        <v>419</v>
      </c>
      <c r="V40" s="51">
        <f t="shared" ref="V40:V65" si="13">T40/Q40</f>
        <v>412.13793103448273</v>
      </c>
    </row>
    <row r="41" spans="1:22" ht="12.4" customHeight="1" x14ac:dyDescent="0.2">
      <c r="A41" s="18">
        <v>6253</v>
      </c>
      <c r="B41" s="107" t="s">
        <v>39</v>
      </c>
      <c r="C41" s="21">
        <v>317</v>
      </c>
      <c r="D41" s="37">
        <v>21698</v>
      </c>
      <c r="E41" s="19">
        <v>2</v>
      </c>
      <c r="F41" s="82">
        <v>2</v>
      </c>
      <c r="G41" s="17">
        <f t="shared" si="7"/>
        <v>10849</v>
      </c>
      <c r="H41" s="96">
        <v>23</v>
      </c>
      <c r="I41" s="90">
        <v>23</v>
      </c>
      <c r="J41" s="17">
        <f t="shared" si="8"/>
        <v>943.39130434782612</v>
      </c>
      <c r="K41" s="39">
        <v>0</v>
      </c>
      <c r="L41" s="39">
        <v>2</v>
      </c>
      <c r="M41" s="39">
        <v>1</v>
      </c>
      <c r="N41" s="39">
        <v>0</v>
      </c>
      <c r="O41" s="40">
        <v>0</v>
      </c>
      <c r="P41" s="50">
        <f t="shared" si="9"/>
        <v>28</v>
      </c>
      <c r="Q41" s="145">
        <f t="shared" si="10"/>
        <v>25</v>
      </c>
      <c r="R41" s="125">
        <f t="shared" si="11"/>
        <v>867.92</v>
      </c>
      <c r="S41" s="42">
        <f t="shared" si="12"/>
        <v>11267</v>
      </c>
      <c r="T41" s="42">
        <v>10934</v>
      </c>
      <c r="U41" s="42">
        <v>333</v>
      </c>
      <c r="V41" s="51">
        <f t="shared" si="13"/>
        <v>437.36</v>
      </c>
    </row>
    <row r="42" spans="1:22" ht="12.4" customHeight="1" x14ac:dyDescent="0.2">
      <c r="A42" s="18">
        <v>6230</v>
      </c>
      <c r="B42" s="107" t="s">
        <v>52</v>
      </c>
      <c r="C42" s="21">
        <v>692</v>
      </c>
      <c r="D42" s="37">
        <v>54719</v>
      </c>
      <c r="E42" s="19">
        <v>14</v>
      </c>
      <c r="F42" s="82">
        <v>14</v>
      </c>
      <c r="G42" s="17">
        <f t="shared" si="7"/>
        <v>3908.5</v>
      </c>
      <c r="H42" s="96">
        <v>49</v>
      </c>
      <c r="I42" s="90">
        <v>48</v>
      </c>
      <c r="J42" s="17">
        <f t="shared" si="8"/>
        <v>1139.9791666666667</v>
      </c>
      <c r="K42" s="39">
        <v>0</v>
      </c>
      <c r="L42" s="39">
        <v>0</v>
      </c>
      <c r="M42" s="39">
        <v>0</v>
      </c>
      <c r="N42" s="39">
        <v>2</v>
      </c>
      <c r="O42" s="40">
        <v>0</v>
      </c>
      <c r="P42" s="50">
        <f t="shared" si="9"/>
        <v>63</v>
      </c>
      <c r="Q42" s="145">
        <f t="shared" si="10"/>
        <v>62</v>
      </c>
      <c r="R42" s="125">
        <f t="shared" si="11"/>
        <v>882.56451612903231</v>
      </c>
      <c r="S42" s="42">
        <f t="shared" si="12"/>
        <v>23204</v>
      </c>
      <c r="T42" s="42">
        <v>22734</v>
      </c>
      <c r="U42" s="42">
        <v>470</v>
      </c>
      <c r="V42" s="51">
        <f t="shared" si="13"/>
        <v>366.67741935483872</v>
      </c>
    </row>
    <row r="43" spans="1:22" ht="12.4" customHeight="1" x14ac:dyDescent="0.2">
      <c r="A43" s="18">
        <v>6211</v>
      </c>
      <c r="B43" s="107" t="s">
        <v>9</v>
      </c>
      <c r="C43" s="21">
        <v>425</v>
      </c>
      <c r="D43" s="37">
        <v>16374</v>
      </c>
      <c r="E43" s="19">
        <v>3</v>
      </c>
      <c r="F43" s="82">
        <v>3</v>
      </c>
      <c r="G43" s="17">
        <f t="shared" si="7"/>
        <v>5458</v>
      </c>
      <c r="H43" s="96">
        <v>16</v>
      </c>
      <c r="I43" s="90">
        <v>15.5</v>
      </c>
      <c r="J43" s="17">
        <f t="shared" si="8"/>
        <v>1056.3870967741937</v>
      </c>
      <c r="K43" s="39">
        <v>0</v>
      </c>
      <c r="L43" s="39">
        <v>0</v>
      </c>
      <c r="M43" s="39">
        <v>0</v>
      </c>
      <c r="N43" s="39">
        <v>1</v>
      </c>
      <c r="O43" s="40">
        <v>0</v>
      </c>
      <c r="P43" s="50">
        <f t="shared" si="9"/>
        <v>19</v>
      </c>
      <c r="Q43" s="145">
        <f t="shared" si="10"/>
        <v>18.5</v>
      </c>
      <c r="R43" s="125">
        <f t="shared" si="11"/>
        <v>885.08108108108104</v>
      </c>
      <c r="S43" s="42">
        <f t="shared" si="12"/>
        <v>7139</v>
      </c>
      <c r="T43" s="42">
        <v>6948</v>
      </c>
      <c r="U43" s="42">
        <v>191</v>
      </c>
      <c r="V43" s="51">
        <f t="shared" si="13"/>
        <v>375.56756756756755</v>
      </c>
    </row>
    <row r="44" spans="1:22" ht="12.4" customHeight="1" x14ac:dyDescent="0.2">
      <c r="A44" s="18">
        <v>6231</v>
      </c>
      <c r="B44" s="107" t="s">
        <v>53</v>
      </c>
      <c r="C44" s="21">
        <v>605</v>
      </c>
      <c r="D44" s="37">
        <v>58453</v>
      </c>
      <c r="E44" s="19">
        <v>16</v>
      </c>
      <c r="F44" s="82">
        <v>15</v>
      </c>
      <c r="G44" s="17">
        <f t="shared" si="7"/>
        <v>3896.8666666666668</v>
      </c>
      <c r="H44" s="96">
        <v>50</v>
      </c>
      <c r="I44" s="90">
        <v>50</v>
      </c>
      <c r="J44" s="17">
        <f t="shared" si="8"/>
        <v>1169.06</v>
      </c>
      <c r="K44" s="39">
        <v>1</v>
      </c>
      <c r="L44" s="39">
        <v>1</v>
      </c>
      <c r="M44" s="39">
        <v>0</v>
      </c>
      <c r="N44" s="39">
        <v>4</v>
      </c>
      <c r="O44" s="40">
        <v>0</v>
      </c>
      <c r="P44" s="50">
        <f t="shared" si="9"/>
        <v>68</v>
      </c>
      <c r="Q44" s="145">
        <f t="shared" si="10"/>
        <v>65</v>
      </c>
      <c r="R44" s="125">
        <f t="shared" si="11"/>
        <v>899.27692307692303</v>
      </c>
      <c r="S44" s="42">
        <f t="shared" si="12"/>
        <v>24571</v>
      </c>
      <c r="T44" s="42">
        <v>23567</v>
      </c>
      <c r="U44" s="42">
        <v>1004</v>
      </c>
      <c r="V44" s="51">
        <f t="shared" si="13"/>
        <v>362.56923076923078</v>
      </c>
    </row>
    <row r="45" spans="1:22" ht="12.4" customHeight="1" x14ac:dyDescent="0.2">
      <c r="A45" s="18">
        <v>6221</v>
      </c>
      <c r="B45" s="107" t="s">
        <v>18</v>
      </c>
      <c r="C45" s="21">
        <v>205</v>
      </c>
      <c r="D45" s="37">
        <v>19570</v>
      </c>
      <c r="E45" s="19">
        <v>5</v>
      </c>
      <c r="F45" s="82">
        <v>5</v>
      </c>
      <c r="G45" s="17">
        <f t="shared" si="7"/>
        <v>3914</v>
      </c>
      <c r="H45" s="96">
        <v>17</v>
      </c>
      <c r="I45" s="90">
        <v>16.5</v>
      </c>
      <c r="J45" s="17">
        <f t="shared" si="8"/>
        <v>1186.060606060606</v>
      </c>
      <c r="K45" s="39">
        <v>0</v>
      </c>
      <c r="L45" s="39">
        <v>0</v>
      </c>
      <c r="M45" s="39">
        <v>0</v>
      </c>
      <c r="N45" s="39">
        <v>1</v>
      </c>
      <c r="O45" s="40">
        <v>0</v>
      </c>
      <c r="P45" s="50">
        <f t="shared" si="9"/>
        <v>22</v>
      </c>
      <c r="Q45" s="145">
        <f t="shared" si="10"/>
        <v>21.5</v>
      </c>
      <c r="R45" s="125">
        <f t="shared" si="11"/>
        <v>910.23255813953483</v>
      </c>
      <c r="S45" s="42">
        <f t="shared" si="12"/>
        <v>8808</v>
      </c>
      <c r="T45" s="42">
        <v>8643</v>
      </c>
      <c r="U45" s="42">
        <v>165</v>
      </c>
      <c r="V45" s="51">
        <f t="shared" si="13"/>
        <v>402</v>
      </c>
    </row>
    <row r="46" spans="1:22" ht="12.4" customHeight="1" x14ac:dyDescent="0.2">
      <c r="A46" s="18">
        <v>6245</v>
      </c>
      <c r="B46" s="107" t="s">
        <v>57</v>
      </c>
      <c r="C46" s="21">
        <v>286</v>
      </c>
      <c r="D46" s="37">
        <v>21160</v>
      </c>
      <c r="E46" s="19">
        <v>6</v>
      </c>
      <c r="F46" s="82">
        <v>5.5</v>
      </c>
      <c r="G46" s="17">
        <f t="shared" si="7"/>
        <v>3847.2727272727275</v>
      </c>
      <c r="H46" s="96">
        <v>18</v>
      </c>
      <c r="I46" s="90">
        <v>17.5</v>
      </c>
      <c r="J46" s="17">
        <f t="shared" si="8"/>
        <v>1209.1428571428571</v>
      </c>
      <c r="K46" s="39">
        <v>0</v>
      </c>
      <c r="L46" s="39">
        <v>0</v>
      </c>
      <c r="M46" s="39">
        <v>0</v>
      </c>
      <c r="N46" s="39">
        <v>2</v>
      </c>
      <c r="O46" s="40">
        <v>0</v>
      </c>
      <c r="P46" s="50">
        <f t="shared" si="9"/>
        <v>24</v>
      </c>
      <c r="Q46" s="145">
        <f t="shared" si="10"/>
        <v>23</v>
      </c>
      <c r="R46" s="125">
        <f t="shared" si="11"/>
        <v>920</v>
      </c>
      <c r="S46" s="42">
        <f t="shared" si="12"/>
        <v>9703</v>
      </c>
      <c r="T46" s="42">
        <v>9561</v>
      </c>
      <c r="U46" s="42">
        <v>142</v>
      </c>
      <c r="V46" s="51">
        <f t="shared" si="13"/>
        <v>415.69565217391306</v>
      </c>
    </row>
    <row r="47" spans="1:22" ht="12.4" customHeight="1" x14ac:dyDescent="0.2">
      <c r="A47" s="18">
        <v>6223</v>
      </c>
      <c r="B47" s="107" t="s">
        <v>20</v>
      </c>
      <c r="C47" s="21">
        <v>322</v>
      </c>
      <c r="D47" s="37">
        <v>21293</v>
      </c>
      <c r="E47" s="19">
        <v>4</v>
      </c>
      <c r="F47" s="82">
        <v>3.5</v>
      </c>
      <c r="G47" s="17">
        <f t="shared" si="7"/>
        <v>6083.7142857142853</v>
      </c>
      <c r="H47" s="96">
        <v>19</v>
      </c>
      <c r="I47" s="90">
        <v>19.5</v>
      </c>
      <c r="J47" s="17">
        <f t="shared" si="8"/>
        <v>1091.948717948718</v>
      </c>
      <c r="K47" s="38">
        <v>1</v>
      </c>
      <c r="L47" s="38">
        <v>0</v>
      </c>
      <c r="M47" s="38">
        <v>0</v>
      </c>
      <c r="N47" s="38">
        <v>2</v>
      </c>
      <c r="O47" s="49">
        <v>0</v>
      </c>
      <c r="P47" s="50">
        <f t="shared" si="9"/>
        <v>24</v>
      </c>
      <c r="Q47" s="145">
        <f t="shared" si="10"/>
        <v>23</v>
      </c>
      <c r="R47" s="125">
        <f t="shared" si="11"/>
        <v>925.78260869565213</v>
      </c>
      <c r="S47" s="42">
        <f t="shared" si="12"/>
        <v>13199</v>
      </c>
      <c r="T47" s="42">
        <v>12879</v>
      </c>
      <c r="U47" s="42">
        <v>320</v>
      </c>
      <c r="V47" s="51">
        <f t="shared" si="13"/>
        <v>559.95652173913038</v>
      </c>
    </row>
    <row r="48" spans="1:22" ht="12.4" customHeight="1" thickBot="1" x14ac:dyDescent="0.25">
      <c r="A48" s="32">
        <v>6214</v>
      </c>
      <c r="B48" s="109" t="s">
        <v>11</v>
      </c>
      <c r="C48" s="129">
        <v>375</v>
      </c>
      <c r="D48" s="54">
        <v>30758</v>
      </c>
      <c r="E48" s="55">
        <v>5</v>
      </c>
      <c r="F48" s="114">
        <v>5</v>
      </c>
      <c r="G48" s="33">
        <f t="shared" si="7"/>
        <v>6151.6</v>
      </c>
      <c r="H48" s="115">
        <v>28</v>
      </c>
      <c r="I48" s="116">
        <v>27.5</v>
      </c>
      <c r="J48" s="33">
        <f t="shared" si="8"/>
        <v>1118.4727272727273</v>
      </c>
      <c r="K48" s="56">
        <v>0</v>
      </c>
      <c r="L48" s="56">
        <v>0</v>
      </c>
      <c r="M48" s="56">
        <v>0</v>
      </c>
      <c r="N48" s="56">
        <v>1</v>
      </c>
      <c r="O48" s="56">
        <v>0</v>
      </c>
      <c r="P48" s="58">
        <f t="shared" si="9"/>
        <v>33</v>
      </c>
      <c r="Q48" s="150">
        <f t="shared" si="10"/>
        <v>32.5</v>
      </c>
      <c r="R48" s="140">
        <f t="shared" si="11"/>
        <v>946.4</v>
      </c>
      <c r="S48" s="59">
        <f t="shared" si="12"/>
        <v>13446</v>
      </c>
      <c r="T48" s="59">
        <v>13094</v>
      </c>
      <c r="U48" s="59">
        <v>352</v>
      </c>
      <c r="V48" s="60">
        <f t="shared" si="13"/>
        <v>402.89230769230767</v>
      </c>
    </row>
    <row r="49" spans="1:22" ht="12.4" customHeight="1" thickTop="1" x14ac:dyDescent="0.2">
      <c r="A49" s="15">
        <v>6248</v>
      </c>
      <c r="B49" s="106" t="s">
        <v>60</v>
      </c>
      <c r="C49" s="104">
        <v>240</v>
      </c>
      <c r="D49" s="36">
        <v>20151</v>
      </c>
      <c r="E49" s="16">
        <v>3</v>
      </c>
      <c r="F49" s="81">
        <v>3</v>
      </c>
      <c r="G49" s="17">
        <f t="shared" si="7"/>
        <v>6717</v>
      </c>
      <c r="H49" s="95">
        <v>18</v>
      </c>
      <c r="I49" s="89">
        <v>18</v>
      </c>
      <c r="J49" s="17">
        <f t="shared" si="8"/>
        <v>1119.5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50">
        <f t="shared" si="9"/>
        <v>21</v>
      </c>
      <c r="Q49" s="145">
        <f t="shared" si="10"/>
        <v>21</v>
      </c>
      <c r="R49" s="125">
        <f t="shared" si="11"/>
        <v>959.57142857142856</v>
      </c>
      <c r="S49" s="41">
        <f t="shared" si="12"/>
        <v>11906</v>
      </c>
      <c r="T49" s="41">
        <v>11670</v>
      </c>
      <c r="U49" s="41">
        <v>236</v>
      </c>
      <c r="V49" s="51">
        <f t="shared" si="13"/>
        <v>555.71428571428567</v>
      </c>
    </row>
    <row r="50" spans="1:22" ht="12.4" customHeight="1" x14ac:dyDescent="0.2">
      <c r="A50" s="18">
        <v>6232</v>
      </c>
      <c r="B50" s="107" t="s">
        <v>54</v>
      </c>
      <c r="C50" s="21">
        <v>760</v>
      </c>
      <c r="D50" s="37">
        <v>65617</v>
      </c>
      <c r="E50" s="19">
        <v>17</v>
      </c>
      <c r="F50" s="82">
        <v>16</v>
      </c>
      <c r="G50" s="17">
        <f t="shared" si="7"/>
        <v>4101.0625</v>
      </c>
      <c r="H50" s="96">
        <v>53</v>
      </c>
      <c r="I50" s="90">
        <v>52</v>
      </c>
      <c r="J50" s="17">
        <f t="shared" si="8"/>
        <v>1261.8653846153845</v>
      </c>
      <c r="K50" s="39">
        <v>0</v>
      </c>
      <c r="L50" s="39">
        <v>2</v>
      </c>
      <c r="M50" s="39">
        <v>0</v>
      </c>
      <c r="N50" s="39">
        <v>4</v>
      </c>
      <c r="O50" s="40">
        <v>0</v>
      </c>
      <c r="P50" s="50">
        <f t="shared" si="9"/>
        <v>72</v>
      </c>
      <c r="Q50" s="145">
        <f t="shared" si="10"/>
        <v>68</v>
      </c>
      <c r="R50" s="125">
        <f t="shared" si="11"/>
        <v>964.95588235294122</v>
      </c>
      <c r="S50" s="42">
        <f t="shared" si="12"/>
        <v>30192</v>
      </c>
      <c r="T50" s="42">
        <v>29320</v>
      </c>
      <c r="U50" s="42">
        <v>872</v>
      </c>
      <c r="V50" s="51">
        <f t="shared" si="13"/>
        <v>431.1764705882353</v>
      </c>
    </row>
    <row r="51" spans="1:22" ht="12.4" customHeight="1" x14ac:dyDescent="0.2">
      <c r="A51" s="18">
        <v>6247</v>
      </c>
      <c r="B51" s="107" t="s">
        <v>59</v>
      </c>
      <c r="C51" s="21">
        <v>224</v>
      </c>
      <c r="D51" s="37">
        <v>23754</v>
      </c>
      <c r="E51" s="19">
        <v>3</v>
      </c>
      <c r="F51" s="82">
        <v>3</v>
      </c>
      <c r="G51" s="17">
        <f t="shared" si="7"/>
        <v>7918</v>
      </c>
      <c r="H51" s="96">
        <v>20</v>
      </c>
      <c r="I51" s="90">
        <v>20.5</v>
      </c>
      <c r="J51" s="17">
        <f t="shared" si="8"/>
        <v>1158.7317073170732</v>
      </c>
      <c r="K51" s="38">
        <v>1</v>
      </c>
      <c r="L51" s="38">
        <v>0</v>
      </c>
      <c r="M51" s="38">
        <v>0</v>
      </c>
      <c r="N51" s="38">
        <v>1</v>
      </c>
      <c r="O51" s="49">
        <v>0</v>
      </c>
      <c r="P51" s="50">
        <f t="shared" si="9"/>
        <v>24</v>
      </c>
      <c r="Q51" s="145">
        <f t="shared" si="10"/>
        <v>23.5</v>
      </c>
      <c r="R51" s="125">
        <f t="shared" si="11"/>
        <v>1010.8085106382979</v>
      </c>
      <c r="S51" s="42">
        <f t="shared" si="12"/>
        <v>12965</v>
      </c>
      <c r="T51" s="42">
        <v>12499</v>
      </c>
      <c r="U51" s="42">
        <v>466</v>
      </c>
      <c r="V51" s="51">
        <f t="shared" si="13"/>
        <v>531.87234042553189</v>
      </c>
    </row>
    <row r="52" spans="1:22" ht="12.4" customHeight="1" x14ac:dyDescent="0.2">
      <c r="A52" s="18">
        <v>6255</v>
      </c>
      <c r="B52" s="107" t="s">
        <v>41</v>
      </c>
      <c r="C52" s="21">
        <v>197</v>
      </c>
      <c r="D52" s="37">
        <v>45512</v>
      </c>
      <c r="E52" s="19">
        <v>10</v>
      </c>
      <c r="F52" s="82">
        <v>9</v>
      </c>
      <c r="G52" s="17">
        <f t="shared" si="7"/>
        <v>5056.8888888888887</v>
      </c>
      <c r="H52" s="96">
        <v>36</v>
      </c>
      <c r="I52" s="90">
        <v>35.5</v>
      </c>
      <c r="J52" s="17">
        <f t="shared" si="8"/>
        <v>1282.0281690140846</v>
      </c>
      <c r="K52" s="39">
        <v>0</v>
      </c>
      <c r="L52" s="39">
        <v>2</v>
      </c>
      <c r="M52" s="39">
        <v>1</v>
      </c>
      <c r="N52" s="39">
        <v>4</v>
      </c>
      <c r="O52" s="40">
        <v>1</v>
      </c>
      <c r="P52" s="50">
        <f t="shared" si="9"/>
        <v>49</v>
      </c>
      <c r="Q52" s="145">
        <f t="shared" si="10"/>
        <v>44.5</v>
      </c>
      <c r="R52" s="125">
        <f t="shared" si="11"/>
        <v>1022.7415730337078</v>
      </c>
      <c r="S52" s="42">
        <f t="shared" si="12"/>
        <v>22399</v>
      </c>
      <c r="T52" s="42">
        <v>21448</v>
      </c>
      <c r="U52" s="42">
        <v>951</v>
      </c>
      <c r="V52" s="51">
        <f t="shared" si="13"/>
        <v>481.97752808988764</v>
      </c>
    </row>
    <row r="53" spans="1:22" ht="12.4" customHeight="1" x14ac:dyDescent="0.2">
      <c r="A53" s="18">
        <v>6258</v>
      </c>
      <c r="B53" s="107" t="s">
        <v>43</v>
      </c>
      <c r="C53" s="21">
        <v>335</v>
      </c>
      <c r="D53" s="37">
        <v>42637</v>
      </c>
      <c r="E53" s="19">
        <v>9</v>
      </c>
      <c r="F53" s="82">
        <v>8</v>
      </c>
      <c r="G53" s="17">
        <f t="shared" si="7"/>
        <v>5329.625</v>
      </c>
      <c r="H53" s="96">
        <v>33</v>
      </c>
      <c r="I53" s="90">
        <v>33</v>
      </c>
      <c r="J53" s="17">
        <f t="shared" si="8"/>
        <v>1292.030303030303</v>
      </c>
      <c r="K53" s="38">
        <v>0</v>
      </c>
      <c r="L53" s="38">
        <v>2</v>
      </c>
      <c r="M53" s="38">
        <v>0</v>
      </c>
      <c r="N53" s="38">
        <v>2</v>
      </c>
      <c r="O53" s="49">
        <v>0</v>
      </c>
      <c r="P53" s="50">
        <f t="shared" si="9"/>
        <v>44</v>
      </c>
      <c r="Q53" s="145">
        <f t="shared" si="10"/>
        <v>41</v>
      </c>
      <c r="R53" s="125">
        <f t="shared" si="11"/>
        <v>1039.9268292682927</v>
      </c>
      <c r="S53" s="42">
        <f t="shared" si="12"/>
        <v>19524</v>
      </c>
      <c r="T53" s="42">
        <v>19001</v>
      </c>
      <c r="U53" s="42">
        <v>523</v>
      </c>
      <c r="V53" s="51">
        <f t="shared" si="13"/>
        <v>463.4390243902439</v>
      </c>
    </row>
    <row r="54" spans="1:22" ht="12.4" customHeight="1" x14ac:dyDescent="0.2">
      <c r="A54" s="18">
        <v>6217</v>
      </c>
      <c r="B54" s="107" t="s">
        <v>14</v>
      </c>
      <c r="C54" s="21">
        <v>311</v>
      </c>
      <c r="D54" s="37">
        <v>55755</v>
      </c>
      <c r="E54" s="19">
        <v>8</v>
      </c>
      <c r="F54" s="82">
        <v>7.5</v>
      </c>
      <c r="G54" s="17">
        <f t="shared" si="7"/>
        <v>7434</v>
      </c>
      <c r="H54" s="96">
        <v>47</v>
      </c>
      <c r="I54" s="90">
        <v>46</v>
      </c>
      <c r="J54" s="17">
        <f t="shared" si="8"/>
        <v>1212.0652173913043</v>
      </c>
      <c r="K54" s="39">
        <v>1</v>
      </c>
      <c r="L54" s="39">
        <v>1</v>
      </c>
      <c r="M54" s="39">
        <v>1</v>
      </c>
      <c r="N54" s="39">
        <v>7</v>
      </c>
      <c r="O54" s="40">
        <v>2</v>
      </c>
      <c r="P54" s="50">
        <f t="shared" si="9"/>
        <v>58</v>
      </c>
      <c r="Q54" s="145">
        <f t="shared" si="10"/>
        <v>53.5</v>
      </c>
      <c r="R54" s="125">
        <f t="shared" si="11"/>
        <v>1042.1495327102805</v>
      </c>
      <c r="S54" s="42">
        <f t="shared" si="12"/>
        <v>27031</v>
      </c>
      <c r="T54" s="42">
        <v>24411</v>
      </c>
      <c r="U54" s="42">
        <v>2620</v>
      </c>
      <c r="V54" s="51">
        <f t="shared" si="13"/>
        <v>456.28037383177571</v>
      </c>
    </row>
    <row r="55" spans="1:22" ht="12.4" customHeight="1" x14ac:dyDescent="0.2">
      <c r="A55" s="18">
        <v>6256</v>
      </c>
      <c r="B55" s="107" t="s">
        <v>42</v>
      </c>
      <c r="C55" s="21">
        <v>169</v>
      </c>
      <c r="D55" s="37">
        <v>25653</v>
      </c>
      <c r="E55" s="19">
        <v>2</v>
      </c>
      <c r="F55" s="82">
        <v>2</v>
      </c>
      <c r="G55" s="17">
        <f t="shared" si="7"/>
        <v>12826.5</v>
      </c>
      <c r="H55" s="96">
        <v>23</v>
      </c>
      <c r="I55" s="90">
        <v>22.5</v>
      </c>
      <c r="J55" s="17">
        <f t="shared" si="8"/>
        <v>1140.1333333333334</v>
      </c>
      <c r="K55" s="38">
        <v>0</v>
      </c>
      <c r="L55" s="38">
        <v>2</v>
      </c>
      <c r="M55" s="38">
        <v>1</v>
      </c>
      <c r="N55" s="38">
        <v>2</v>
      </c>
      <c r="O55" s="49">
        <v>1</v>
      </c>
      <c r="P55" s="50">
        <f t="shared" si="9"/>
        <v>28</v>
      </c>
      <c r="Q55" s="145">
        <f t="shared" si="10"/>
        <v>24.5</v>
      </c>
      <c r="R55" s="125">
        <f t="shared" si="11"/>
        <v>1047.0612244897959</v>
      </c>
      <c r="S55" s="42">
        <f t="shared" si="12"/>
        <v>11983</v>
      </c>
      <c r="T55" s="42">
        <v>11737</v>
      </c>
      <c r="U55" s="42">
        <v>246</v>
      </c>
      <c r="V55" s="51">
        <f t="shared" si="13"/>
        <v>479.0612244897959</v>
      </c>
    </row>
    <row r="56" spans="1:22" ht="12.4" customHeight="1" x14ac:dyDescent="0.2">
      <c r="A56" s="18">
        <v>6239</v>
      </c>
      <c r="B56" s="106" t="s">
        <v>32</v>
      </c>
      <c r="C56" s="21">
        <v>641</v>
      </c>
      <c r="D56" s="37">
        <v>34768</v>
      </c>
      <c r="E56" s="19">
        <v>4</v>
      </c>
      <c r="F56" s="82">
        <v>3.5</v>
      </c>
      <c r="G56" s="17">
        <f t="shared" si="7"/>
        <v>9933.7142857142862</v>
      </c>
      <c r="H56" s="96">
        <v>30</v>
      </c>
      <c r="I56" s="90">
        <v>29.5</v>
      </c>
      <c r="J56" s="17">
        <f t="shared" si="8"/>
        <v>1178.5762711864406</v>
      </c>
      <c r="K56" s="38">
        <v>0</v>
      </c>
      <c r="L56" s="38">
        <v>2</v>
      </c>
      <c r="M56" s="38">
        <v>1</v>
      </c>
      <c r="N56" s="38">
        <v>2</v>
      </c>
      <c r="O56" s="49">
        <v>0</v>
      </c>
      <c r="P56" s="50">
        <f t="shared" si="9"/>
        <v>37</v>
      </c>
      <c r="Q56" s="145">
        <f t="shared" si="10"/>
        <v>33</v>
      </c>
      <c r="R56" s="125">
        <f t="shared" si="11"/>
        <v>1053.5757575757575</v>
      </c>
      <c r="S56" s="42">
        <f t="shared" si="12"/>
        <v>16418</v>
      </c>
      <c r="T56" s="42">
        <v>15957</v>
      </c>
      <c r="U56" s="42">
        <v>461</v>
      </c>
      <c r="V56" s="51">
        <f t="shared" si="13"/>
        <v>483.54545454545456</v>
      </c>
    </row>
    <row r="57" spans="1:22" ht="12.4" customHeight="1" x14ac:dyDescent="0.2">
      <c r="A57" s="18">
        <v>6218</v>
      </c>
      <c r="B57" s="107" t="s">
        <v>15</v>
      </c>
      <c r="C57" s="21">
        <v>453</v>
      </c>
      <c r="D57" s="37">
        <v>82917</v>
      </c>
      <c r="E57" s="19">
        <v>17</v>
      </c>
      <c r="F57" s="82">
        <v>17</v>
      </c>
      <c r="G57" s="17">
        <f t="shared" si="7"/>
        <v>4877.4705882352937</v>
      </c>
      <c r="H57" s="96">
        <v>61</v>
      </c>
      <c r="I57" s="90">
        <v>61</v>
      </c>
      <c r="J57" s="17">
        <f t="shared" si="8"/>
        <v>1359.295081967213</v>
      </c>
      <c r="K57" s="39">
        <v>0</v>
      </c>
      <c r="L57" s="39">
        <v>1</v>
      </c>
      <c r="M57" s="39">
        <v>0</v>
      </c>
      <c r="N57" s="39">
        <v>0</v>
      </c>
      <c r="O57" s="40">
        <v>0</v>
      </c>
      <c r="P57" s="50">
        <f t="shared" si="9"/>
        <v>79</v>
      </c>
      <c r="Q57" s="145">
        <f t="shared" si="10"/>
        <v>78</v>
      </c>
      <c r="R57" s="125">
        <f t="shared" si="11"/>
        <v>1063.0384615384614</v>
      </c>
      <c r="S57" s="42">
        <f t="shared" si="12"/>
        <v>38877</v>
      </c>
      <c r="T57" s="42">
        <v>36874</v>
      </c>
      <c r="U57" s="42">
        <v>2003</v>
      </c>
      <c r="V57" s="51">
        <f t="shared" si="13"/>
        <v>472.74358974358972</v>
      </c>
    </row>
    <row r="58" spans="1:22" ht="12.4" customHeight="1" x14ac:dyDescent="0.2">
      <c r="A58" s="18">
        <v>6246</v>
      </c>
      <c r="B58" s="107" t="s">
        <v>58</v>
      </c>
      <c r="C58" s="21">
        <v>368</v>
      </c>
      <c r="D58" s="37">
        <v>36304</v>
      </c>
      <c r="E58" s="19">
        <v>6</v>
      </c>
      <c r="F58" s="82">
        <v>5</v>
      </c>
      <c r="G58" s="17">
        <f t="shared" si="7"/>
        <v>7260.8</v>
      </c>
      <c r="H58" s="96">
        <v>28</v>
      </c>
      <c r="I58" s="90">
        <v>28.5</v>
      </c>
      <c r="J58" s="17">
        <f t="shared" si="8"/>
        <v>1273.8245614035088</v>
      </c>
      <c r="K58" s="38">
        <v>1</v>
      </c>
      <c r="L58" s="38">
        <v>0</v>
      </c>
      <c r="M58" s="38">
        <v>0</v>
      </c>
      <c r="N58" s="38">
        <v>6</v>
      </c>
      <c r="O58" s="49">
        <v>3</v>
      </c>
      <c r="P58" s="50">
        <f t="shared" si="9"/>
        <v>35</v>
      </c>
      <c r="Q58" s="145">
        <f t="shared" si="10"/>
        <v>33.5</v>
      </c>
      <c r="R58" s="125">
        <f t="shared" si="11"/>
        <v>1083.7014925373135</v>
      </c>
      <c r="S58" s="42">
        <f t="shared" si="12"/>
        <v>17937</v>
      </c>
      <c r="T58" s="42">
        <v>17426</v>
      </c>
      <c r="U58" s="42">
        <v>511</v>
      </c>
      <c r="V58" s="51">
        <f t="shared" si="13"/>
        <v>520.17910447761199</v>
      </c>
    </row>
    <row r="59" spans="1:22" ht="12.4" customHeight="1" x14ac:dyDescent="0.2">
      <c r="A59" s="18">
        <v>6237</v>
      </c>
      <c r="B59" s="107" t="s">
        <v>31</v>
      </c>
      <c r="C59" s="21">
        <v>647</v>
      </c>
      <c r="D59" s="37">
        <v>68938</v>
      </c>
      <c r="E59" s="19">
        <v>12</v>
      </c>
      <c r="F59" s="82">
        <v>11.5</v>
      </c>
      <c r="G59" s="17">
        <f t="shared" si="7"/>
        <v>5994.608695652174</v>
      </c>
      <c r="H59" s="96">
        <v>52</v>
      </c>
      <c r="I59" s="90">
        <v>50.5</v>
      </c>
      <c r="J59" s="17">
        <f t="shared" si="8"/>
        <v>1365.1089108910892</v>
      </c>
      <c r="K59" s="39">
        <v>0</v>
      </c>
      <c r="L59" s="39">
        <v>2</v>
      </c>
      <c r="M59" s="39">
        <v>1</v>
      </c>
      <c r="N59" s="39">
        <v>4</v>
      </c>
      <c r="O59" s="40">
        <v>0</v>
      </c>
      <c r="P59" s="50">
        <f t="shared" si="9"/>
        <v>67</v>
      </c>
      <c r="Q59" s="145">
        <f t="shared" si="10"/>
        <v>62</v>
      </c>
      <c r="R59" s="125">
        <f t="shared" si="11"/>
        <v>1111.9032258064517</v>
      </c>
      <c r="S59" s="42">
        <f t="shared" si="12"/>
        <v>30379</v>
      </c>
      <c r="T59" s="42">
        <v>28835</v>
      </c>
      <c r="U59" s="42">
        <v>1544</v>
      </c>
      <c r="V59" s="51">
        <f t="shared" si="13"/>
        <v>465.08064516129031</v>
      </c>
    </row>
    <row r="60" spans="1:22" ht="12.4" customHeight="1" x14ac:dyDescent="0.2">
      <c r="A60" s="18">
        <v>6227</v>
      </c>
      <c r="B60" s="107" t="s">
        <v>24</v>
      </c>
      <c r="C60" s="21">
        <v>356</v>
      </c>
      <c r="D60" s="37">
        <v>150616</v>
      </c>
      <c r="E60" s="19">
        <v>30</v>
      </c>
      <c r="F60" s="82">
        <v>30</v>
      </c>
      <c r="G60" s="17">
        <f t="shared" si="7"/>
        <v>5020.5333333333338</v>
      </c>
      <c r="H60" s="96">
        <v>107</v>
      </c>
      <c r="I60" s="90">
        <v>105</v>
      </c>
      <c r="J60" s="17">
        <f t="shared" si="8"/>
        <v>1434.4380952380952</v>
      </c>
      <c r="K60" s="39">
        <v>1</v>
      </c>
      <c r="L60" s="39">
        <v>3</v>
      </c>
      <c r="M60" s="39">
        <v>2</v>
      </c>
      <c r="N60" s="39">
        <v>9</v>
      </c>
      <c r="O60" s="40">
        <v>3</v>
      </c>
      <c r="P60" s="50">
        <f t="shared" si="9"/>
        <v>143</v>
      </c>
      <c r="Q60" s="145">
        <f t="shared" si="10"/>
        <v>135</v>
      </c>
      <c r="R60" s="125">
        <f t="shared" si="11"/>
        <v>1115.674074074074</v>
      </c>
      <c r="S60" s="42">
        <f t="shared" si="12"/>
        <v>72081</v>
      </c>
      <c r="T60" s="42">
        <v>68127</v>
      </c>
      <c r="U60" s="42">
        <v>3954</v>
      </c>
      <c r="V60" s="51">
        <f t="shared" si="13"/>
        <v>504.64444444444445</v>
      </c>
    </row>
    <row r="61" spans="1:22" ht="12.4" customHeight="1" x14ac:dyDescent="0.2">
      <c r="A61" s="18">
        <v>6215</v>
      </c>
      <c r="B61" s="107" t="s">
        <v>12</v>
      </c>
      <c r="C61" s="21">
        <v>290</v>
      </c>
      <c r="D61" s="37">
        <v>36192</v>
      </c>
      <c r="E61" s="19">
        <v>6</v>
      </c>
      <c r="F61" s="82">
        <v>6</v>
      </c>
      <c r="G61" s="17">
        <f t="shared" si="7"/>
        <v>6032</v>
      </c>
      <c r="H61" s="96">
        <v>24</v>
      </c>
      <c r="I61" s="90">
        <v>23.5</v>
      </c>
      <c r="J61" s="17">
        <f t="shared" si="8"/>
        <v>1540.0851063829787</v>
      </c>
      <c r="K61" s="39">
        <v>0</v>
      </c>
      <c r="L61" s="39">
        <v>0</v>
      </c>
      <c r="M61" s="39">
        <v>0</v>
      </c>
      <c r="N61" s="39">
        <v>1</v>
      </c>
      <c r="O61" s="40">
        <v>0</v>
      </c>
      <c r="P61" s="50">
        <f t="shared" si="9"/>
        <v>30</v>
      </c>
      <c r="Q61" s="145">
        <f t="shared" si="10"/>
        <v>29.5</v>
      </c>
      <c r="R61" s="125">
        <f t="shared" si="11"/>
        <v>1226.8474576271187</v>
      </c>
      <c r="S61" s="42">
        <f t="shared" si="12"/>
        <v>16244</v>
      </c>
      <c r="T61" s="42">
        <v>15951</v>
      </c>
      <c r="U61" s="42">
        <v>293</v>
      </c>
      <c r="V61" s="51">
        <f t="shared" si="13"/>
        <v>540.71186440677968</v>
      </c>
    </row>
    <row r="62" spans="1:22" ht="12.4" customHeight="1" x14ac:dyDescent="0.2">
      <c r="A62" s="18">
        <v>6249</v>
      </c>
      <c r="B62" s="107" t="s">
        <v>61</v>
      </c>
      <c r="C62" s="21">
        <v>512</v>
      </c>
      <c r="D62" s="37">
        <v>42390</v>
      </c>
      <c r="E62" s="19">
        <v>5</v>
      </c>
      <c r="F62" s="82">
        <v>5</v>
      </c>
      <c r="G62" s="17">
        <f t="shared" si="7"/>
        <v>8478</v>
      </c>
      <c r="H62" s="96">
        <v>30</v>
      </c>
      <c r="I62" s="90">
        <v>29.5</v>
      </c>
      <c r="J62" s="17">
        <f t="shared" si="8"/>
        <v>1436.949152542373</v>
      </c>
      <c r="K62" s="38">
        <v>0</v>
      </c>
      <c r="L62" s="38">
        <v>0</v>
      </c>
      <c r="M62" s="38">
        <v>0</v>
      </c>
      <c r="N62" s="38">
        <v>1</v>
      </c>
      <c r="O62" s="49">
        <v>0</v>
      </c>
      <c r="P62" s="50">
        <f t="shared" si="9"/>
        <v>35</v>
      </c>
      <c r="Q62" s="145">
        <f t="shared" si="10"/>
        <v>34.5</v>
      </c>
      <c r="R62" s="125">
        <f t="shared" si="11"/>
        <v>1228.695652173913</v>
      </c>
      <c r="S62" s="42">
        <f t="shared" si="12"/>
        <v>14948</v>
      </c>
      <c r="T62" s="42">
        <v>14660</v>
      </c>
      <c r="U62" s="42">
        <v>288</v>
      </c>
      <c r="V62" s="51">
        <f t="shared" si="13"/>
        <v>424.92753623188406</v>
      </c>
    </row>
    <row r="63" spans="1:22" ht="12.4" customHeight="1" x14ac:dyDescent="0.2">
      <c r="A63" s="18">
        <v>6209</v>
      </c>
      <c r="B63" s="107" t="s">
        <v>50</v>
      </c>
      <c r="C63" s="21">
        <v>458</v>
      </c>
      <c r="D63" s="37">
        <v>41748</v>
      </c>
      <c r="E63" s="19">
        <v>5</v>
      </c>
      <c r="F63" s="82">
        <v>5</v>
      </c>
      <c r="G63" s="17">
        <f t="shared" si="7"/>
        <v>8349.6</v>
      </c>
      <c r="H63" s="96">
        <v>26</v>
      </c>
      <c r="I63" s="90">
        <v>27</v>
      </c>
      <c r="J63" s="17">
        <f t="shared" si="8"/>
        <v>1546.2222222222222</v>
      </c>
      <c r="K63" s="39">
        <v>1</v>
      </c>
      <c r="L63" s="39">
        <v>1</v>
      </c>
      <c r="M63" s="39">
        <v>1</v>
      </c>
      <c r="N63" s="39">
        <v>0</v>
      </c>
      <c r="O63" s="40">
        <v>0</v>
      </c>
      <c r="P63" s="50">
        <f t="shared" si="9"/>
        <v>34</v>
      </c>
      <c r="Q63" s="145">
        <f t="shared" si="10"/>
        <v>32</v>
      </c>
      <c r="R63" s="125">
        <f t="shared" si="11"/>
        <v>1304.625</v>
      </c>
      <c r="S63" s="42">
        <f t="shared" si="12"/>
        <v>20606</v>
      </c>
      <c r="T63" s="42">
        <v>19924</v>
      </c>
      <c r="U63" s="42">
        <v>682</v>
      </c>
      <c r="V63" s="51">
        <f t="shared" si="13"/>
        <v>622.625</v>
      </c>
    </row>
    <row r="64" spans="1:22" ht="12.4" customHeight="1" x14ac:dyDescent="0.2">
      <c r="A64" s="18">
        <v>6224</v>
      </c>
      <c r="B64" s="107" t="s">
        <v>21</v>
      </c>
      <c r="C64" s="21">
        <v>904</v>
      </c>
      <c r="D64" s="37">
        <v>368713</v>
      </c>
      <c r="E64" s="19">
        <v>38</v>
      </c>
      <c r="F64" s="82">
        <v>35</v>
      </c>
      <c r="G64" s="17">
        <f t="shared" si="7"/>
        <v>10534.657142857142</v>
      </c>
      <c r="H64" s="96">
        <v>241</v>
      </c>
      <c r="I64" s="90">
        <v>236.5</v>
      </c>
      <c r="J64" s="17">
        <f t="shared" si="8"/>
        <v>1559.0401691331924</v>
      </c>
      <c r="K64" s="39">
        <v>4</v>
      </c>
      <c r="L64" s="39">
        <v>11</v>
      </c>
      <c r="M64" s="39">
        <v>4</v>
      </c>
      <c r="N64" s="39">
        <v>27</v>
      </c>
      <c r="O64" s="40">
        <v>4</v>
      </c>
      <c r="P64" s="50">
        <f t="shared" si="9"/>
        <v>298</v>
      </c>
      <c r="Q64" s="145">
        <f t="shared" si="10"/>
        <v>271.5</v>
      </c>
      <c r="R64" s="125">
        <f t="shared" si="11"/>
        <v>1358.0589318600369</v>
      </c>
      <c r="S64" s="42">
        <f t="shared" si="12"/>
        <v>161683</v>
      </c>
      <c r="T64" s="42">
        <v>147619</v>
      </c>
      <c r="U64" s="42">
        <v>14064</v>
      </c>
      <c r="V64" s="51">
        <f t="shared" si="13"/>
        <v>543.71639042357276</v>
      </c>
    </row>
    <row r="65" spans="1:22" ht="12.4" customHeight="1" thickBot="1" x14ac:dyDescent="0.25">
      <c r="A65" s="34">
        <v>6206</v>
      </c>
      <c r="B65" s="108" t="s">
        <v>6</v>
      </c>
      <c r="C65" s="105">
        <v>240</v>
      </c>
      <c r="D65" s="74">
        <v>59819</v>
      </c>
      <c r="E65" s="75">
        <v>6</v>
      </c>
      <c r="F65" s="83">
        <v>5.5</v>
      </c>
      <c r="G65" s="76">
        <f t="shared" si="7"/>
        <v>10876.181818181818</v>
      </c>
      <c r="H65" s="98">
        <v>35</v>
      </c>
      <c r="I65" s="91">
        <v>33</v>
      </c>
      <c r="J65" s="76">
        <f t="shared" si="8"/>
        <v>1812.6969696969697</v>
      </c>
      <c r="K65" s="101">
        <v>0</v>
      </c>
      <c r="L65" s="101">
        <v>0</v>
      </c>
      <c r="M65" s="101">
        <v>1</v>
      </c>
      <c r="N65" s="101">
        <v>6</v>
      </c>
      <c r="O65" s="138">
        <v>1</v>
      </c>
      <c r="P65" s="50">
        <f t="shared" si="9"/>
        <v>42</v>
      </c>
      <c r="Q65" s="145">
        <f t="shared" si="10"/>
        <v>38.5</v>
      </c>
      <c r="R65" s="126">
        <f t="shared" si="11"/>
        <v>1553.7402597402597</v>
      </c>
      <c r="S65" s="42">
        <f t="shared" si="12"/>
        <v>29079</v>
      </c>
      <c r="T65" s="79">
        <v>28403</v>
      </c>
      <c r="U65" s="79">
        <v>676</v>
      </c>
      <c r="V65" s="51">
        <f t="shared" si="13"/>
        <v>737.74025974025972</v>
      </c>
    </row>
    <row r="66" spans="1:22" ht="12.4" customHeight="1" thickBot="1" x14ac:dyDescent="0.25">
      <c r="A66" s="24"/>
      <c r="B66" s="25" t="s">
        <v>44</v>
      </c>
      <c r="C66" s="26">
        <f t="shared" ref="C66:U66" si="14">SUM(C8:C65)</f>
        <v>20270</v>
      </c>
      <c r="D66" s="26">
        <f t="shared" si="14"/>
        <v>2089310</v>
      </c>
      <c r="E66" s="27">
        <f t="shared" si="14"/>
        <v>420</v>
      </c>
      <c r="F66" s="84">
        <f t="shared" si="14"/>
        <v>404.5</v>
      </c>
      <c r="G66" s="28"/>
      <c r="H66" s="99">
        <f t="shared" si="14"/>
        <v>1807</v>
      </c>
      <c r="I66" s="92">
        <f t="shared" si="14"/>
        <v>1783</v>
      </c>
      <c r="J66" s="28"/>
      <c r="K66" s="26">
        <f t="shared" si="14"/>
        <v>15</v>
      </c>
      <c r="L66" s="26">
        <f t="shared" si="14"/>
        <v>47</v>
      </c>
      <c r="M66" s="26">
        <f t="shared" si="14"/>
        <v>16</v>
      </c>
      <c r="N66" s="26">
        <f t="shared" si="14"/>
        <v>131</v>
      </c>
      <c r="O66" s="26">
        <f t="shared" si="14"/>
        <v>22</v>
      </c>
      <c r="P66" s="61">
        <f t="shared" si="14"/>
        <v>2305</v>
      </c>
      <c r="Q66" s="100">
        <f t="shared" si="14"/>
        <v>2187.5</v>
      </c>
      <c r="R66" s="112"/>
      <c r="S66" s="87">
        <f t="shared" si="14"/>
        <v>991847</v>
      </c>
      <c r="T66" s="87">
        <f t="shared" si="14"/>
        <v>949334</v>
      </c>
      <c r="U66" s="87">
        <f t="shared" si="14"/>
        <v>42513</v>
      </c>
      <c r="V66" s="52"/>
    </row>
    <row r="67" spans="1:22" s="63" customFormat="1" ht="12.4" customHeight="1" thickBot="1" x14ac:dyDescent="0.25">
      <c r="A67" s="62"/>
      <c r="B67" s="64" t="s">
        <v>45</v>
      </c>
      <c r="C67" s="31">
        <f>AVERAGE(C8:C65)</f>
        <v>349.48275862068965</v>
      </c>
      <c r="D67" s="31">
        <f>AVERAGE(D8:D65)</f>
        <v>36022.586206896551</v>
      </c>
      <c r="E67" s="65">
        <f>AVERAGE(E8:E65)</f>
        <v>7.2413793103448274</v>
      </c>
      <c r="F67" s="65">
        <f>AVERAGE(F8:F65)</f>
        <v>6.9741379310344831</v>
      </c>
      <c r="G67" s="103">
        <f>D66/F66</f>
        <v>5165.1668726823236</v>
      </c>
      <c r="H67" s="93">
        <f>AVERAGE(H8:H65)</f>
        <v>31.155172413793103</v>
      </c>
      <c r="I67" s="93">
        <f>AVERAGE(I8:I65)</f>
        <v>30.741379310344829</v>
      </c>
      <c r="J67" s="103">
        <f>D66/I66</f>
        <v>1171.7947279865396</v>
      </c>
      <c r="K67" s="66"/>
      <c r="L67" s="66"/>
      <c r="M67" s="66"/>
      <c r="N67" s="66"/>
      <c r="O67" s="66"/>
      <c r="P67" s="67">
        <f>AVERAGE(P8:P65)</f>
        <v>39.741379310344826</v>
      </c>
      <c r="Q67" s="67">
        <f>AVERAGE(Q8:Q65)</f>
        <v>37.71551724137931</v>
      </c>
      <c r="R67" s="113">
        <f>D66/Q66</f>
        <v>955.11314285714286</v>
      </c>
      <c r="S67" s="88">
        <f>AVERAGE(S8:S65)</f>
        <v>17100.810344827587</v>
      </c>
      <c r="T67" s="88">
        <f>AVERAGE(T8:T65)</f>
        <v>16367.827586206897</v>
      </c>
      <c r="U67" s="88">
        <f>AVERAGE(U8:U65)</f>
        <v>732.98275862068965</v>
      </c>
      <c r="V67" s="69">
        <f>T67/Q67</f>
        <v>433.98125714285715</v>
      </c>
    </row>
    <row r="69" spans="1:22" x14ac:dyDescent="0.2">
      <c r="O69" s="53"/>
    </row>
    <row r="70" spans="1:22" x14ac:dyDescent="0.2">
      <c r="O70" s="53"/>
    </row>
  </sheetData>
  <phoneticPr fontId="1" type="noConversion"/>
  <pageMargins left="0.19685039370078741" right="0" top="0.19685039370078741" bottom="0.27559055118110237" header="0" footer="0"/>
  <pageSetup paperSize="9" scale="85" orientation="portrait" r:id="rId1"/>
  <headerFooter alignWithMargins="0">
    <oddHeader xml:space="preserve">&amp;RUVOD / Preglednica 4 </oddHeader>
    <oddFooter>&amp;L&amp;7C/Poročilo o delu UE 2019/&amp;F&amp;CStran &amp;P/&amp;N&amp;R&amp;7Pripravila: C. Vidmar 8.6.2020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Splošni statistični podatki</vt:lpstr>
      <vt:lpstr>Površina-naraščajoče</vt:lpstr>
      <vt:lpstr>Prebivalci-naraščajoče</vt:lpstr>
      <vt:lpstr>Št. prebival. na zaposl.-narašč</vt:lpstr>
      <vt:lpstr>'Površina-naraščajoče'!Tiskanje_naslovov</vt:lpstr>
      <vt:lpstr>'Prebivalci-naraščajoče'!Tiskanje_naslovov</vt:lpstr>
      <vt:lpstr>'Splošni statistični podatki'!Tiskanje_naslovov</vt:lpstr>
      <vt:lpstr>'Št. prebival. na zaposl.-narašč'!Tiskanje_naslovov</vt:lpstr>
    </vt:vector>
  </TitlesOfParts>
  <Company>uoru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MNZ UORU Vidmar Cilka</dc:creator>
  <cp:lastModifiedBy>Tatjana Verbič</cp:lastModifiedBy>
  <cp:lastPrinted>2019-05-10T12:52:32Z</cp:lastPrinted>
  <dcterms:created xsi:type="dcterms:W3CDTF">2002-09-24T09:47:39Z</dcterms:created>
  <dcterms:modified xsi:type="dcterms:W3CDTF">2020-12-10T13:17:59Z</dcterms:modified>
</cp:coreProperties>
</file>