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\\ad.sigov.si\usr\T-Z\VerbicT69\Documents\DOKUMENTI-AKTUALNI\SPLET MJU-GOV.SI\POROCILA 2019\VSEBINSKO POROCILO-2019\"/>
    </mc:Choice>
  </mc:AlternateContent>
  <xr:revisionPtr revIDLastSave="0" documentId="8_{ED0E59A0-C8B8-4641-81C8-8BF2FCE66D4B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KUPAJ" sheetId="11" r:id="rId1"/>
    <sheet name="MNZ" sheetId="10" r:id="rId2"/>
    <sheet name="MZI" sheetId="9" r:id="rId3"/>
    <sheet name="MG" sheetId="8" r:id="rId4"/>
    <sheet name="MKGP" sheetId="7" r:id="rId5"/>
    <sheet name="MDDSZ" sheetId="6" r:id="rId6"/>
    <sheet name="MJU" sheetId="4" r:id="rId7"/>
    <sheet name="PREK" sheetId="16" r:id="rId8"/>
    <sheet name="MOP" sheetId="17" r:id="rId9"/>
    <sheet name="Zbir identičnih DUN" sheetId="1" r:id="rId10"/>
    <sheet name="DUN na prebivalca" sheetId="2" r:id="rId11"/>
    <sheet name="Reš. DUN,DUN+ZUP na zaposl." sheetId="3" r:id="rId12"/>
    <sheet name="Reš. DUN na zaposl." sheetId="12" r:id="rId13"/>
    <sheet name="Vse reš.zadeve na zaposl." sheetId="14" r:id="rId14"/>
    <sheet name="Vse reš.zadeve na uradnika" sheetId="13" r:id="rId15"/>
  </sheets>
  <definedNames>
    <definedName name="_xlnm.Print_Titles" localSheetId="10">'DUN na prebivalca'!$A:$A</definedName>
    <definedName name="_xlnm.Print_Titles" localSheetId="5">MDDSZ!$A:$A,MDDSZ!$4:$7</definedName>
    <definedName name="_xlnm.Print_Titles" localSheetId="3">MG!$4:$7</definedName>
    <definedName name="_xlnm.Print_Titles" localSheetId="6">MJU!$A:$A,MJU!$4:$7</definedName>
    <definedName name="_xlnm.Print_Titles" localSheetId="4">MKGP!$A:$A,MKGP!$4:$7</definedName>
    <definedName name="_xlnm.Print_Titles" localSheetId="1">MNZ!$A:$A,MNZ!$4:$7</definedName>
    <definedName name="_xlnm.Print_Titles" localSheetId="2">MZI!$A:$A,MZI!$4:$7</definedName>
    <definedName name="_xlnm.Print_Titles" localSheetId="7">PREK!$A:$A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4" i="13" l="1"/>
  <c r="G44" i="13"/>
  <c r="J44" i="13"/>
  <c r="H14" i="13"/>
  <c r="G14" i="13"/>
  <c r="J14" i="13"/>
  <c r="H38" i="13"/>
  <c r="G38" i="13"/>
  <c r="H57" i="13"/>
  <c r="G57" i="13"/>
  <c r="J57" i="13"/>
  <c r="H11" i="13"/>
  <c r="G11" i="13"/>
  <c r="J11" i="13"/>
  <c r="H31" i="13"/>
  <c r="G31" i="13"/>
  <c r="J31" i="13"/>
  <c r="H21" i="13"/>
  <c r="G21" i="13"/>
  <c r="H53" i="13"/>
  <c r="G53" i="13"/>
  <c r="J53" i="13"/>
  <c r="H42" i="13"/>
  <c r="G42" i="13"/>
  <c r="J42" i="13" s="1"/>
  <c r="H33" i="13"/>
  <c r="G33" i="13"/>
  <c r="J33" i="13"/>
  <c r="H48" i="13"/>
  <c r="G48" i="13"/>
  <c r="H51" i="13"/>
  <c r="G51" i="13"/>
  <c r="J51" i="13" s="1"/>
  <c r="H47" i="13"/>
  <c r="G47" i="13"/>
  <c r="J47" i="13"/>
  <c r="H43" i="13"/>
  <c r="G43" i="13"/>
  <c r="J43" i="13"/>
  <c r="H28" i="13"/>
  <c r="G28" i="13"/>
  <c r="H23" i="13"/>
  <c r="G23" i="13"/>
  <c r="I23" i="13" s="1"/>
  <c r="J23" i="13"/>
  <c r="H32" i="13"/>
  <c r="G32" i="13"/>
  <c r="J32" i="13"/>
  <c r="H22" i="13"/>
  <c r="G22" i="13"/>
  <c r="J22" i="13"/>
  <c r="H27" i="13"/>
  <c r="G27" i="13"/>
  <c r="H29" i="13"/>
  <c r="G29" i="13"/>
  <c r="J29" i="13"/>
  <c r="H16" i="13"/>
  <c r="G16" i="13"/>
  <c r="J16" i="13"/>
  <c r="H58" i="13"/>
  <c r="G58" i="13"/>
  <c r="J58" i="13"/>
  <c r="H49" i="13"/>
  <c r="G49" i="13"/>
  <c r="H45" i="13"/>
  <c r="G45" i="13"/>
  <c r="J45" i="13"/>
  <c r="H30" i="13"/>
  <c r="G30" i="13"/>
  <c r="J30" i="13" s="1"/>
  <c r="H12" i="13"/>
  <c r="G12" i="13"/>
  <c r="J12" i="13"/>
  <c r="H50" i="13"/>
  <c r="G50" i="13"/>
  <c r="H39" i="13"/>
  <c r="G39" i="13"/>
  <c r="J39" i="13" s="1"/>
  <c r="H40" i="13"/>
  <c r="G40" i="13"/>
  <c r="J40" i="13"/>
  <c r="H36" i="13"/>
  <c r="G36" i="13"/>
  <c r="J36" i="13"/>
  <c r="H17" i="13"/>
  <c r="G17" i="13"/>
  <c r="H63" i="13"/>
  <c r="G63" i="13"/>
  <c r="I63" i="13" s="1"/>
  <c r="J63" i="13"/>
  <c r="H13" i="13"/>
  <c r="G13" i="13"/>
  <c r="J13" i="13"/>
  <c r="H24" i="13"/>
  <c r="G24" i="13"/>
  <c r="J24" i="13"/>
  <c r="H61" i="13"/>
  <c r="G61" i="13"/>
  <c r="H37" i="13"/>
  <c r="G37" i="13"/>
  <c r="J37" i="13"/>
  <c r="H10" i="13"/>
  <c r="G10" i="13"/>
  <c r="J10" i="13"/>
  <c r="H41" i="13"/>
  <c r="G41" i="13"/>
  <c r="J41" i="13"/>
  <c r="H25" i="13"/>
  <c r="G25" i="13"/>
  <c r="H26" i="13"/>
  <c r="G26" i="13"/>
  <c r="J26" i="13"/>
  <c r="H54" i="13"/>
  <c r="G54" i="13"/>
  <c r="J54" i="13" s="1"/>
  <c r="H52" i="13"/>
  <c r="G52" i="13"/>
  <c r="J52" i="13"/>
  <c r="H8" i="13"/>
  <c r="G8" i="13"/>
  <c r="H56" i="13"/>
  <c r="G56" i="13"/>
  <c r="J56" i="13" s="1"/>
  <c r="H46" i="13"/>
  <c r="G46" i="13"/>
  <c r="J46" i="13"/>
  <c r="H55" i="13"/>
  <c r="G55" i="13"/>
  <c r="J55" i="13"/>
  <c r="H9" i="13"/>
  <c r="G9" i="13"/>
  <c r="H18" i="13"/>
  <c r="G18" i="13"/>
  <c r="I18" i="13" s="1"/>
  <c r="J18" i="13"/>
  <c r="H6" i="13"/>
  <c r="G6" i="13"/>
  <c r="J6" i="13"/>
  <c r="H60" i="13"/>
  <c r="G60" i="13"/>
  <c r="J60" i="13"/>
  <c r="H19" i="13"/>
  <c r="G19" i="13"/>
  <c r="H7" i="13"/>
  <c r="G7" i="13"/>
  <c r="J7" i="13"/>
  <c r="H62" i="13"/>
  <c r="G62" i="13"/>
  <c r="J62" i="13"/>
  <c r="H20" i="13"/>
  <c r="G20" i="13"/>
  <c r="J20" i="13"/>
  <c r="H15" i="13"/>
  <c r="G15" i="13"/>
  <c r="H59" i="13"/>
  <c r="G59" i="13"/>
  <c r="J59" i="13"/>
  <c r="H34" i="13"/>
  <c r="G34" i="13"/>
  <c r="J34" i="13" s="1"/>
  <c r="H35" i="13"/>
  <c r="G35" i="13"/>
  <c r="J35" i="13"/>
  <c r="H42" i="14"/>
  <c r="G42" i="14"/>
  <c r="J42" i="14" s="1"/>
  <c r="H6" i="14"/>
  <c r="G6" i="14"/>
  <c r="I6" i="14" s="1"/>
  <c r="H50" i="14"/>
  <c r="G50" i="14"/>
  <c r="J50" i="14"/>
  <c r="H58" i="14"/>
  <c r="G58" i="14"/>
  <c r="J58" i="14"/>
  <c r="H10" i="14"/>
  <c r="G10" i="14"/>
  <c r="J10" i="14" s="1"/>
  <c r="H46" i="14"/>
  <c r="G46" i="14"/>
  <c r="I46" i="14" s="1"/>
  <c r="J46" i="14"/>
  <c r="H23" i="14"/>
  <c r="G23" i="14"/>
  <c r="J23" i="14"/>
  <c r="H48" i="14"/>
  <c r="G48" i="14"/>
  <c r="J48" i="14"/>
  <c r="H32" i="14"/>
  <c r="G32" i="14"/>
  <c r="J32" i="14" s="1"/>
  <c r="H40" i="14"/>
  <c r="G40" i="14"/>
  <c r="I40" i="14" s="1"/>
  <c r="J40" i="14"/>
  <c r="H53" i="14"/>
  <c r="G53" i="14"/>
  <c r="J53" i="14"/>
  <c r="H55" i="14"/>
  <c r="G55" i="14"/>
  <c r="J55" i="14"/>
  <c r="H51" i="14"/>
  <c r="G51" i="14"/>
  <c r="J51" i="14" s="1"/>
  <c r="H35" i="14"/>
  <c r="G35" i="14"/>
  <c r="I35" i="14" s="1"/>
  <c r="J35" i="14"/>
  <c r="H33" i="14"/>
  <c r="G33" i="14"/>
  <c r="J33" i="14" s="1"/>
  <c r="H21" i="14"/>
  <c r="G21" i="14"/>
  <c r="J21" i="14"/>
  <c r="H26" i="14"/>
  <c r="G26" i="14"/>
  <c r="J26" i="14" s="1"/>
  <c r="H17" i="14"/>
  <c r="G17" i="14"/>
  <c r="I17" i="14" s="1"/>
  <c r="H16" i="14"/>
  <c r="G16" i="14"/>
  <c r="J16" i="14"/>
  <c r="H38" i="14"/>
  <c r="G38" i="14"/>
  <c r="J38" i="14"/>
  <c r="H15" i="14"/>
  <c r="G15" i="14"/>
  <c r="J15" i="14" s="1"/>
  <c r="H59" i="14"/>
  <c r="G59" i="14"/>
  <c r="I59" i="14" s="1"/>
  <c r="J59" i="14"/>
  <c r="H41" i="14"/>
  <c r="G41" i="14"/>
  <c r="J41" i="14"/>
  <c r="H39" i="14"/>
  <c r="G39" i="14"/>
  <c r="J39" i="14"/>
  <c r="H28" i="14"/>
  <c r="G28" i="14"/>
  <c r="J28" i="14" s="1"/>
  <c r="H11" i="14"/>
  <c r="G11" i="14"/>
  <c r="I11" i="14" s="1"/>
  <c r="J11" i="14"/>
  <c r="H43" i="14"/>
  <c r="G43" i="14"/>
  <c r="H34" i="14"/>
  <c r="G34" i="14"/>
  <c r="J34" i="14" s="1"/>
  <c r="H37" i="14"/>
  <c r="G37" i="14"/>
  <c r="J37" i="14"/>
  <c r="H27" i="14"/>
  <c r="G27" i="14"/>
  <c r="J27" i="14" s="1"/>
  <c r="H14" i="14"/>
  <c r="G14" i="14"/>
  <c r="J14" i="14"/>
  <c r="H61" i="14"/>
  <c r="G61" i="14"/>
  <c r="J61" i="14" s="1"/>
  <c r="H24" i="14"/>
  <c r="G24" i="14"/>
  <c r="J24" i="14" s="1"/>
  <c r="H19" i="14"/>
  <c r="G19" i="14"/>
  <c r="I19" i="14" s="1"/>
  <c r="J19" i="14"/>
  <c r="H63" i="14"/>
  <c r="G63" i="14"/>
  <c r="J63" i="14"/>
  <c r="H44" i="14"/>
  <c r="G44" i="14"/>
  <c r="J44" i="14" s="1"/>
  <c r="H9" i="14"/>
  <c r="G9" i="14"/>
  <c r="J9" i="14"/>
  <c r="H36" i="14"/>
  <c r="G36" i="14"/>
  <c r="J36" i="14"/>
  <c r="H30" i="14"/>
  <c r="G30" i="14"/>
  <c r="J30" i="14"/>
  <c r="H31" i="14"/>
  <c r="G31" i="14"/>
  <c r="J31" i="14" s="1"/>
  <c r="H52" i="14"/>
  <c r="G52" i="14"/>
  <c r="J52" i="14"/>
  <c r="H56" i="14"/>
  <c r="G56" i="14"/>
  <c r="I56" i="14" s="1"/>
  <c r="J56" i="14"/>
  <c r="H12" i="14"/>
  <c r="G12" i="14"/>
  <c r="J12" i="14"/>
  <c r="H57" i="14"/>
  <c r="G57" i="14"/>
  <c r="J57" i="14" s="1"/>
  <c r="H49" i="14"/>
  <c r="G49" i="14"/>
  <c r="J49" i="14"/>
  <c r="H45" i="14"/>
  <c r="G45" i="14"/>
  <c r="J45" i="14" s="1"/>
  <c r="H13" i="14"/>
  <c r="G13" i="14"/>
  <c r="J13" i="14"/>
  <c r="H20" i="14"/>
  <c r="G20" i="14"/>
  <c r="J20" i="14" s="1"/>
  <c r="H7" i="14"/>
  <c r="G7" i="14"/>
  <c r="J7" i="14" s="1"/>
  <c r="H60" i="14"/>
  <c r="G60" i="14"/>
  <c r="I60" i="14" s="1"/>
  <c r="J60" i="14"/>
  <c r="H18" i="14"/>
  <c r="G18" i="14"/>
  <c r="J18" i="14"/>
  <c r="H8" i="14"/>
  <c r="G8" i="14"/>
  <c r="J8" i="14" s="1"/>
  <c r="H62" i="14"/>
  <c r="G62" i="14"/>
  <c r="J62" i="14"/>
  <c r="H25" i="14"/>
  <c r="G25" i="14"/>
  <c r="J25" i="14"/>
  <c r="H22" i="14"/>
  <c r="G22" i="14"/>
  <c r="J22" i="14"/>
  <c r="H54" i="14"/>
  <c r="G54" i="14"/>
  <c r="J54" i="14" s="1"/>
  <c r="H29" i="14"/>
  <c r="G29" i="14"/>
  <c r="J29" i="14"/>
  <c r="H47" i="14"/>
  <c r="G47" i="14"/>
  <c r="I47" i="14" s="1"/>
  <c r="J47" i="14"/>
  <c r="H37" i="12"/>
  <c r="G37" i="12"/>
  <c r="J37" i="12"/>
  <c r="H7" i="12"/>
  <c r="G7" i="12"/>
  <c r="H48" i="12"/>
  <c r="G48" i="12"/>
  <c r="J48" i="12"/>
  <c r="H57" i="12"/>
  <c r="G57" i="12"/>
  <c r="J57" i="12" s="1"/>
  <c r="H11" i="12"/>
  <c r="G11" i="12"/>
  <c r="J11" i="12"/>
  <c r="H47" i="12"/>
  <c r="G47" i="12"/>
  <c r="H26" i="12"/>
  <c r="G26" i="12"/>
  <c r="J26" i="12" s="1"/>
  <c r="H56" i="12"/>
  <c r="G56" i="12"/>
  <c r="I56" i="12" s="1"/>
  <c r="J56" i="12"/>
  <c r="H33" i="12"/>
  <c r="G33" i="12"/>
  <c r="J33" i="12"/>
  <c r="H39" i="12"/>
  <c r="G39" i="12"/>
  <c r="H44" i="12"/>
  <c r="G44" i="12"/>
  <c r="J44" i="12"/>
  <c r="H51" i="12"/>
  <c r="G51" i="12"/>
  <c r="J51" i="12"/>
  <c r="H45" i="12"/>
  <c r="G45" i="12"/>
  <c r="J45" i="12"/>
  <c r="H32" i="12"/>
  <c r="G32" i="12"/>
  <c r="H38" i="12"/>
  <c r="G38" i="12"/>
  <c r="J38" i="12"/>
  <c r="H21" i="12"/>
  <c r="G21" i="12"/>
  <c r="J21" i="12"/>
  <c r="H29" i="12"/>
  <c r="G29" i="12"/>
  <c r="J29" i="12"/>
  <c r="H17" i="12"/>
  <c r="G17" i="12"/>
  <c r="H18" i="12"/>
  <c r="G18" i="12"/>
  <c r="J18" i="12"/>
  <c r="H30" i="12"/>
  <c r="G30" i="12"/>
  <c r="J30" i="12" s="1"/>
  <c r="H14" i="12"/>
  <c r="G14" i="12"/>
  <c r="J14" i="12"/>
  <c r="H60" i="12"/>
  <c r="G60" i="12"/>
  <c r="H46" i="12"/>
  <c r="G46" i="12"/>
  <c r="J46" i="12" s="1"/>
  <c r="H43" i="12"/>
  <c r="G43" i="12"/>
  <c r="I43" i="12" s="1"/>
  <c r="J43" i="12"/>
  <c r="H35" i="12"/>
  <c r="G35" i="12"/>
  <c r="J35" i="12"/>
  <c r="H15" i="12"/>
  <c r="G15" i="12"/>
  <c r="H41" i="12"/>
  <c r="G41" i="12"/>
  <c r="J41" i="12"/>
  <c r="H40" i="12"/>
  <c r="G40" i="12"/>
  <c r="J40" i="12"/>
  <c r="H42" i="12"/>
  <c r="G42" i="12"/>
  <c r="J42" i="12"/>
  <c r="H24" i="12"/>
  <c r="G24" i="12"/>
  <c r="H9" i="12"/>
  <c r="G9" i="12"/>
  <c r="J9" i="12"/>
  <c r="H62" i="12"/>
  <c r="G62" i="12"/>
  <c r="J62" i="12"/>
  <c r="H16" i="12"/>
  <c r="G16" i="12"/>
  <c r="J16" i="12"/>
  <c r="H22" i="12"/>
  <c r="G22" i="12"/>
  <c r="H63" i="12"/>
  <c r="G63" i="12"/>
  <c r="J63" i="12"/>
  <c r="H28" i="12"/>
  <c r="G28" i="12"/>
  <c r="J28" i="12" s="1"/>
  <c r="H8" i="12"/>
  <c r="G8" i="12"/>
  <c r="J8" i="12"/>
  <c r="H36" i="12"/>
  <c r="G36" i="12"/>
  <c r="H27" i="12"/>
  <c r="G27" i="12"/>
  <c r="J27" i="12" s="1"/>
  <c r="H31" i="12"/>
  <c r="G31" i="12"/>
  <c r="I31" i="12" s="1"/>
  <c r="J31" i="12"/>
  <c r="H50" i="12"/>
  <c r="G50" i="12"/>
  <c r="J50" i="12"/>
  <c r="H58" i="12"/>
  <c r="G58" i="12"/>
  <c r="H13" i="12"/>
  <c r="G13" i="12"/>
  <c r="J13" i="12"/>
  <c r="H53" i="12"/>
  <c r="G53" i="12"/>
  <c r="J53" i="12"/>
  <c r="H52" i="12"/>
  <c r="G52" i="12"/>
  <c r="J52" i="12"/>
  <c r="H54" i="12"/>
  <c r="G54" i="12"/>
  <c r="H12" i="12"/>
  <c r="G12" i="12"/>
  <c r="J12" i="12"/>
  <c r="H19" i="12"/>
  <c r="G19" i="12"/>
  <c r="J19" i="12"/>
  <c r="H6" i="12"/>
  <c r="G6" i="12"/>
  <c r="J6" i="12"/>
  <c r="H59" i="12"/>
  <c r="G59" i="12"/>
  <c r="H23" i="12"/>
  <c r="G23" i="12"/>
  <c r="J23" i="12"/>
  <c r="H10" i="12"/>
  <c r="G10" i="12"/>
  <c r="J10" i="12" s="1"/>
  <c r="H61" i="12"/>
  <c r="G61" i="12"/>
  <c r="J61" i="12"/>
  <c r="H25" i="12"/>
  <c r="G25" i="12"/>
  <c r="H20" i="12"/>
  <c r="G20" i="12"/>
  <c r="J20" i="12" s="1"/>
  <c r="H55" i="12"/>
  <c r="G55" i="12"/>
  <c r="I55" i="12" s="1"/>
  <c r="J55" i="12"/>
  <c r="H34" i="12"/>
  <c r="G34" i="12"/>
  <c r="J34" i="12"/>
  <c r="H49" i="12"/>
  <c r="G49" i="12"/>
  <c r="J49" i="12" s="1"/>
  <c r="I35" i="13"/>
  <c r="I59" i="13"/>
  <c r="I20" i="13"/>
  <c r="I62" i="13"/>
  <c r="I7" i="13"/>
  <c r="I60" i="13"/>
  <c r="I6" i="13"/>
  <c r="I55" i="13"/>
  <c r="I46" i="13"/>
  <c r="I52" i="13"/>
  <c r="I26" i="13"/>
  <c r="I41" i="13"/>
  <c r="I10" i="13"/>
  <c r="I37" i="13"/>
  <c r="I24" i="13"/>
  <c r="I13" i="13"/>
  <c r="I36" i="13"/>
  <c r="I40" i="13"/>
  <c r="I12" i="13"/>
  <c r="I45" i="13"/>
  <c r="I58" i="13"/>
  <c r="I16" i="13"/>
  <c r="I29" i="13"/>
  <c r="I22" i="13"/>
  <c r="I32" i="13"/>
  <c r="I43" i="13"/>
  <c r="I47" i="13"/>
  <c r="I33" i="13"/>
  <c r="I53" i="13"/>
  <c r="I31" i="13"/>
  <c r="I11" i="13"/>
  <c r="I57" i="13"/>
  <c r="I14" i="13"/>
  <c r="I44" i="13"/>
  <c r="I29" i="14"/>
  <c r="I22" i="14"/>
  <c r="I62" i="14"/>
  <c r="I18" i="14"/>
  <c r="I13" i="14"/>
  <c r="I49" i="14"/>
  <c r="I12" i="14"/>
  <c r="I52" i="14"/>
  <c r="I30" i="14"/>
  <c r="I9" i="14"/>
  <c r="I63" i="14"/>
  <c r="I14" i="14"/>
  <c r="I37" i="14"/>
  <c r="J43" i="14"/>
  <c r="I43" i="14"/>
  <c r="I25" i="14"/>
  <c r="I8" i="14"/>
  <c r="I20" i="14"/>
  <c r="I57" i="14"/>
  <c r="I36" i="14"/>
  <c r="I44" i="14"/>
  <c r="I61" i="14"/>
  <c r="I39" i="14"/>
  <c r="I41" i="14"/>
  <c r="I15" i="14"/>
  <c r="I38" i="14"/>
  <c r="I16" i="14"/>
  <c r="I26" i="14"/>
  <c r="I21" i="14"/>
  <c r="I51" i="14"/>
  <c r="I55" i="14"/>
  <c r="I53" i="14"/>
  <c r="I48" i="14"/>
  <c r="I23" i="14"/>
  <c r="I10" i="14"/>
  <c r="I58" i="14"/>
  <c r="I50" i="14"/>
  <c r="I42" i="14"/>
  <c r="I49" i="12"/>
  <c r="I61" i="12"/>
  <c r="I23" i="12"/>
  <c r="I6" i="12"/>
  <c r="I19" i="12"/>
  <c r="I12" i="12"/>
  <c r="I52" i="12"/>
  <c r="I53" i="12"/>
  <c r="I13" i="12"/>
  <c r="I50" i="12"/>
  <c r="I8" i="12"/>
  <c r="I63" i="12"/>
  <c r="I16" i="12"/>
  <c r="I62" i="12"/>
  <c r="I9" i="12"/>
  <c r="I42" i="12"/>
  <c r="I40" i="12"/>
  <c r="I41" i="12"/>
  <c r="I35" i="12"/>
  <c r="I14" i="12"/>
  <c r="I18" i="12"/>
  <c r="I29" i="12"/>
  <c r="I21" i="12"/>
  <c r="I38" i="12"/>
  <c r="I45" i="12"/>
  <c r="I51" i="12"/>
  <c r="I44" i="12"/>
  <c r="I33" i="12"/>
  <c r="I11" i="12"/>
  <c r="I48" i="12"/>
  <c r="I37" i="12"/>
  <c r="I34" i="12"/>
  <c r="G6" i="3"/>
  <c r="G7" i="3"/>
  <c r="G64" i="3" s="1"/>
  <c r="I7" i="3"/>
  <c r="G8" i="3"/>
  <c r="G9" i="3"/>
  <c r="J9" i="3"/>
  <c r="G10" i="3"/>
  <c r="I10" i="3" s="1"/>
  <c r="G11" i="3"/>
  <c r="J11" i="3" s="1"/>
  <c r="G12" i="3"/>
  <c r="G13" i="3"/>
  <c r="I13" i="3"/>
  <c r="G14" i="3"/>
  <c r="G15" i="3"/>
  <c r="I15" i="3"/>
  <c r="G16" i="3"/>
  <c r="J16" i="3" s="1"/>
  <c r="G17" i="3"/>
  <c r="J17" i="3"/>
  <c r="G18" i="3"/>
  <c r="J18" i="3" s="1"/>
  <c r="G19" i="3"/>
  <c r="J19" i="3" s="1"/>
  <c r="G20" i="3"/>
  <c r="G21" i="3"/>
  <c r="J21" i="3"/>
  <c r="G22" i="3"/>
  <c r="J22" i="3" s="1"/>
  <c r="G23" i="3"/>
  <c r="I23" i="3"/>
  <c r="G24" i="3"/>
  <c r="G25" i="3"/>
  <c r="J25" i="3" s="1"/>
  <c r="G26" i="3"/>
  <c r="G27" i="3"/>
  <c r="J27" i="3" s="1"/>
  <c r="I27" i="3"/>
  <c r="G28" i="3"/>
  <c r="G29" i="3"/>
  <c r="J29" i="3"/>
  <c r="G30" i="3"/>
  <c r="I30" i="3" s="1"/>
  <c r="G31" i="3"/>
  <c r="J31" i="3"/>
  <c r="G32" i="3"/>
  <c r="G33" i="3"/>
  <c r="J33" i="3" s="1"/>
  <c r="G34" i="3"/>
  <c r="G35" i="3"/>
  <c r="J35" i="3"/>
  <c r="G36" i="3"/>
  <c r="G37" i="3"/>
  <c r="I37" i="3"/>
  <c r="G38" i="3"/>
  <c r="J38" i="3" s="1"/>
  <c r="G39" i="3"/>
  <c r="I39" i="3"/>
  <c r="G40" i="3"/>
  <c r="J40" i="3" s="1"/>
  <c r="G41" i="3"/>
  <c r="J41" i="3" s="1"/>
  <c r="G42" i="3"/>
  <c r="G43" i="3"/>
  <c r="I43" i="3" s="1"/>
  <c r="J43" i="3"/>
  <c r="G44" i="3"/>
  <c r="G45" i="3"/>
  <c r="J45" i="3"/>
  <c r="G46" i="3"/>
  <c r="J46" i="3" s="1"/>
  <c r="G47" i="3"/>
  <c r="I47" i="3"/>
  <c r="G48" i="3"/>
  <c r="I48" i="3" s="1"/>
  <c r="G49" i="3"/>
  <c r="I49" i="3" s="1"/>
  <c r="G50" i="3"/>
  <c r="G51" i="3"/>
  <c r="I51" i="3" s="1"/>
  <c r="J51" i="3"/>
  <c r="G52" i="3"/>
  <c r="G53" i="3"/>
  <c r="I53" i="3"/>
  <c r="G54" i="3"/>
  <c r="J54" i="3" s="1"/>
  <c r="G55" i="3"/>
  <c r="J55" i="3"/>
  <c r="G56" i="3"/>
  <c r="G57" i="3"/>
  <c r="J57" i="3" s="1"/>
  <c r="G58" i="3"/>
  <c r="G59" i="3"/>
  <c r="J59" i="3"/>
  <c r="G60" i="3"/>
  <c r="G61" i="3"/>
  <c r="I61" i="3"/>
  <c r="G62" i="3"/>
  <c r="J62" i="3" s="1"/>
  <c r="G63" i="3"/>
  <c r="I63" i="3"/>
  <c r="O9" i="4"/>
  <c r="O67" i="4" s="1"/>
  <c r="O10" i="4"/>
  <c r="O11" i="4"/>
  <c r="O12" i="4"/>
  <c r="O13" i="4"/>
  <c r="O66" i="4" s="1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8" i="4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8" i="7"/>
  <c r="S67" i="7" s="1"/>
  <c r="J67" i="17"/>
  <c r="J66" i="17"/>
  <c r="N66" i="4"/>
  <c r="N67" i="4"/>
  <c r="R66" i="7"/>
  <c r="R67" i="7"/>
  <c r="J67" i="6"/>
  <c r="I67" i="6"/>
  <c r="J66" i="6"/>
  <c r="I66" i="6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AH49" i="10"/>
  <c r="AH50" i="10"/>
  <c r="AH51" i="10"/>
  <c r="AH52" i="10"/>
  <c r="AH53" i="10"/>
  <c r="AH54" i="10"/>
  <c r="AH55" i="10"/>
  <c r="AH56" i="10"/>
  <c r="AH57" i="10"/>
  <c r="AH58" i="10"/>
  <c r="AH59" i="10"/>
  <c r="AH60" i="10"/>
  <c r="AH61" i="10"/>
  <c r="AH62" i="10"/>
  <c r="AH63" i="10"/>
  <c r="AH64" i="10"/>
  <c r="AH65" i="10"/>
  <c r="AH9" i="10"/>
  <c r="AH66" i="10" s="1"/>
  <c r="AH8" i="10"/>
  <c r="AE66" i="10"/>
  <c r="AF66" i="10"/>
  <c r="AG66" i="10"/>
  <c r="AE67" i="10"/>
  <c r="AF67" i="10"/>
  <c r="AG67" i="10"/>
  <c r="L10" i="17"/>
  <c r="L11" i="17"/>
  <c r="L12" i="17"/>
  <c r="L13" i="17"/>
  <c r="L67" i="17" s="1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64" i="17"/>
  <c r="L65" i="17"/>
  <c r="L9" i="17"/>
  <c r="L8" i="17"/>
  <c r="K66" i="17"/>
  <c r="K67" i="17"/>
  <c r="F65" i="3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Y68" i="2"/>
  <c r="B67" i="2"/>
  <c r="P68" i="2" s="1"/>
  <c r="Z10" i="2"/>
  <c r="Z9" i="2"/>
  <c r="X9" i="2"/>
  <c r="Y67" i="2"/>
  <c r="S68" i="2"/>
  <c r="S67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10" i="2"/>
  <c r="T9" i="2"/>
  <c r="S9" i="9"/>
  <c r="S10" i="9"/>
  <c r="S11" i="9"/>
  <c r="S66" i="9" s="1"/>
  <c r="S12" i="9"/>
  <c r="S67" i="9" s="1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8" i="9"/>
  <c r="B9" i="1"/>
  <c r="C9" i="1"/>
  <c r="D9" i="1"/>
  <c r="D66" i="1" s="1"/>
  <c r="E9" i="1"/>
  <c r="F9" i="1"/>
  <c r="B10" i="1"/>
  <c r="C10" i="1"/>
  <c r="C66" i="1" s="1"/>
  <c r="D10" i="1"/>
  <c r="D67" i="1" s="1"/>
  <c r="E10" i="1"/>
  <c r="F10" i="1"/>
  <c r="B11" i="1"/>
  <c r="C11" i="1"/>
  <c r="D11" i="1"/>
  <c r="E11" i="1"/>
  <c r="F11" i="1"/>
  <c r="B12" i="1"/>
  <c r="C12" i="1"/>
  <c r="D12" i="1"/>
  <c r="E12" i="1"/>
  <c r="F12" i="1"/>
  <c r="F66" i="1" s="1"/>
  <c r="B13" i="1"/>
  <c r="C13" i="1"/>
  <c r="D13" i="1"/>
  <c r="E13" i="1"/>
  <c r="F13" i="1"/>
  <c r="B14" i="1"/>
  <c r="C14" i="1"/>
  <c r="D14" i="1"/>
  <c r="E14" i="1"/>
  <c r="F14" i="1"/>
  <c r="B15" i="1"/>
  <c r="C15" i="1"/>
  <c r="D15" i="1"/>
  <c r="E15" i="1"/>
  <c r="F15" i="1"/>
  <c r="B16" i="1"/>
  <c r="C16" i="1"/>
  <c r="D16" i="1"/>
  <c r="E16" i="1"/>
  <c r="F16" i="1"/>
  <c r="B17" i="1"/>
  <c r="C17" i="1"/>
  <c r="D17" i="1"/>
  <c r="E17" i="1"/>
  <c r="F17" i="1"/>
  <c r="B18" i="1"/>
  <c r="C18" i="1"/>
  <c r="D18" i="1"/>
  <c r="E18" i="1"/>
  <c r="F18" i="1"/>
  <c r="B19" i="1"/>
  <c r="C19" i="1"/>
  <c r="D19" i="1"/>
  <c r="E19" i="1"/>
  <c r="F19" i="1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  <c r="B23" i="1"/>
  <c r="C23" i="1"/>
  <c r="D23" i="1"/>
  <c r="E23" i="1"/>
  <c r="F23" i="1"/>
  <c r="B24" i="1"/>
  <c r="C24" i="1"/>
  <c r="D24" i="1"/>
  <c r="E24" i="1"/>
  <c r="F24" i="1"/>
  <c r="B25" i="1"/>
  <c r="C25" i="1"/>
  <c r="D25" i="1"/>
  <c r="E25" i="1"/>
  <c r="F25" i="1"/>
  <c r="B26" i="1"/>
  <c r="C26" i="1"/>
  <c r="D26" i="1"/>
  <c r="E26" i="1"/>
  <c r="F26" i="1"/>
  <c r="B27" i="1"/>
  <c r="C27" i="1"/>
  <c r="D27" i="1"/>
  <c r="E27" i="1"/>
  <c r="F27" i="1"/>
  <c r="B28" i="1"/>
  <c r="C28" i="1"/>
  <c r="D28" i="1"/>
  <c r="E28" i="1"/>
  <c r="F28" i="1"/>
  <c r="B29" i="1"/>
  <c r="C29" i="1"/>
  <c r="D29" i="1"/>
  <c r="E29" i="1"/>
  <c r="F29" i="1"/>
  <c r="B30" i="1"/>
  <c r="C30" i="1"/>
  <c r="D30" i="1"/>
  <c r="E30" i="1"/>
  <c r="F30" i="1"/>
  <c r="B31" i="1"/>
  <c r="C31" i="1"/>
  <c r="D31" i="1"/>
  <c r="E31" i="1"/>
  <c r="F31" i="1"/>
  <c r="B32" i="1"/>
  <c r="C32" i="1"/>
  <c r="D32" i="1"/>
  <c r="E32" i="1"/>
  <c r="F32" i="1"/>
  <c r="B33" i="1"/>
  <c r="C33" i="1"/>
  <c r="D33" i="1"/>
  <c r="E33" i="1"/>
  <c r="F33" i="1"/>
  <c r="B34" i="1"/>
  <c r="C34" i="1"/>
  <c r="D34" i="1"/>
  <c r="E34" i="1"/>
  <c r="F34" i="1"/>
  <c r="B35" i="1"/>
  <c r="C35" i="1"/>
  <c r="D35" i="1"/>
  <c r="E35" i="1"/>
  <c r="F35" i="1"/>
  <c r="B36" i="1"/>
  <c r="C36" i="1"/>
  <c r="D36" i="1"/>
  <c r="E36" i="1"/>
  <c r="F36" i="1"/>
  <c r="B37" i="1"/>
  <c r="C37" i="1"/>
  <c r="D37" i="1"/>
  <c r="E37" i="1"/>
  <c r="F37" i="1"/>
  <c r="B38" i="1"/>
  <c r="C38" i="1"/>
  <c r="D38" i="1"/>
  <c r="E38" i="1"/>
  <c r="F38" i="1"/>
  <c r="B39" i="1"/>
  <c r="C39" i="1"/>
  <c r="D39" i="1"/>
  <c r="E39" i="1"/>
  <c r="F39" i="1"/>
  <c r="B40" i="1"/>
  <c r="C40" i="1"/>
  <c r="D40" i="1"/>
  <c r="E40" i="1"/>
  <c r="F40" i="1"/>
  <c r="B41" i="1"/>
  <c r="C41" i="1"/>
  <c r="D41" i="1"/>
  <c r="E41" i="1"/>
  <c r="F41" i="1"/>
  <c r="B42" i="1"/>
  <c r="C42" i="1"/>
  <c r="D42" i="1"/>
  <c r="E42" i="1"/>
  <c r="F42" i="1"/>
  <c r="B43" i="1"/>
  <c r="C43" i="1"/>
  <c r="D43" i="1"/>
  <c r="E43" i="1"/>
  <c r="F43" i="1"/>
  <c r="B44" i="1"/>
  <c r="C44" i="1"/>
  <c r="D44" i="1"/>
  <c r="E44" i="1"/>
  <c r="F44" i="1"/>
  <c r="B45" i="1"/>
  <c r="C45" i="1"/>
  <c r="D45" i="1"/>
  <c r="E45" i="1"/>
  <c r="F45" i="1"/>
  <c r="B46" i="1"/>
  <c r="C46" i="1"/>
  <c r="D46" i="1"/>
  <c r="E46" i="1"/>
  <c r="F46" i="1"/>
  <c r="B47" i="1"/>
  <c r="C47" i="1"/>
  <c r="D47" i="1"/>
  <c r="E47" i="1"/>
  <c r="F47" i="1"/>
  <c r="B48" i="1"/>
  <c r="C48" i="1"/>
  <c r="D48" i="1"/>
  <c r="E48" i="1"/>
  <c r="F48" i="1"/>
  <c r="B49" i="1"/>
  <c r="C49" i="1"/>
  <c r="D49" i="1"/>
  <c r="E49" i="1"/>
  <c r="F49" i="1"/>
  <c r="B50" i="1"/>
  <c r="C50" i="1"/>
  <c r="D50" i="1"/>
  <c r="E50" i="1"/>
  <c r="F50" i="1"/>
  <c r="B51" i="1"/>
  <c r="C51" i="1"/>
  <c r="D51" i="1"/>
  <c r="E51" i="1"/>
  <c r="F51" i="1"/>
  <c r="B52" i="1"/>
  <c r="C52" i="1"/>
  <c r="D52" i="1"/>
  <c r="E52" i="1"/>
  <c r="F52" i="1"/>
  <c r="B53" i="1"/>
  <c r="C53" i="1"/>
  <c r="D53" i="1"/>
  <c r="E53" i="1"/>
  <c r="F53" i="1"/>
  <c r="B54" i="1"/>
  <c r="C54" i="1"/>
  <c r="D54" i="1"/>
  <c r="E54" i="1"/>
  <c r="F54" i="1"/>
  <c r="B55" i="1"/>
  <c r="C55" i="1"/>
  <c r="D55" i="1"/>
  <c r="E55" i="1"/>
  <c r="F55" i="1"/>
  <c r="B56" i="1"/>
  <c r="C56" i="1"/>
  <c r="D56" i="1"/>
  <c r="E56" i="1"/>
  <c r="F56" i="1"/>
  <c r="B57" i="1"/>
  <c r="C57" i="1"/>
  <c r="D57" i="1"/>
  <c r="E57" i="1"/>
  <c r="F57" i="1"/>
  <c r="B58" i="1"/>
  <c r="C58" i="1"/>
  <c r="D58" i="1"/>
  <c r="E58" i="1"/>
  <c r="F58" i="1"/>
  <c r="B59" i="1"/>
  <c r="C59" i="1"/>
  <c r="D59" i="1"/>
  <c r="E59" i="1"/>
  <c r="F59" i="1"/>
  <c r="B60" i="1"/>
  <c r="C60" i="1"/>
  <c r="D60" i="1"/>
  <c r="E60" i="1"/>
  <c r="F60" i="1"/>
  <c r="B61" i="1"/>
  <c r="C61" i="1"/>
  <c r="D61" i="1"/>
  <c r="E61" i="1"/>
  <c r="F61" i="1"/>
  <c r="B62" i="1"/>
  <c r="C62" i="1"/>
  <c r="D62" i="1"/>
  <c r="E62" i="1"/>
  <c r="F62" i="1"/>
  <c r="B63" i="1"/>
  <c r="C63" i="1"/>
  <c r="D63" i="1"/>
  <c r="E63" i="1"/>
  <c r="F63" i="1"/>
  <c r="B64" i="1"/>
  <c r="C64" i="1"/>
  <c r="D64" i="1"/>
  <c r="E64" i="1"/>
  <c r="F64" i="1"/>
  <c r="B65" i="1"/>
  <c r="C65" i="1"/>
  <c r="D65" i="1"/>
  <c r="E65" i="1"/>
  <c r="F65" i="1"/>
  <c r="F8" i="1"/>
  <c r="E8" i="1"/>
  <c r="E67" i="1" s="1"/>
  <c r="D8" i="1"/>
  <c r="C8" i="1"/>
  <c r="C67" i="1" s="1"/>
  <c r="B8" i="1"/>
  <c r="B66" i="1" s="1"/>
  <c r="B67" i="1"/>
  <c r="I67" i="17"/>
  <c r="H67" i="17"/>
  <c r="G67" i="17"/>
  <c r="F67" i="17"/>
  <c r="E67" i="17"/>
  <c r="D67" i="17"/>
  <c r="C67" i="17"/>
  <c r="B67" i="17"/>
  <c r="I66" i="17"/>
  <c r="H66" i="17"/>
  <c r="G66" i="17"/>
  <c r="F66" i="17"/>
  <c r="E66" i="17"/>
  <c r="D66" i="17"/>
  <c r="C66" i="17"/>
  <c r="B66" i="17"/>
  <c r="K66" i="16"/>
  <c r="L66" i="16"/>
  <c r="K67" i="16"/>
  <c r="L67" i="16"/>
  <c r="M9" i="16"/>
  <c r="M10" i="16"/>
  <c r="M11" i="16"/>
  <c r="M67" i="16" s="1"/>
  <c r="M12" i="16"/>
  <c r="M66" i="16" s="1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1" i="16"/>
  <c r="M62" i="16"/>
  <c r="M63" i="16"/>
  <c r="M64" i="16"/>
  <c r="M65" i="16"/>
  <c r="M8" i="16"/>
  <c r="Q66" i="7"/>
  <c r="Q67" i="7"/>
  <c r="R66" i="9"/>
  <c r="R67" i="9"/>
  <c r="I7" i="11"/>
  <c r="K7" i="11" s="1"/>
  <c r="I8" i="11"/>
  <c r="K8" i="11"/>
  <c r="I9" i="11"/>
  <c r="K9" i="11" s="1"/>
  <c r="I10" i="11"/>
  <c r="K10" i="11"/>
  <c r="I11" i="11"/>
  <c r="K11" i="11" s="1"/>
  <c r="I12" i="11"/>
  <c r="K12" i="11"/>
  <c r="I13" i="11"/>
  <c r="K13" i="11" s="1"/>
  <c r="I14" i="11"/>
  <c r="K14" i="11"/>
  <c r="I15" i="11"/>
  <c r="K15" i="11" s="1"/>
  <c r="I16" i="11"/>
  <c r="K16" i="11"/>
  <c r="I17" i="11"/>
  <c r="K17" i="11" s="1"/>
  <c r="I18" i="11"/>
  <c r="K18" i="11"/>
  <c r="I19" i="11"/>
  <c r="K19" i="11" s="1"/>
  <c r="I20" i="11"/>
  <c r="K20" i="11"/>
  <c r="I21" i="11"/>
  <c r="K21" i="11" s="1"/>
  <c r="I22" i="11"/>
  <c r="K22" i="11"/>
  <c r="I23" i="11"/>
  <c r="K23" i="11" s="1"/>
  <c r="I24" i="11"/>
  <c r="K24" i="11"/>
  <c r="I25" i="11"/>
  <c r="K25" i="11" s="1"/>
  <c r="I26" i="11"/>
  <c r="K26" i="11"/>
  <c r="I27" i="11"/>
  <c r="K27" i="11" s="1"/>
  <c r="I28" i="11"/>
  <c r="K28" i="11"/>
  <c r="I29" i="11"/>
  <c r="K29" i="11" s="1"/>
  <c r="I30" i="11"/>
  <c r="K30" i="11"/>
  <c r="I31" i="11"/>
  <c r="K31" i="11" s="1"/>
  <c r="I32" i="11"/>
  <c r="K32" i="11"/>
  <c r="I33" i="11"/>
  <c r="K33" i="11" s="1"/>
  <c r="I34" i="11"/>
  <c r="K34" i="11"/>
  <c r="I35" i="11"/>
  <c r="K35" i="11" s="1"/>
  <c r="I36" i="11"/>
  <c r="K36" i="11"/>
  <c r="I37" i="11"/>
  <c r="K37" i="11" s="1"/>
  <c r="I38" i="11"/>
  <c r="K38" i="11"/>
  <c r="I39" i="11"/>
  <c r="K39" i="11" s="1"/>
  <c r="I40" i="11"/>
  <c r="K40" i="11"/>
  <c r="I41" i="11"/>
  <c r="K41" i="11" s="1"/>
  <c r="I42" i="11"/>
  <c r="K42" i="11"/>
  <c r="I43" i="11"/>
  <c r="K43" i="11" s="1"/>
  <c r="I44" i="11"/>
  <c r="K44" i="11"/>
  <c r="I45" i="11"/>
  <c r="K45" i="11" s="1"/>
  <c r="I46" i="11"/>
  <c r="K46" i="11"/>
  <c r="I47" i="11"/>
  <c r="K47" i="11" s="1"/>
  <c r="I48" i="11"/>
  <c r="K48" i="11"/>
  <c r="I49" i="11"/>
  <c r="K49" i="11" s="1"/>
  <c r="I50" i="11"/>
  <c r="K50" i="11"/>
  <c r="I51" i="11"/>
  <c r="K51" i="11" s="1"/>
  <c r="I52" i="11"/>
  <c r="K52" i="11"/>
  <c r="I53" i="11"/>
  <c r="K53" i="11" s="1"/>
  <c r="I54" i="11"/>
  <c r="K54" i="11"/>
  <c r="I55" i="11"/>
  <c r="K55" i="11" s="1"/>
  <c r="I56" i="11"/>
  <c r="K56" i="11"/>
  <c r="I57" i="11"/>
  <c r="K57" i="11" s="1"/>
  <c r="I58" i="11"/>
  <c r="K58" i="11"/>
  <c r="I59" i="11"/>
  <c r="K59" i="11" s="1"/>
  <c r="I60" i="11"/>
  <c r="K60" i="11"/>
  <c r="I61" i="11"/>
  <c r="K61" i="11" s="1"/>
  <c r="I62" i="11"/>
  <c r="K62" i="11"/>
  <c r="I63" i="11"/>
  <c r="K63" i="11" s="1"/>
  <c r="I64" i="11"/>
  <c r="K64" i="11"/>
  <c r="J66" i="11"/>
  <c r="H66" i="11"/>
  <c r="G66" i="11"/>
  <c r="F66" i="11"/>
  <c r="E66" i="11"/>
  <c r="D66" i="11"/>
  <c r="C66" i="11"/>
  <c r="B66" i="11"/>
  <c r="J65" i="11"/>
  <c r="H65" i="11"/>
  <c r="G65" i="11"/>
  <c r="F65" i="11"/>
  <c r="E65" i="11"/>
  <c r="D65" i="11"/>
  <c r="C65" i="11"/>
  <c r="B65" i="11"/>
  <c r="Q67" i="2"/>
  <c r="R68" i="2" s="1"/>
  <c r="Q68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Q66" i="10"/>
  <c r="R66" i="10"/>
  <c r="S66" i="10"/>
  <c r="T66" i="10"/>
  <c r="U66" i="10"/>
  <c r="V66" i="10"/>
  <c r="W66" i="10"/>
  <c r="X66" i="10"/>
  <c r="Y66" i="10"/>
  <c r="Z66" i="10"/>
  <c r="AA66" i="10"/>
  <c r="AB66" i="10"/>
  <c r="AC66" i="10"/>
  <c r="AD66" i="10"/>
  <c r="K67" i="6"/>
  <c r="K66" i="6"/>
  <c r="C66" i="4"/>
  <c r="D66" i="4"/>
  <c r="E66" i="4"/>
  <c r="F66" i="4"/>
  <c r="G66" i="4"/>
  <c r="H66" i="4"/>
  <c r="I66" i="4"/>
  <c r="J66" i="4"/>
  <c r="K66" i="4"/>
  <c r="L66" i="4"/>
  <c r="M66" i="4"/>
  <c r="B66" i="4"/>
  <c r="C66" i="8"/>
  <c r="D66" i="8"/>
  <c r="E66" i="8"/>
  <c r="F66" i="8"/>
  <c r="G66" i="8"/>
  <c r="H66" i="8"/>
  <c r="B66" i="8"/>
  <c r="L9" i="6"/>
  <c r="L66" i="6" s="1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8" i="6"/>
  <c r="AD67" i="10"/>
  <c r="F65" i="13"/>
  <c r="F65" i="14"/>
  <c r="F65" i="12"/>
  <c r="C64" i="3"/>
  <c r="C65" i="3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9" i="4"/>
  <c r="Q8" i="4"/>
  <c r="Q67" i="4" s="1"/>
  <c r="Q66" i="4"/>
  <c r="H67" i="4"/>
  <c r="I67" i="4"/>
  <c r="J67" i="4"/>
  <c r="K67" i="4"/>
  <c r="L67" i="4"/>
  <c r="M67" i="4"/>
  <c r="P66" i="7"/>
  <c r="P67" i="7"/>
  <c r="H66" i="9"/>
  <c r="I66" i="9"/>
  <c r="J66" i="9"/>
  <c r="K66" i="9"/>
  <c r="L66" i="9"/>
  <c r="M66" i="9"/>
  <c r="N66" i="9"/>
  <c r="O66" i="9"/>
  <c r="P66" i="9"/>
  <c r="Q66" i="9"/>
  <c r="H67" i="9"/>
  <c r="I67" i="9"/>
  <c r="J67" i="9"/>
  <c r="K67" i="9"/>
  <c r="L67" i="9"/>
  <c r="M67" i="9"/>
  <c r="N67" i="9"/>
  <c r="O67" i="9"/>
  <c r="P67" i="9"/>
  <c r="Q67" i="9"/>
  <c r="B66" i="9"/>
  <c r="C66" i="9"/>
  <c r="D66" i="9"/>
  <c r="E66" i="9"/>
  <c r="F66" i="9"/>
  <c r="G66" i="9"/>
  <c r="C64" i="13"/>
  <c r="B64" i="13"/>
  <c r="H65" i="13" s="1"/>
  <c r="E64" i="13"/>
  <c r="E65" i="13"/>
  <c r="D65" i="13"/>
  <c r="C65" i="13"/>
  <c r="B65" i="13"/>
  <c r="F64" i="13"/>
  <c r="D64" i="13"/>
  <c r="C64" i="14"/>
  <c r="B64" i="14"/>
  <c r="E64" i="14"/>
  <c r="E65" i="14"/>
  <c r="D65" i="14"/>
  <c r="C65" i="14"/>
  <c r="B65" i="14"/>
  <c r="F64" i="14"/>
  <c r="D64" i="14"/>
  <c r="C64" i="12"/>
  <c r="B64" i="12"/>
  <c r="E64" i="12"/>
  <c r="H65" i="12"/>
  <c r="E65" i="12"/>
  <c r="D65" i="12"/>
  <c r="C65" i="12"/>
  <c r="B65" i="12"/>
  <c r="F64" i="12"/>
  <c r="D64" i="12"/>
  <c r="F64" i="3"/>
  <c r="J8" i="3"/>
  <c r="J12" i="3"/>
  <c r="I14" i="3"/>
  <c r="I18" i="3"/>
  <c r="I20" i="3"/>
  <c r="I24" i="3"/>
  <c r="J26" i="3"/>
  <c r="J28" i="3"/>
  <c r="J32" i="3"/>
  <c r="I34" i="3"/>
  <c r="I36" i="3"/>
  <c r="I40" i="3"/>
  <c r="I42" i="3"/>
  <c r="J44" i="3"/>
  <c r="J48" i="3"/>
  <c r="I50" i="3"/>
  <c r="J52" i="3"/>
  <c r="I56" i="3"/>
  <c r="I58" i="3"/>
  <c r="J60" i="3"/>
  <c r="J63" i="3"/>
  <c r="J6" i="3"/>
  <c r="J67" i="16"/>
  <c r="I67" i="16"/>
  <c r="H67" i="16"/>
  <c r="G67" i="16"/>
  <c r="F67" i="16"/>
  <c r="E67" i="16"/>
  <c r="D67" i="16"/>
  <c r="C67" i="16"/>
  <c r="B67" i="16"/>
  <c r="J66" i="16"/>
  <c r="I66" i="16"/>
  <c r="H66" i="16"/>
  <c r="G66" i="16"/>
  <c r="F66" i="16"/>
  <c r="E66" i="16"/>
  <c r="D66" i="16"/>
  <c r="C66" i="16"/>
  <c r="B66" i="16"/>
  <c r="G67" i="9"/>
  <c r="F67" i="9"/>
  <c r="E67" i="9"/>
  <c r="D67" i="9"/>
  <c r="C67" i="9"/>
  <c r="B67" i="9"/>
  <c r="AB67" i="10"/>
  <c r="Z67" i="10"/>
  <c r="AA67" i="10"/>
  <c r="AC67" i="10"/>
  <c r="B64" i="3"/>
  <c r="E64" i="3"/>
  <c r="H65" i="3"/>
  <c r="H63" i="3"/>
  <c r="H62" i="3"/>
  <c r="H61" i="3"/>
  <c r="H60" i="3"/>
  <c r="H59" i="3"/>
  <c r="H58" i="3"/>
  <c r="H57" i="3"/>
  <c r="J56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J42" i="3"/>
  <c r="H42" i="3"/>
  <c r="H41" i="3"/>
  <c r="H40" i="3"/>
  <c r="H39" i="3"/>
  <c r="H38" i="3"/>
  <c r="H37" i="3"/>
  <c r="J36" i="3"/>
  <c r="H36" i="3"/>
  <c r="H35" i="3"/>
  <c r="J34" i="3"/>
  <c r="H34" i="3"/>
  <c r="H33" i="3"/>
  <c r="I32" i="3"/>
  <c r="H32" i="3"/>
  <c r="H31" i="3"/>
  <c r="H30" i="3"/>
  <c r="I29" i="3"/>
  <c r="H29" i="3"/>
  <c r="H28" i="3"/>
  <c r="H27" i="3"/>
  <c r="I26" i="3"/>
  <c r="H26" i="3"/>
  <c r="H25" i="3"/>
  <c r="H24" i="3"/>
  <c r="H23" i="3"/>
  <c r="H22" i="3"/>
  <c r="H21" i="3"/>
  <c r="H20" i="3"/>
  <c r="H19" i="3"/>
  <c r="H18" i="3"/>
  <c r="H17" i="3"/>
  <c r="H16" i="3"/>
  <c r="H15" i="3"/>
  <c r="J14" i="3"/>
  <c r="H14" i="3"/>
  <c r="H13" i="3"/>
  <c r="H12" i="3"/>
  <c r="H11" i="3"/>
  <c r="H10" i="3"/>
  <c r="H9" i="3"/>
  <c r="H8" i="3"/>
  <c r="H7" i="3"/>
  <c r="I6" i="3"/>
  <c r="H6" i="3"/>
  <c r="E65" i="3"/>
  <c r="D65" i="3"/>
  <c r="B65" i="3"/>
  <c r="D64" i="3"/>
  <c r="W68" i="2"/>
  <c r="U68" i="2"/>
  <c r="O68" i="2"/>
  <c r="M68" i="2"/>
  <c r="K68" i="2"/>
  <c r="I68" i="2"/>
  <c r="G68" i="2"/>
  <c r="E68" i="2"/>
  <c r="C68" i="2"/>
  <c r="B68" i="2"/>
  <c r="W67" i="2"/>
  <c r="U67" i="2"/>
  <c r="V68" i="2" s="1"/>
  <c r="O67" i="2"/>
  <c r="M67" i="2"/>
  <c r="N68" i="2" s="1"/>
  <c r="K67" i="2"/>
  <c r="I67" i="2"/>
  <c r="J68" i="2" s="1"/>
  <c r="G67" i="2"/>
  <c r="E67" i="2"/>
  <c r="F68" i="2" s="1"/>
  <c r="C67" i="2"/>
  <c r="X66" i="2"/>
  <c r="V66" i="2"/>
  <c r="P66" i="2"/>
  <c r="N66" i="2"/>
  <c r="L66" i="2"/>
  <c r="J66" i="2"/>
  <c r="H66" i="2"/>
  <c r="F66" i="2"/>
  <c r="D66" i="2"/>
  <c r="X65" i="2"/>
  <c r="V65" i="2"/>
  <c r="P65" i="2"/>
  <c r="N65" i="2"/>
  <c r="L65" i="2"/>
  <c r="J65" i="2"/>
  <c r="H65" i="2"/>
  <c r="F65" i="2"/>
  <c r="D65" i="2"/>
  <c r="X64" i="2"/>
  <c r="V64" i="2"/>
  <c r="P64" i="2"/>
  <c r="N64" i="2"/>
  <c r="L64" i="2"/>
  <c r="J64" i="2"/>
  <c r="H64" i="2"/>
  <c r="F64" i="2"/>
  <c r="D64" i="2"/>
  <c r="X63" i="2"/>
  <c r="V63" i="2"/>
  <c r="P63" i="2"/>
  <c r="N63" i="2"/>
  <c r="L63" i="2"/>
  <c r="J63" i="2"/>
  <c r="H63" i="2"/>
  <c r="F63" i="2"/>
  <c r="D63" i="2"/>
  <c r="X62" i="2"/>
  <c r="V62" i="2"/>
  <c r="P62" i="2"/>
  <c r="N62" i="2"/>
  <c r="L62" i="2"/>
  <c r="J62" i="2"/>
  <c r="H62" i="2"/>
  <c r="F62" i="2"/>
  <c r="D62" i="2"/>
  <c r="X61" i="2"/>
  <c r="V61" i="2"/>
  <c r="P61" i="2"/>
  <c r="N61" i="2"/>
  <c r="L61" i="2"/>
  <c r="J61" i="2"/>
  <c r="H61" i="2"/>
  <c r="F61" i="2"/>
  <c r="D61" i="2"/>
  <c r="X60" i="2"/>
  <c r="V60" i="2"/>
  <c r="P60" i="2"/>
  <c r="N60" i="2"/>
  <c r="L60" i="2"/>
  <c r="J60" i="2"/>
  <c r="H60" i="2"/>
  <c r="F60" i="2"/>
  <c r="D60" i="2"/>
  <c r="X59" i="2"/>
  <c r="V59" i="2"/>
  <c r="P59" i="2"/>
  <c r="N59" i="2"/>
  <c r="L59" i="2"/>
  <c r="J59" i="2"/>
  <c r="H59" i="2"/>
  <c r="F59" i="2"/>
  <c r="D59" i="2"/>
  <c r="X58" i="2"/>
  <c r="V58" i="2"/>
  <c r="P58" i="2"/>
  <c r="N58" i="2"/>
  <c r="L58" i="2"/>
  <c r="J58" i="2"/>
  <c r="H58" i="2"/>
  <c r="F58" i="2"/>
  <c r="D58" i="2"/>
  <c r="X57" i="2"/>
  <c r="V57" i="2"/>
  <c r="P57" i="2"/>
  <c r="N57" i="2"/>
  <c r="L57" i="2"/>
  <c r="J57" i="2"/>
  <c r="H57" i="2"/>
  <c r="F57" i="2"/>
  <c r="D57" i="2"/>
  <c r="X56" i="2"/>
  <c r="V56" i="2"/>
  <c r="P56" i="2"/>
  <c r="N56" i="2"/>
  <c r="L56" i="2"/>
  <c r="J56" i="2"/>
  <c r="H56" i="2"/>
  <c r="F56" i="2"/>
  <c r="D56" i="2"/>
  <c r="X55" i="2"/>
  <c r="V55" i="2"/>
  <c r="P55" i="2"/>
  <c r="N55" i="2"/>
  <c r="L55" i="2"/>
  <c r="J55" i="2"/>
  <c r="H55" i="2"/>
  <c r="F55" i="2"/>
  <c r="D55" i="2"/>
  <c r="X54" i="2"/>
  <c r="V54" i="2"/>
  <c r="P54" i="2"/>
  <c r="N54" i="2"/>
  <c r="L54" i="2"/>
  <c r="J54" i="2"/>
  <c r="H54" i="2"/>
  <c r="F54" i="2"/>
  <c r="D54" i="2"/>
  <c r="X53" i="2"/>
  <c r="V53" i="2"/>
  <c r="P53" i="2"/>
  <c r="N53" i="2"/>
  <c r="L53" i="2"/>
  <c r="J53" i="2"/>
  <c r="H53" i="2"/>
  <c r="F53" i="2"/>
  <c r="D53" i="2"/>
  <c r="X52" i="2"/>
  <c r="V52" i="2"/>
  <c r="P52" i="2"/>
  <c r="N52" i="2"/>
  <c r="L52" i="2"/>
  <c r="J52" i="2"/>
  <c r="H52" i="2"/>
  <c r="F52" i="2"/>
  <c r="D52" i="2"/>
  <c r="X51" i="2"/>
  <c r="V51" i="2"/>
  <c r="P51" i="2"/>
  <c r="N51" i="2"/>
  <c r="L51" i="2"/>
  <c r="J51" i="2"/>
  <c r="H51" i="2"/>
  <c r="F51" i="2"/>
  <c r="D51" i="2"/>
  <c r="X50" i="2"/>
  <c r="V50" i="2"/>
  <c r="P50" i="2"/>
  <c r="N50" i="2"/>
  <c r="L50" i="2"/>
  <c r="J50" i="2"/>
  <c r="H50" i="2"/>
  <c r="F50" i="2"/>
  <c r="D50" i="2"/>
  <c r="X49" i="2"/>
  <c r="V49" i="2"/>
  <c r="P49" i="2"/>
  <c r="N49" i="2"/>
  <c r="L49" i="2"/>
  <c r="J49" i="2"/>
  <c r="H49" i="2"/>
  <c r="F49" i="2"/>
  <c r="D49" i="2"/>
  <c r="X48" i="2"/>
  <c r="V48" i="2"/>
  <c r="P48" i="2"/>
  <c r="N48" i="2"/>
  <c r="L48" i="2"/>
  <c r="J48" i="2"/>
  <c r="H48" i="2"/>
  <c r="F48" i="2"/>
  <c r="D48" i="2"/>
  <c r="X47" i="2"/>
  <c r="V47" i="2"/>
  <c r="P47" i="2"/>
  <c r="N47" i="2"/>
  <c r="L47" i="2"/>
  <c r="J47" i="2"/>
  <c r="H47" i="2"/>
  <c r="F47" i="2"/>
  <c r="D47" i="2"/>
  <c r="X46" i="2"/>
  <c r="V46" i="2"/>
  <c r="P46" i="2"/>
  <c r="N46" i="2"/>
  <c r="L46" i="2"/>
  <c r="J46" i="2"/>
  <c r="H46" i="2"/>
  <c r="F46" i="2"/>
  <c r="D46" i="2"/>
  <c r="X45" i="2"/>
  <c r="V45" i="2"/>
  <c r="P45" i="2"/>
  <c r="N45" i="2"/>
  <c r="L45" i="2"/>
  <c r="J45" i="2"/>
  <c r="H45" i="2"/>
  <c r="F45" i="2"/>
  <c r="D45" i="2"/>
  <c r="X44" i="2"/>
  <c r="V44" i="2"/>
  <c r="P44" i="2"/>
  <c r="N44" i="2"/>
  <c r="L44" i="2"/>
  <c r="J44" i="2"/>
  <c r="H44" i="2"/>
  <c r="F44" i="2"/>
  <c r="D44" i="2"/>
  <c r="X43" i="2"/>
  <c r="V43" i="2"/>
  <c r="P43" i="2"/>
  <c r="N43" i="2"/>
  <c r="L43" i="2"/>
  <c r="J43" i="2"/>
  <c r="H43" i="2"/>
  <c r="F43" i="2"/>
  <c r="D43" i="2"/>
  <c r="X42" i="2"/>
  <c r="V42" i="2"/>
  <c r="P42" i="2"/>
  <c r="N42" i="2"/>
  <c r="L42" i="2"/>
  <c r="J42" i="2"/>
  <c r="H42" i="2"/>
  <c r="F42" i="2"/>
  <c r="D42" i="2"/>
  <c r="X41" i="2"/>
  <c r="V41" i="2"/>
  <c r="P41" i="2"/>
  <c r="N41" i="2"/>
  <c r="L41" i="2"/>
  <c r="J41" i="2"/>
  <c r="H41" i="2"/>
  <c r="F41" i="2"/>
  <c r="D41" i="2"/>
  <c r="X40" i="2"/>
  <c r="V40" i="2"/>
  <c r="P40" i="2"/>
  <c r="N40" i="2"/>
  <c r="L40" i="2"/>
  <c r="J40" i="2"/>
  <c r="H40" i="2"/>
  <c r="F40" i="2"/>
  <c r="D40" i="2"/>
  <c r="X39" i="2"/>
  <c r="V39" i="2"/>
  <c r="P39" i="2"/>
  <c r="N39" i="2"/>
  <c r="L39" i="2"/>
  <c r="J39" i="2"/>
  <c r="H39" i="2"/>
  <c r="F39" i="2"/>
  <c r="D39" i="2"/>
  <c r="X38" i="2"/>
  <c r="V38" i="2"/>
  <c r="P38" i="2"/>
  <c r="N38" i="2"/>
  <c r="L38" i="2"/>
  <c r="J38" i="2"/>
  <c r="H38" i="2"/>
  <c r="F38" i="2"/>
  <c r="D38" i="2"/>
  <c r="X37" i="2"/>
  <c r="V37" i="2"/>
  <c r="P37" i="2"/>
  <c r="N37" i="2"/>
  <c r="L37" i="2"/>
  <c r="J37" i="2"/>
  <c r="H37" i="2"/>
  <c r="F37" i="2"/>
  <c r="D37" i="2"/>
  <c r="X36" i="2"/>
  <c r="V36" i="2"/>
  <c r="P36" i="2"/>
  <c r="N36" i="2"/>
  <c r="L36" i="2"/>
  <c r="J36" i="2"/>
  <c r="H36" i="2"/>
  <c r="F36" i="2"/>
  <c r="D36" i="2"/>
  <c r="X35" i="2"/>
  <c r="V35" i="2"/>
  <c r="P35" i="2"/>
  <c r="N35" i="2"/>
  <c r="L35" i="2"/>
  <c r="J35" i="2"/>
  <c r="H35" i="2"/>
  <c r="F35" i="2"/>
  <c r="D35" i="2"/>
  <c r="X34" i="2"/>
  <c r="V34" i="2"/>
  <c r="P34" i="2"/>
  <c r="N34" i="2"/>
  <c r="L34" i="2"/>
  <c r="J34" i="2"/>
  <c r="H34" i="2"/>
  <c r="F34" i="2"/>
  <c r="D34" i="2"/>
  <c r="X33" i="2"/>
  <c r="V33" i="2"/>
  <c r="P33" i="2"/>
  <c r="N33" i="2"/>
  <c r="L33" i="2"/>
  <c r="J33" i="2"/>
  <c r="H33" i="2"/>
  <c r="F33" i="2"/>
  <c r="D33" i="2"/>
  <c r="X32" i="2"/>
  <c r="V32" i="2"/>
  <c r="P32" i="2"/>
  <c r="N32" i="2"/>
  <c r="L32" i="2"/>
  <c r="J32" i="2"/>
  <c r="H32" i="2"/>
  <c r="F32" i="2"/>
  <c r="D32" i="2"/>
  <c r="X31" i="2"/>
  <c r="V31" i="2"/>
  <c r="P31" i="2"/>
  <c r="N31" i="2"/>
  <c r="L31" i="2"/>
  <c r="J31" i="2"/>
  <c r="H31" i="2"/>
  <c r="F31" i="2"/>
  <c r="D31" i="2"/>
  <c r="X30" i="2"/>
  <c r="V30" i="2"/>
  <c r="P30" i="2"/>
  <c r="N30" i="2"/>
  <c r="L30" i="2"/>
  <c r="J30" i="2"/>
  <c r="H30" i="2"/>
  <c r="F30" i="2"/>
  <c r="D30" i="2"/>
  <c r="X29" i="2"/>
  <c r="V29" i="2"/>
  <c r="P29" i="2"/>
  <c r="N29" i="2"/>
  <c r="L29" i="2"/>
  <c r="J29" i="2"/>
  <c r="H29" i="2"/>
  <c r="F29" i="2"/>
  <c r="D29" i="2"/>
  <c r="X28" i="2"/>
  <c r="V28" i="2"/>
  <c r="P28" i="2"/>
  <c r="N28" i="2"/>
  <c r="L28" i="2"/>
  <c r="J28" i="2"/>
  <c r="H28" i="2"/>
  <c r="F28" i="2"/>
  <c r="D28" i="2"/>
  <c r="X27" i="2"/>
  <c r="V27" i="2"/>
  <c r="P27" i="2"/>
  <c r="N27" i="2"/>
  <c r="L27" i="2"/>
  <c r="J27" i="2"/>
  <c r="H27" i="2"/>
  <c r="F27" i="2"/>
  <c r="D27" i="2"/>
  <c r="X26" i="2"/>
  <c r="V26" i="2"/>
  <c r="P26" i="2"/>
  <c r="N26" i="2"/>
  <c r="L26" i="2"/>
  <c r="J26" i="2"/>
  <c r="H26" i="2"/>
  <c r="F26" i="2"/>
  <c r="D26" i="2"/>
  <c r="X25" i="2"/>
  <c r="V25" i="2"/>
  <c r="P25" i="2"/>
  <c r="N25" i="2"/>
  <c r="L25" i="2"/>
  <c r="J25" i="2"/>
  <c r="H25" i="2"/>
  <c r="F25" i="2"/>
  <c r="D25" i="2"/>
  <c r="X24" i="2"/>
  <c r="V24" i="2"/>
  <c r="P24" i="2"/>
  <c r="N24" i="2"/>
  <c r="L24" i="2"/>
  <c r="J24" i="2"/>
  <c r="H24" i="2"/>
  <c r="F24" i="2"/>
  <c r="D24" i="2"/>
  <c r="X23" i="2"/>
  <c r="V23" i="2"/>
  <c r="P23" i="2"/>
  <c r="N23" i="2"/>
  <c r="L23" i="2"/>
  <c r="J23" i="2"/>
  <c r="H23" i="2"/>
  <c r="F23" i="2"/>
  <c r="D23" i="2"/>
  <c r="X22" i="2"/>
  <c r="V22" i="2"/>
  <c r="P22" i="2"/>
  <c r="N22" i="2"/>
  <c r="L22" i="2"/>
  <c r="J22" i="2"/>
  <c r="H22" i="2"/>
  <c r="F22" i="2"/>
  <c r="D22" i="2"/>
  <c r="X21" i="2"/>
  <c r="V21" i="2"/>
  <c r="P21" i="2"/>
  <c r="N21" i="2"/>
  <c r="L21" i="2"/>
  <c r="J21" i="2"/>
  <c r="H21" i="2"/>
  <c r="F21" i="2"/>
  <c r="D21" i="2"/>
  <c r="X20" i="2"/>
  <c r="V20" i="2"/>
  <c r="P20" i="2"/>
  <c r="N20" i="2"/>
  <c r="L20" i="2"/>
  <c r="J20" i="2"/>
  <c r="H20" i="2"/>
  <c r="F20" i="2"/>
  <c r="D20" i="2"/>
  <c r="X19" i="2"/>
  <c r="V19" i="2"/>
  <c r="P19" i="2"/>
  <c r="N19" i="2"/>
  <c r="L19" i="2"/>
  <c r="J19" i="2"/>
  <c r="H19" i="2"/>
  <c r="F19" i="2"/>
  <c r="D19" i="2"/>
  <c r="X18" i="2"/>
  <c r="V18" i="2"/>
  <c r="P18" i="2"/>
  <c r="N18" i="2"/>
  <c r="L18" i="2"/>
  <c r="J18" i="2"/>
  <c r="H18" i="2"/>
  <c r="F18" i="2"/>
  <c r="D18" i="2"/>
  <c r="X17" i="2"/>
  <c r="V17" i="2"/>
  <c r="P17" i="2"/>
  <c r="N17" i="2"/>
  <c r="L17" i="2"/>
  <c r="J17" i="2"/>
  <c r="H17" i="2"/>
  <c r="F17" i="2"/>
  <c r="D17" i="2"/>
  <c r="X16" i="2"/>
  <c r="V16" i="2"/>
  <c r="P16" i="2"/>
  <c r="N16" i="2"/>
  <c r="L16" i="2"/>
  <c r="J16" i="2"/>
  <c r="H16" i="2"/>
  <c r="F16" i="2"/>
  <c r="D16" i="2"/>
  <c r="X15" i="2"/>
  <c r="V15" i="2"/>
  <c r="P15" i="2"/>
  <c r="N15" i="2"/>
  <c r="L15" i="2"/>
  <c r="J15" i="2"/>
  <c r="H15" i="2"/>
  <c r="F15" i="2"/>
  <c r="D15" i="2"/>
  <c r="X14" i="2"/>
  <c r="V14" i="2"/>
  <c r="P14" i="2"/>
  <c r="N14" i="2"/>
  <c r="L14" i="2"/>
  <c r="J14" i="2"/>
  <c r="H14" i="2"/>
  <c r="F14" i="2"/>
  <c r="D14" i="2"/>
  <c r="X13" i="2"/>
  <c r="V13" i="2"/>
  <c r="P13" i="2"/>
  <c r="N13" i="2"/>
  <c r="L13" i="2"/>
  <c r="J13" i="2"/>
  <c r="H13" i="2"/>
  <c r="F13" i="2"/>
  <c r="D13" i="2"/>
  <c r="X12" i="2"/>
  <c r="V12" i="2"/>
  <c r="P12" i="2"/>
  <c r="N12" i="2"/>
  <c r="L12" i="2"/>
  <c r="J12" i="2"/>
  <c r="H12" i="2"/>
  <c r="F12" i="2"/>
  <c r="D12" i="2"/>
  <c r="X11" i="2"/>
  <c r="V11" i="2"/>
  <c r="P11" i="2"/>
  <c r="N11" i="2"/>
  <c r="L11" i="2"/>
  <c r="J11" i="2"/>
  <c r="H11" i="2"/>
  <c r="F11" i="2"/>
  <c r="D11" i="2"/>
  <c r="X10" i="2"/>
  <c r="V10" i="2"/>
  <c r="P10" i="2"/>
  <c r="N10" i="2"/>
  <c r="L10" i="2"/>
  <c r="J10" i="2"/>
  <c r="H10" i="2"/>
  <c r="F10" i="2"/>
  <c r="D10" i="2"/>
  <c r="V9" i="2"/>
  <c r="P9" i="2"/>
  <c r="N9" i="2"/>
  <c r="L9" i="2"/>
  <c r="J9" i="2"/>
  <c r="H9" i="2"/>
  <c r="F9" i="2"/>
  <c r="D9" i="2"/>
  <c r="G67" i="4"/>
  <c r="F67" i="4"/>
  <c r="E67" i="4"/>
  <c r="D67" i="4"/>
  <c r="C67" i="4"/>
  <c r="B67" i="4"/>
  <c r="H67" i="6"/>
  <c r="G67" i="6"/>
  <c r="F67" i="6"/>
  <c r="E67" i="6"/>
  <c r="D67" i="6"/>
  <c r="C67" i="6"/>
  <c r="B67" i="6"/>
  <c r="H66" i="6"/>
  <c r="G66" i="6"/>
  <c r="F66" i="6"/>
  <c r="E66" i="6"/>
  <c r="D66" i="6"/>
  <c r="C66" i="6"/>
  <c r="B66" i="6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B67" i="7"/>
  <c r="O66" i="7"/>
  <c r="N66" i="7"/>
  <c r="M66" i="7"/>
  <c r="L66" i="7"/>
  <c r="K66" i="7"/>
  <c r="J66" i="7"/>
  <c r="I66" i="7"/>
  <c r="H66" i="7"/>
  <c r="G66" i="7"/>
  <c r="F66" i="7"/>
  <c r="E66" i="7"/>
  <c r="D66" i="7"/>
  <c r="C66" i="7"/>
  <c r="B66" i="7"/>
  <c r="I14" i="8"/>
  <c r="I15" i="8"/>
  <c r="I25" i="8"/>
  <c r="I26" i="8"/>
  <c r="I27" i="8"/>
  <c r="I32" i="8"/>
  <c r="I35" i="8"/>
  <c r="I40" i="8"/>
  <c r="I42" i="8"/>
  <c r="I44" i="8"/>
  <c r="I45" i="8"/>
  <c r="I47" i="8"/>
  <c r="I49" i="8"/>
  <c r="I50" i="8"/>
  <c r="I53" i="8"/>
  <c r="I54" i="8"/>
  <c r="I52" i="8"/>
  <c r="I55" i="8"/>
  <c r="I56" i="8"/>
  <c r="I57" i="8"/>
  <c r="I60" i="8"/>
  <c r="I63" i="8"/>
  <c r="I64" i="8"/>
  <c r="I8" i="8"/>
  <c r="I66" i="8" s="1"/>
  <c r="I9" i="8"/>
  <c r="I10" i="8"/>
  <c r="I11" i="8"/>
  <c r="I12" i="8"/>
  <c r="I13" i="8"/>
  <c r="I16" i="8"/>
  <c r="I17" i="8"/>
  <c r="I18" i="8"/>
  <c r="I19" i="8"/>
  <c r="I20" i="8"/>
  <c r="I21" i="8"/>
  <c r="I22" i="8"/>
  <c r="I23" i="8"/>
  <c r="I24" i="8"/>
  <c r="I28" i="8"/>
  <c r="I29" i="8"/>
  <c r="I30" i="8"/>
  <c r="I31" i="8"/>
  <c r="I33" i="8"/>
  <c r="I34" i="8"/>
  <c r="I36" i="8"/>
  <c r="I37" i="8"/>
  <c r="I38" i="8"/>
  <c r="I39" i="8"/>
  <c r="I41" i="8"/>
  <c r="I43" i="8"/>
  <c r="I46" i="8"/>
  <c r="I48" i="8"/>
  <c r="I51" i="8"/>
  <c r="I58" i="8"/>
  <c r="I59" i="8"/>
  <c r="I61" i="8"/>
  <c r="I62" i="8"/>
  <c r="I65" i="8"/>
  <c r="H67" i="8"/>
  <c r="G67" i="8"/>
  <c r="F67" i="8"/>
  <c r="E67" i="8"/>
  <c r="D67" i="8"/>
  <c r="C67" i="8"/>
  <c r="B67" i="8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B67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B66" i="10"/>
  <c r="I12" i="3"/>
  <c r="I28" i="3"/>
  <c r="I60" i="3"/>
  <c r="I8" i="3"/>
  <c r="T68" i="2"/>
  <c r="I52" i="3"/>
  <c r="J15" i="3"/>
  <c r="J50" i="3"/>
  <c r="I44" i="3"/>
  <c r="I38" i="3"/>
  <c r="S66" i="7"/>
  <c r="G64" i="14"/>
  <c r="J65" i="14" s="1"/>
  <c r="J20" i="3"/>
  <c r="J24" i="3"/>
  <c r="J58" i="3"/>
  <c r="I67" i="8"/>
  <c r="F67" i="1"/>
  <c r="Z68" i="2"/>
  <c r="H65" i="14"/>
  <c r="I35" i="3"/>
  <c r="J13" i="3"/>
  <c r="J37" i="3"/>
  <c r="J47" i="3"/>
  <c r="J39" i="3"/>
  <c r="J53" i="3"/>
  <c r="I31" i="3"/>
  <c r="J23" i="3"/>
  <c r="I21" i="3"/>
  <c r="I17" i="3"/>
  <c r="I9" i="3"/>
  <c r="I45" i="3"/>
  <c r="I59" i="3"/>
  <c r="I11" i="3"/>
  <c r="I55" i="3"/>
  <c r="J61" i="3"/>
  <c r="K66" i="11" l="1"/>
  <c r="K65" i="11"/>
  <c r="J65" i="3"/>
  <c r="I65" i="3"/>
  <c r="I27" i="12"/>
  <c r="I33" i="14"/>
  <c r="I45" i="14"/>
  <c r="I34" i="13"/>
  <c r="J59" i="12"/>
  <c r="I59" i="12"/>
  <c r="J22" i="12"/>
  <c r="I22" i="12"/>
  <c r="J17" i="12"/>
  <c r="I17" i="12"/>
  <c r="J7" i="12"/>
  <c r="I7" i="12"/>
  <c r="J15" i="13"/>
  <c r="I15" i="13"/>
  <c r="J25" i="13"/>
  <c r="I25" i="13"/>
  <c r="J49" i="13"/>
  <c r="I49" i="13"/>
  <c r="J21" i="13"/>
  <c r="I21" i="13"/>
  <c r="J19" i="13"/>
  <c r="I19" i="13"/>
  <c r="J38" i="13"/>
  <c r="I38" i="13"/>
  <c r="I26" i="12"/>
  <c r="I46" i="12"/>
  <c r="I20" i="12"/>
  <c r="I32" i="14"/>
  <c r="I28" i="14"/>
  <c r="I54" i="14"/>
  <c r="I42" i="13"/>
  <c r="I30" i="13"/>
  <c r="I54" i="13"/>
  <c r="I41" i="3"/>
  <c r="G65" i="12"/>
  <c r="I65" i="14"/>
  <c r="I22" i="3"/>
  <c r="G64" i="13"/>
  <c r="J7" i="3"/>
  <c r="D68" i="2"/>
  <c r="I54" i="3"/>
  <c r="I62" i="3"/>
  <c r="J10" i="3"/>
  <c r="I16" i="3"/>
  <c r="I46" i="3"/>
  <c r="J30" i="3"/>
  <c r="L67" i="6"/>
  <c r="AH67" i="10"/>
  <c r="I34" i="14"/>
  <c r="I24" i="14"/>
  <c r="I7" i="14"/>
  <c r="J25" i="12"/>
  <c r="I25" i="12"/>
  <c r="J36" i="12"/>
  <c r="I36" i="12"/>
  <c r="J60" i="12"/>
  <c r="I60" i="12"/>
  <c r="J47" i="12"/>
  <c r="I47" i="12"/>
  <c r="J8" i="13"/>
  <c r="I8" i="13"/>
  <c r="J50" i="13"/>
  <c r="I50" i="13"/>
  <c r="J48" i="13"/>
  <c r="I48" i="13"/>
  <c r="J54" i="12"/>
  <c r="I54" i="12"/>
  <c r="J24" i="12"/>
  <c r="I24" i="12"/>
  <c r="J32" i="12"/>
  <c r="I32" i="12"/>
  <c r="J61" i="13"/>
  <c r="I61" i="13"/>
  <c r="J27" i="13"/>
  <c r="I27" i="13"/>
  <c r="J49" i="3"/>
  <c r="G65" i="3"/>
  <c r="L66" i="17"/>
  <c r="G64" i="12"/>
  <c r="E66" i="1"/>
  <c r="X68" i="2"/>
  <c r="I57" i="3"/>
  <c r="H68" i="2"/>
  <c r="L68" i="2"/>
  <c r="I33" i="3"/>
  <c r="I65" i="11"/>
  <c r="G65" i="13"/>
  <c r="G65" i="14"/>
  <c r="I19" i="3"/>
  <c r="I25" i="3"/>
  <c r="I66" i="11"/>
  <c r="I57" i="12"/>
  <c r="I30" i="12"/>
  <c r="I28" i="12"/>
  <c r="I10" i="12"/>
  <c r="I27" i="14"/>
  <c r="I31" i="14"/>
  <c r="I51" i="13"/>
  <c r="I39" i="13"/>
  <c r="I56" i="13"/>
  <c r="J58" i="12"/>
  <c r="I58" i="12"/>
  <c r="J15" i="12"/>
  <c r="I15" i="12"/>
  <c r="J39" i="12"/>
  <c r="I39" i="12"/>
  <c r="J17" i="14"/>
  <c r="J6" i="14"/>
  <c r="J9" i="13"/>
  <c r="I9" i="13"/>
  <c r="J17" i="13"/>
  <c r="I17" i="13"/>
  <c r="J28" i="13"/>
  <c r="I28" i="13"/>
  <c r="I65" i="12" l="1"/>
  <c r="J65" i="12"/>
  <c r="I65" i="13"/>
  <c r="J65" i="13"/>
</calcChain>
</file>

<file path=xl/sharedStrings.xml><?xml version="1.0" encoding="utf-8"?>
<sst xmlns="http://schemas.openxmlformats.org/spreadsheetml/2006/main" count="1352" uniqueCount="370">
  <si>
    <t>ZBIR</t>
  </si>
  <si>
    <t>1. NOTRANJE ZADEVE</t>
  </si>
  <si>
    <t>3. GOSPODARSTVO</t>
  </si>
  <si>
    <t>5. DELO, DRUŽINA IN SOCIALNE ZADEVE</t>
  </si>
  <si>
    <t>SKUPAJ</t>
  </si>
  <si>
    <t>DN</t>
  </si>
  <si>
    <t>UPRAVNA ENOTA</t>
  </si>
  <si>
    <t>SKUPAJ
MNZ</t>
  </si>
  <si>
    <t>SKUPAJ
MG</t>
  </si>
  <si>
    <t>SKUPAJ
MDDSZ</t>
  </si>
  <si>
    <t>SKUPNO NA PODROČJU MNZ</t>
  </si>
  <si>
    <t>OSEBNA STANJA</t>
  </si>
  <si>
    <t>MNZ</t>
  </si>
  <si>
    <t>DN001</t>
  </si>
  <si>
    <t>DN002</t>
  </si>
  <si>
    <t>DN003</t>
  </si>
  <si>
    <t>DN004</t>
  </si>
  <si>
    <t>DN005</t>
  </si>
  <si>
    <t>DN006</t>
  </si>
  <si>
    <t>DN007</t>
  </si>
  <si>
    <t>DN023</t>
  </si>
  <si>
    <t>DN008</t>
  </si>
  <si>
    <t>DN009</t>
  </si>
  <si>
    <t>DN010</t>
  </si>
  <si>
    <t>DN011</t>
  </si>
  <si>
    <t>DN012</t>
  </si>
  <si>
    <t>DN013</t>
  </si>
  <si>
    <t>DN014</t>
  </si>
  <si>
    <t>DN015</t>
  </si>
  <si>
    <t>DN041</t>
  </si>
  <si>
    <t>DN018</t>
  </si>
  <si>
    <t>DN019</t>
  </si>
  <si>
    <t>DN020</t>
  </si>
  <si>
    <t>DN021</t>
  </si>
  <si>
    <t>DN022</t>
  </si>
  <si>
    <t>DN024</t>
  </si>
  <si>
    <t>DN036</t>
  </si>
  <si>
    <t>DN037</t>
  </si>
  <si>
    <t>Skupaj</t>
  </si>
  <si>
    <t>Potrdila iz uradnih evidenc - 179. člen ZUP (državlj., stalno preb., vozila, skupno gosp, o hrambi orožja, …)</t>
  </si>
  <si>
    <t xml:space="preserve">Potrdila o dejstvih o katerih se ne vodi uradnih evidenc - 180. člen ZUP </t>
  </si>
  <si>
    <t>Izmenjava podatkov med organi javne uprave – 139. ZUP</t>
  </si>
  <si>
    <t>Pravna pomoč drugim upravnim organom</t>
  </si>
  <si>
    <t>Vpis sprememb v osebne listine</t>
  </si>
  <si>
    <t>Obvestila državljanom RS, ki ne posedujejo nobene veljavne javne listine</t>
  </si>
  <si>
    <t>Sestava predloga za uvedbo prekrška</t>
  </si>
  <si>
    <t xml:space="preserve">Izpiski iz MK in MR (rojstva, poroke, smrti) </t>
  </si>
  <si>
    <t>Vpisi novih dejstev v MR (rojstva, poroke, smrti)</t>
  </si>
  <si>
    <t>Sestava smrtovnic</t>
  </si>
  <si>
    <t>Izjave na zapisnik (priznanje očetovstva, o osebnem imenu in razvezi, o opredelitvi za državljanstvo RS)</t>
  </si>
  <si>
    <t>Vnos dejstev iz MK v MR</t>
  </si>
  <si>
    <t>Vpis sprememb v računalniško vodeno evidenco gospodinjstev</t>
  </si>
  <si>
    <t>Potrjevanje podpor volivcev</t>
  </si>
  <si>
    <t>Overitev knjige gostov</t>
  </si>
  <si>
    <t>Pravna pomoč z ogledom na terenu – ugotavljanje tehničnih pogojev trgovca za promet z orožjem in civilnih strelišč (5. in 6. poglavje Zoro-1)</t>
  </si>
  <si>
    <t>Nadzor nad izvrševanjem ukrepov na javnih zbiranjih (36. člen ZJZ)</t>
  </si>
  <si>
    <t>Izdaja fotokopije izjave o ustreznosti vozila</t>
  </si>
  <si>
    <t>Potrdila iz uradnih evidenc - 179. člen ZUP</t>
  </si>
  <si>
    <t>Potrdila o dejstvih o katerih se ne vodi uradnih evidenc - 180. člen ZUP</t>
  </si>
  <si>
    <t>Posredovanje podatkov osebam, ki izkažejo pravni interes</t>
  </si>
  <si>
    <t>Pravna pomoč drugim organom z izvedeno ustno obravnavo na terenu</t>
  </si>
  <si>
    <t>MG</t>
  </si>
  <si>
    <t>E - VEM</t>
  </si>
  <si>
    <t>Informacije o vloženi zahtevi za denacionalizacijo pri upravnem organu</t>
  </si>
  <si>
    <t>Seštevek vseh rešenih DN za področje MG</t>
  </si>
  <si>
    <t>DN016</t>
  </si>
  <si>
    <t>Spremnice neustekleničenega vina, ki se daje v promet zaradi  donegovanja polnitve, izvoza ali za neposredno porabo</t>
  </si>
  <si>
    <t>Prijave letnega pridelka</t>
  </si>
  <si>
    <t>Potrdila, da odobritev pravnega posla ni potrebna (I. dedni red, infrastrukt. objekt)</t>
  </si>
  <si>
    <t>Ponudbe o prodaji kmetijskih zemljišč, gospodarstev in gozdov</t>
  </si>
  <si>
    <t>Potrdila k medsebojni menjavi kmetijskih zemljišč</t>
  </si>
  <si>
    <t>Uskladitev in vris grafičnih enot rabe kmetijskih zemljišč – GERK na en KMG</t>
  </si>
  <si>
    <t>Vpis v evidenco RKG</t>
  </si>
  <si>
    <t>MDDSZ</t>
  </si>
  <si>
    <t>Seštevek vseh rešenih DN za področje MDDSZ</t>
  </si>
  <si>
    <t>Izdaja zemljiško knjižnega izpiska</t>
  </si>
  <si>
    <t>Upravne overitve – overitev podpisa</t>
  </si>
  <si>
    <t>Posredovanje informacije javnega  značaja</t>
  </si>
  <si>
    <t>Sprejemanje vlog za pridobitev oz. preklic spletnega kvalific. potrdila za fizične osebe</t>
  </si>
  <si>
    <t>Upravne overitve – overitev garantnih pisem</t>
  </si>
  <si>
    <t>Potrdila iz uradnih evidenc – 179. člen ZUP</t>
  </si>
  <si>
    <t>Upravne overitve - SKUPAJ</t>
  </si>
  <si>
    <t xml:space="preserve"> </t>
  </si>
  <si>
    <t>AJDOVŠČINA</t>
  </si>
  <si>
    <t>BREŽICE</t>
  </si>
  <si>
    <t>CELJE</t>
  </si>
  <si>
    <t>CERKNICA</t>
  </si>
  <si>
    <t>ČRNOMELJ</t>
  </si>
  <si>
    <t>DOMŽALE</t>
  </si>
  <si>
    <t>DRAVOGRAD</t>
  </si>
  <si>
    <t>GORNJA RADGONA</t>
  </si>
  <si>
    <t>GROSUPLJE</t>
  </si>
  <si>
    <t>HRASTNIK</t>
  </si>
  <si>
    <t>IDRIJA</t>
  </si>
  <si>
    <t>ILIRSKA BISTRICA</t>
  </si>
  <si>
    <t>IZOLA</t>
  </si>
  <si>
    <t>JESENICE</t>
  </si>
  <si>
    <t>KAMNIK</t>
  </si>
  <si>
    <t>KOČEVJE</t>
  </si>
  <si>
    <t>KOPER</t>
  </si>
  <si>
    <t>KRANJ</t>
  </si>
  <si>
    <t>KRŠKO</t>
  </si>
  <si>
    <t>LAŠKO</t>
  </si>
  <si>
    <t>LENART</t>
  </si>
  <si>
    <t>LENDAVA</t>
  </si>
  <si>
    <t>LITIJA</t>
  </si>
  <si>
    <t>LJUBLJANA</t>
  </si>
  <si>
    <t>LJUTOMER</t>
  </si>
  <si>
    <t>LOGATEC</t>
  </si>
  <si>
    <t>MARIBOR</t>
  </si>
  <si>
    <t>METLIKA</t>
  </si>
  <si>
    <t>MOZIRJE</t>
  </si>
  <si>
    <t>MURSKA SOBOTA</t>
  </si>
  <si>
    <t>NOVA GORICA</t>
  </si>
  <si>
    <t>NOVO MESTO</t>
  </si>
  <si>
    <t>ORMOŽ</t>
  </si>
  <si>
    <t>PESNICA</t>
  </si>
  <si>
    <t>PIRAN</t>
  </si>
  <si>
    <t>POSTOJNA</t>
  </si>
  <si>
    <t>PTUJ</t>
  </si>
  <si>
    <t>RADLJE OB DRAVI</t>
  </si>
  <si>
    <t>RADOVLJICA</t>
  </si>
  <si>
    <t>RAVNE NA KOROŠKEM</t>
  </si>
  <si>
    <t>RIBNICA</t>
  </si>
  <si>
    <t>RUŠE</t>
  </si>
  <si>
    <t>SEVNICA</t>
  </si>
  <si>
    <t>SEŽANA</t>
  </si>
  <si>
    <t>SLOVENSKA BISTRICA</t>
  </si>
  <si>
    <t>SLOVENSKE KONJICE</t>
  </si>
  <si>
    <t>SLOVENJ GRADEC</t>
  </si>
  <si>
    <t>ŠENTJUR PRI CELJU</t>
  </si>
  <si>
    <t>ŠKOFJA LOKA</t>
  </si>
  <si>
    <t>ŠMARJE PRI JELŠAH</t>
  </si>
  <si>
    <t>TOLMIN</t>
  </si>
  <si>
    <t>TRBOVLJE</t>
  </si>
  <si>
    <t>TREBNJE</t>
  </si>
  <si>
    <t>TRŽIČ</t>
  </si>
  <si>
    <t>VELENJE</t>
  </si>
  <si>
    <t>VRHNIKA</t>
  </si>
  <si>
    <t>ZAGORJE OB SAVI</t>
  </si>
  <si>
    <t>ŽALEC</t>
  </si>
  <si>
    <t>POVPREČJE</t>
  </si>
  <si>
    <t xml:space="preserve">Potrdila o dejstvih o katerih se ne vodi uradnih evidenc
 – 180. člen ZUP </t>
  </si>
  <si>
    <t>Izmenjava podatkov med organi javne uprave
 – 139. ZUP</t>
  </si>
  <si>
    <t>Ajdovščina</t>
  </si>
  <si>
    <t>Brežice</t>
  </si>
  <si>
    <t>Celje</t>
  </si>
  <si>
    <t>Cerknica</t>
  </si>
  <si>
    <t>Črnomelj</t>
  </si>
  <si>
    <t>Domžale</t>
  </si>
  <si>
    <t>Dravograd</t>
  </si>
  <si>
    <t>Gornja Radgona</t>
  </si>
  <si>
    <t>Grosuplje</t>
  </si>
  <si>
    <t>Hrastnik</t>
  </si>
  <si>
    <t>Idrija</t>
  </si>
  <si>
    <t>Ilirska Bistrica</t>
  </si>
  <si>
    <t>Izola</t>
  </si>
  <si>
    <t>Jesenice</t>
  </si>
  <si>
    <t>Kamnik</t>
  </si>
  <si>
    <t>Kočevje</t>
  </si>
  <si>
    <t>Koper</t>
  </si>
  <si>
    <t>Kranj</t>
  </si>
  <si>
    <t>Krško</t>
  </si>
  <si>
    <t>Laško</t>
  </si>
  <si>
    <t>Lenart</t>
  </si>
  <si>
    <t>Lendava</t>
  </si>
  <si>
    <t>Litija</t>
  </si>
  <si>
    <t>Ljubljana</t>
  </si>
  <si>
    <t>Ljutomer</t>
  </si>
  <si>
    <t>Logatec</t>
  </si>
  <si>
    <t>Maribor</t>
  </si>
  <si>
    <t>Metlika</t>
  </si>
  <si>
    <t>Mozirje</t>
  </si>
  <si>
    <t>Murska Sobota</t>
  </si>
  <si>
    <t>Nova Gorica</t>
  </si>
  <si>
    <t>Novo mesto</t>
  </si>
  <si>
    <t>Ormož</t>
  </si>
  <si>
    <t>Pesnica</t>
  </si>
  <si>
    <t>Piran</t>
  </si>
  <si>
    <t>Postojna</t>
  </si>
  <si>
    <t>Ptuj</t>
  </si>
  <si>
    <t>Radlje ob Dravi</t>
  </si>
  <si>
    <t>Radovljica</t>
  </si>
  <si>
    <t>Ravne na Koroškem</t>
  </si>
  <si>
    <t>Ribnica</t>
  </si>
  <si>
    <t>Ruše</t>
  </si>
  <si>
    <t>Sevnica</t>
  </si>
  <si>
    <t>Sežana</t>
  </si>
  <si>
    <t>Slovenj Gradec</t>
  </si>
  <si>
    <t>Slovenska Bistrica</t>
  </si>
  <si>
    <t>Slovenske Konjice</t>
  </si>
  <si>
    <t>Šentjur pri Celju</t>
  </si>
  <si>
    <t>Škofja Loka</t>
  </si>
  <si>
    <t>Šmarje pri Jelšah</t>
  </si>
  <si>
    <t>Tolmin</t>
  </si>
  <si>
    <t>Trbovlje</t>
  </si>
  <si>
    <t>Trebnje</t>
  </si>
  <si>
    <t>Tržič</t>
  </si>
  <si>
    <t>Velenje</t>
  </si>
  <si>
    <t>Vrhnika</t>
  </si>
  <si>
    <t>Zagorje</t>
  </si>
  <si>
    <t>Žalec</t>
  </si>
  <si>
    <t>SKUPAJ:</t>
  </si>
  <si>
    <t>Povprečje</t>
  </si>
  <si>
    <r>
      <t xml:space="preserve">ZBIR DUN, KI SE POJAVLJAJO NA VEČ PODROČJIH DELA </t>
    </r>
    <r>
      <rPr>
        <i/>
        <sz val="9"/>
        <rFont val="Arial CE"/>
        <charset val="238"/>
      </rPr>
      <t/>
    </r>
  </si>
  <si>
    <t>DUN</t>
  </si>
  <si>
    <t xml:space="preserve">            DN002</t>
  </si>
  <si>
    <t xml:space="preserve">            DN003</t>
  </si>
  <si>
    <t xml:space="preserve">            DN004</t>
  </si>
  <si>
    <t xml:space="preserve">            DN005</t>
  </si>
  <si>
    <t xml:space="preserve">            DN008</t>
  </si>
  <si>
    <t xml:space="preserve">            DN014</t>
  </si>
  <si>
    <t xml:space="preserve">            DN015</t>
  </si>
  <si>
    <t xml:space="preserve">Potrdila iz uradnih evidenc - 179. člen ZUP </t>
  </si>
  <si>
    <t>Štev. 
potrdil - 
179. člen ZUP 
na prebivalca</t>
  </si>
  <si>
    <t>Štev. 
potrdil - 
180. člen ZUP
na prebivalca</t>
  </si>
  <si>
    <t>Izmenjava podatkov med organi javne uprave – 139. člen ZUP</t>
  </si>
  <si>
    <t>Štev. opravljenih izmenjav podatkov  – 
139. člen ZUP
na prebivalca</t>
  </si>
  <si>
    <t>Število nudenj pravne pomoči drugim upr.org.
na prebivalca</t>
  </si>
  <si>
    <t>Število posredovanih podatkov osebam s pravnim interesom 
na prebivalca</t>
  </si>
  <si>
    <t xml:space="preserve">Število izpiskov iz MK in MR
 na prebivalca </t>
  </si>
  <si>
    <t>%
vnesenih dejstev iz MK v MR glede na število prebivalcev</t>
  </si>
  <si>
    <t>Število 
GERK
na prebivalca</t>
  </si>
  <si>
    <t>Število upravnih overitvev 
na prebivalca</t>
  </si>
  <si>
    <t>4 = 3/2</t>
  </si>
  <si>
    <t>6 = 5/2</t>
  </si>
  <si>
    <t>8 = 7/2</t>
  </si>
  <si>
    <t>10 = 9/2</t>
  </si>
  <si>
    <t>12 = 11/2</t>
  </si>
  <si>
    <t>14 = 13/2</t>
  </si>
  <si>
    <r>
      <t xml:space="preserve"> 16 </t>
    </r>
    <r>
      <rPr>
        <sz val="7"/>
        <rFont val="Arial"/>
        <family val="2"/>
        <charset val="238"/>
      </rPr>
      <t>= 15*100/2</t>
    </r>
  </si>
  <si>
    <t>18 = 17/2</t>
  </si>
  <si>
    <t>20 = 19/2</t>
  </si>
  <si>
    <t>22 = 21/2</t>
  </si>
  <si>
    <t xml:space="preserve">IZBOR NEKATERIH DUN NA PREBIVALCA UE </t>
  </si>
  <si>
    <t xml:space="preserve">SKUPAJ   </t>
  </si>
  <si>
    <t xml:space="preserve">Potrdila iz 
uradnih evidenc
 – 179. člen ZUP </t>
  </si>
  <si>
    <t>DN040</t>
  </si>
  <si>
    <t>DN042</t>
  </si>
  <si>
    <t>DN043</t>
  </si>
  <si>
    <t>Vpis naslova za uresničevanje volilne pravice</t>
  </si>
  <si>
    <t>Vidiranje (evidentiranje) obmejnih prepustnic</t>
  </si>
  <si>
    <t>Izpis volilnih kart za glasovanje</t>
  </si>
  <si>
    <t>Vpisi sprememb osebnega stanja v MR</t>
  </si>
  <si>
    <t>Prijave in odjave začasnih in stalnih prebivališč ter odhoda in vrnitve iz tujine ter administrativne selitve</t>
  </si>
  <si>
    <t>Postopek s pogrešano ali najdeno orožno listino</t>
  </si>
  <si>
    <t>VOZILA</t>
  </si>
  <si>
    <t>PREKRŠKI</t>
  </si>
  <si>
    <t>DN017</t>
  </si>
  <si>
    <t>Vpis izrečenega ukrepa – sankcije prepovedi vožnje, prenehanja vozniškega dovoljenja oz. varnostnega ukrepa v vozniško dovoljenje z obvestilom</t>
  </si>
  <si>
    <t>Reklamacija vozniškega dovoljenja</t>
  </si>
  <si>
    <t>Postopek z odvzetim, prevzetim (vrnitev) ali pogrešanim prometnim ter vozniškim dovoljenjem</t>
  </si>
  <si>
    <t>Ugotavljanje dolžne skrbnosti zaradi pogrešanja vozniškega ali prometnega dovoljenja</t>
  </si>
  <si>
    <t xml:space="preserve">              MNZ</t>
  </si>
  <si>
    <t>SKUPAJ
PREK</t>
  </si>
  <si>
    <t>Zemljiško knjižni predlogi in zaznambe</t>
  </si>
  <si>
    <t>PREK</t>
  </si>
  <si>
    <t>Seštevek vseh rešenih DN za področje PREK</t>
  </si>
  <si>
    <t>Plačilni nalog za prekršek</t>
  </si>
  <si>
    <t>Odločba o prekršku</t>
  </si>
  <si>
    <t>Izrek opomina</t>
  </si>
  <si>
    <t>Izrek opozorila</t>
  </si>
  <si>
    <t>Odločanje o obročnem odplačilu globe in stroškov</t>
  </si>
  <si>
    <t>Vračilo stroškov zagovor
nika</t>
  </si>
  <si>
    <t>7 = 4+5+6</t>
  </si>
  <si>
    <t>8 = 5/2</t>
  </si>
  <si>
    <t>9 = 7/2</t>
  </si>
  <si>
    <t>10 = 7/3</t>
  </si>
  <si>
    <r>
      <t xml:space="preserve">SKUPAJ
VSE DN
</t>
    </r>
    <r>
      <rPr>
        <sz val="8"/>
        <rFont val="Arial"/>
        <family val="2"/>
        <charset val="238"/>
      </rPr>
      <t>(2+3+4+5+6+7)</t>
    </r>
  </si>
  <si>
    <t>DN044</t>
  </si>
  <si>
    <t>Postopek s pogrešanimi in najdenimi potnimi listinami, osebnimi izkaznicami, dovoljenji za začasno in stalno prebivanje</t>
  </si>
  <si>
    <t>Preverjanje podatkov o umrlih voznikih in izločitev spisov umrlih voznikov</t>
  </si>
  <si>
    <t>Vpis - izbris pridržka lastninske in zastavne pravice na vozilih ali prepovedi prodaje vozil v evidenco</t>
  </si>
  <si>
    <t>Obvestilo o poteku registracije vozila zaradi izteka časa ali zaradi prenehanja veljavnosti zavarovalne pogodbe in vrnitev tablic</t>
  </si>
  <si>
    <t>Sprememba statusa v evidenci registriranih vozil v »črtano« in obvestilo policiji</t>
  </si>
  <si>
    <t>Poročni 
obred</t>
  </si>
  <si>
    <t>Seštevek vseh 
rešenih DN za področje MNZ</t>
  </si>
  <si>
    <t>Posredovanje podatkov osebam, ki izkažejo pravni
 interes</t>
  </si>
  <si>
    <t>Prijave 
zalog 
vina</t>
  </si>
  <si>
    <t>Potrdilo o priglasitvi osebnega dopolnilne
ga dela</t>
  </si>
  <si>
    <t>Obvestilo o prenehanju osebnega dopolnilne
ga dela</t>
  </si>
  <si>
    <t>Potrdila o dejstvih o katerih se ne vodi uradnih evidenc – 180. člen ZUP</t>
  </si>
  <si>
    <t>DN 006+ 007 + 008</t>
  </si>
  <si>
    <t>7+8+9</t>
  </si>
  <si>
    <t>Upravne overitve – overitev 
kopije</t>
  </si>
  <si>
    <t>7. PREKRŠKI</t>
  </si>
  <si>
    <t xml:space="preserve">             DN001</t>
  </si>
  <si>
    <t>DN 006 + 007 + 008</t>
  </si>
  <si>
    <t>DN12</t>
  </si>
  <si>
    <t>Vrednotnica oz. vrednotnica za plačilo tehničnega pripomočka in vrednotnica za plačilo prilagoditve vozila</t>
  </si>
  <si>
    <t>VOZNIKI</t>
  </si>
  <si>
    <t>Posredovanje podatkov osebam, ki 
izkažejo pravni interes</t>
  </si>
  <si>
    <t>Odstop zahteve 
za sodno varstvo sodišču</t>
  </si>
  <si>
    <t>Predlog za 
prisilno izterjavo globe in ostalih stroškov</t>
  </si>
  <si>
    <t xml:space="preserve">            DN019</t>
  </si>
  <si>
    <t>Število poslanih obvestil
na prebivalca</t>
  </si>
  <si>
    <t>SKUPAJ
MZI</t>
  </si>
  <si>
    <t>SKUPAJ
MKGP</t>
  </si>
  <si>
    <t>SKUPAJ
MJU</t>
  </si>
  <si>
    <t>SKUPAJ
MOP</t>
  </si>
  <si>
    <r>
      <t xml:space="preserve">SKUPAJ
VSE DN
+
PREK
</t>
    </r>
    <r>
      <rPr>
        <sz val="8"/>
        <rFont val="Arial"/>
        <family val="2"/>
        <charset val="238"/>
      </rPr>
      <t>(9+10)</t>
    </r>
  </si>
  <si>
    <t>Prijava na praktični in teoretični del vozniškega izpita</t>
  </si>
  <si>
    <t>4. KMETIJSTVO, GOZDARSTVO IN PREHRANA</t>
  </si>
  <si>
    <t>MKGP</t>
  </si>
  <si>
    <t>6. JAVNA UPRAVA</t>
  </si>
  <si>
    <t>MJU</t>
  </si>
  <si>
    <t>MZI</t>
  </si>
  <si>
    <t xml:space="preserve">2. INFRASTRUKTURA </t>
  </si>
  <si>
    <t>Poziv kršitelju za plačilo sodne takse in ostalih stroškov</t>
  </si>
  <si>
    <t>MOP</t>
  </si>
  <si>
    <t>Izdajanje potrdil iz zbirk geodetskih podatkov</t>
  </si>
  <si>
    <t>Seštevek vseh rešenih DN za področje MOP</t>
  </si>
  <si>
    <t>8. OKOLJE IN PROSTOR</t>
  </si>
  <si>
    <t xml:space="preserve">                                     MNZ + MZI + MG + MKGP + MDDSZ + MJU + MOP</t>
  </si>
  <si>
    <t>SKUPNO NA PODROČJU MZI</t>
  </si>
  <si>
    <t xml:space="preserve"> MNZ + MZI + MG + MKGP + MDDSZ + MJU + MOP</t>
  </si>
  <si>
    <t xml:space="preserve">            MZI</t>
  </si>
  <si>
    <t xml:space="preserve">              MKGP</t>
  </si>
  <si>
    <t xml:space="preserve">                MJU</t>
  </si>
  <si>
    <t xml:space="preserve">              MG</t>
  </si>
  <si>
    <t xml:space="preserve">            DN006</t>
  </si>
  <si>
    <t>Število 
E - VEM storitev
na prebivalca</t>
  </si>
  <si>
    <t>24 = 23/2</t>
  </si>
  <si>
    <t xml:space="preserve">              MOP</t>
  </si>
  <si>
    <t xml:space="preserve">            DN009</t>
  </si>
  <si>
    <t>Število 
izdanih potrdil iz zbirk geodet. podatkov
na prebivalca</t>
  </si>
  <si>
    <t>26 = 25/2</t>
  </si>
  <si>
    <t>Seštevek vseh 
rešenih DN za področje MZI</t>
  </si>
  <si>
    <t>Seštevek vseh rešenih DN za področje MKGP</t>
  </si>
  <si>
    <t>Seštevek vseh rešenih DN za področje MJU</t>
  </si>
  <si>
    <t>DN046</t>
  </si>
  <si>
    <t>DN047</t>
  </si>
  <si>
    <t>DN048</t>
  </si>
  <si>
    <t>DN049</t>
  </si>
  <si>
    <t>Poročni obred sklenitve partnerske zveze</t>
  </si>
  <si>
    <t>Preoblikovanje v partnersko zvezo</t>
  </si>
  <si>
    <t>Preverjanje pogojev, vpis v evidenco in obmejno prepustnico, ter določitev ključa za zapornico (SOPS)</t>
  </si>
  <si>
    <t>Zamenjava dovoljenja za začasno ali stalno prebivanje tujca / državljana EU</t>
  </si>
  <si>
    <t>DN13</t>
  </si>
  <si>
    <t>Evropska kartica ugodnosti za invalida</t>
  </si>
  <si>
    <r>
      <t xml:space="preserve">Priprava in posredovanje predlogov Državnemu pravobranilstvu 
RS v zvezi s preveč izplača
nimi denarnimi prejemki upravičencem 
</t>
    </r>
    <r>
      <rPr>
        <sz val="8"/>
        <rFont val="Arial"/>
        <family val="2"/>
        <charset val="238"/>
      </rPr>
      <t>(VV, ŽVN, ZVOJI)</t>
    </r>
  </si>
  <si>
    <t>Odločanje prekrškovnega organa 
o zahtevi za sodno varstvo</t>
  </si>
  <si>
    <t>Sprejem in ravnanje z vlogo po ZUVRAS</t>
  </si>
  <si>
    <t>Prijava pričetka del</t>
  </si>
  <si>
    <t>Posredo
vanje podatkov osebam, ki izkažejo pravni interes</t>
  </si>
  <si>
    <t>Izdajanje potrdil iz zbirk geodet
skih podat
kov</t>
  </si>
  <si>
    <t>Dimnikar
ska izkaznica</t>
  </si>
  <si>
    <t>Reklamacija potne listine ali osebne izkaznice ter dovoljenja za začasno in stalno prebivanje in obmejne prepustnice</t>
  </si>
  <si>
    <t>Ugotavljanje dolžne skrbnosti ob pogrešitvah potnih listin in osebnih izkaznic ter dovoljenj za začasno in stalno prebivanje</t>
  </si>
  <si>
    <t xml:space="preserve">SKUPAJ 
vse rešene zadeve
v letu 2018
(ZUP+
DUN+ PREK)
</t>
  </si>
  <si>
    <t>POROČILO O DRUGIH UPRAVNIH NALOGAH V UPRAVNIH ENOTAH V LETU 2019</t>
  </si>
  <si>
    <t>Preverjanje skladnosti izdanih dovoljenj po prehodni določbi Uredbe o dopolnilni dejavnosti na kmetiji</t>
  </si>
  <si>
    <t>Predlog za nadomestitev plačila globe z opravo nalog v splošno korist ali v korist lokalne skupnosti</t>
  </si>
  <si>
    <t>(Podatki iz DUN za leto 2019, SURS - SI-STAT podatkovni portal)</t>
  </si>
  <si>
    <t xml:space="preserve">POROČILO O DRUGIH UPRAVNIH NALOGAH V UPRAVNIH ENOTAH V LETU 2019 </t>
  </si>
  <si>
    <r>
      <t xml:space="preserve">Število rešenih zadev na zaposlenega </t>
    </r>
    <r>
      <rPr>
        <sz val="9"/>
        <rFont val="Arial CE"/>
        <charset val="238"/>
      </rPr>
      <t xml:space="preserve"> (Podatki iz Drugih upravnih nalog za leto 2019, Upravne statistike za leto 2019) </t>
    </r>
  </si>
  <si>
    <r>
      <t xml:space="preserve">POROČILO O DRUGIH UPRAVNIH NALOGAH V UE V LETU 2019  - </t>
    </r>
    <r>
      <rPr>
        <b/>
        <sz val="10"/>
        <rFont val="Arial CE"/>
        <charset val="238"/>
      </rPr>
      <t xml:space="preserve">Število rešenih zadev na zaposlenega </t>
    </r>
  </si>
  <si>
    <r>
      <t>Število drugih upravnh nalog na zaposlenega</t>
    </r>
    <r>
      <rPr>
        <sz val="9"/>
        <rFont val="Arial CE"/>
        <charset val="238"/>
      </rPr>
      <t xml:space="preserve"> </t>
    </r>
    <r>
      <rPr>
        <b/>
        <sz val="9"/>
        <rFont val="Arial CE"/>
        <charset val="238"/>
      </rPr>
      <t>- naraščajoče</t>
    </r>
    <r>
      <rPr>
        <sz val="9"/>
        <rFont val="Arial CE"/>
        <charset val="238"/>
      </rPr>
      <t xml:space="preserve"> (Podatki iz Drugih upravnih nalog za leto 2019, Upravne statistike za leto 2019) </t>
    </r>
  </si>
  <si>
    <r>
      <t>Število vseh rešenih zadev na zaposlenega- naraščajoče</t>
    </r>
    <r>
      <rPr>
        <sz val="9"/>
        <rFont val="Arial CE"/>
        <charset val="238"/>
      </rPr>
      <t xml:space="preserve"> (Podatki iz Drugih upravnih nalog za leto 2019, Upravne statistike za leto 2019) </t>
    </r>
  </si>
  <si>
    <r>
      <t xml:space="preserve">POROČILO O DRUGIH UPRAVNIH NALOGAH V UE V LETU 2019  - </t>
    </r>
    <r>
      <rPr>
        <b/>
        <sz val="10"/>
        <rFont val="Arial CE"/>
        <charset val="238"/>
      </rPr>
      <t>Število rešenih zadev na zaposlenega uradnika</t>
    </r>
  </si>
  <si>
    <r>
      <t>Število vseh rešenih zadev na uradnika- naraščajoče</t>
    </r>
    <r>
      <rPr>
        <sz val="9"/>
        <rFont val="Arial CE"/>
        <charset val="238"/>
      </rPr>
      <t xml:space="preserve"> (Podatki iz Drugih upravnih nalog za leto 2018, Upravne statistike za leto 2019) </t>
    </r>
  </si>
  <si>
    <r>
      <t xml:space="preserve">Štev. zaposlenih 
</t>
    </r>
    <r>
      <rPr>
        <b/>
        <sz val="9"/>
        <rFont val="Arial CE"/>
        <charset val="238"/>
      </rPr>
      <t>brez</t>
    </r>
    <r>
      <rPr>
        <sz val="9"/>
        <rFont val="Arial CE"/>
        <charset val="238"/>
      </rPr>
      <t xml:space="preserve"> nadomešč. 
za dol.čas, pripravnikov, 
1/2 skrajš.del.č. 
</t>
    </r>
    <r>
      <rPr>
        <b/>
        <sz val="9"/>
        <rFont val="Arial CE"/>
        <charset val="238"/>
      </rPr>
      <t>+</t>
    </r>
    <r>
      <rPr>
        <sz val="9"/>
        <rFont val="Arial CE"/>
        <charset val="238"/>
      </rPr>
      <t xml:space="preserve"> 1/2 popolnit.del.č.
 31.12.19</t>
    </r>
  </si>
  <si>
    <r>
      <t xml:space="preserve">Štev. uradnikov 
</t>
    </r>
    <r>
      <rPr>
        <b/>
        <sz val="9"/>
        <rFont val="Arial CE"/>
        <charset val="238"/>
      </rPr>
      <t>brez</t>
    </r>
    <r>
      <rPr>
        <sz val="9"/>
        <rFont val="Arial CE"/>
        <charset val="238"/>
      </rPr>
      <t xml:space="preserve"> nadomešč. 
za dol.čas, pripravnikov, 
1/2 skrajš.del.č. 
</t>
    </r>
    <r>
      <rPr>
        <b/>
        <sz val="9"/>
        <rFont val="Arial CE"/>
        <charset val="238"/>
      </rPr>
      <t>+</t>
    </r>
    <r>
      <rPr>
        <sz val="9"/>
        <rFont val="Arial CE"/>
        <charset val="238"/>
      </rPr>
      <t xml:space="preserve"> 1/2 popolnit.del.č.
 31.12.19</t>
    </r>
  </si>
  <si>
    <t>Štev. rešenih upravnih zadev v letu 2019
(ZUP)</t>
  </si>
  <si>
    <t xml:space="preserve">Štev. rešenih drugih upravnih nalog v letu 2019
(DUN) </t>
  </si>
  <si>
    <t>Štev. rešenih DN za področje prekrškov 
v letu 
2019
(PREK)</t>
  </si>
  <si>
    <t>Št. rešenih drugih upravnih nalog 
(DUN) na zaposlene
ga v UE 
v letu 2019</t>
  </si>
  <si>
    <t xml:space="preserve">Št. vseh rešenih zadev 
(ZUP+DUN+PREK) na zaposlene
ga v UE 
v letu 2019 </t>
  </si>
  <si>
    <t xml:space="preserve">Št. vseh rešenih zadev (ZUP+DUN+PREK)  na uradnika v UE v letu 2019 </t>
  </si>
  <si>
    <r>
      <t xml:space="preserve">Štev.
 prebivalcev 
</t>
    </r>
    <r>
      <rPr>
        <sz val="8"/>
        <rFont val="Arial CE"/>
        <charset val="238"/>
      </rPr>
      <t>1.7.2019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</si>
</sst>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3" x14ac:knownFonts="1">
    <font>
      <sz val="10"/>
      <name val="Arial"/>
      <charset val="238"/>
    </font>
    <font>
      <sz val="10"/>
      <name val="Arial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i/>
      <sz val="9"/>
      <name val="Arial CE"/>
      <family val="2"/>
      <charset val="238"/>
    </font>
    <font>
      <sz val="7"/>
      <name val="Arial"/>
      <family val="2"/>
      <charset val="238"/>
    </font>
    <font>
      <i/>
      <sz val="10"/>
      <name val="Arial CE"/>
      <family val="2"/>
      <charset val="238"/>
    </font>
    <font>
      <b/>
      <i/>
      <sz val="9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2" borderId="4" xfId="0" applyFont="1" applyFill="1" applyBorder="1" applyAlignment="1">
      <alignment horizontal="centerContinuous"/>
    </xf>
    <xf numFmtId="0" fontId="2" fillId="2" borderId="5" xfId="0" applyFont="1" applyFill="1" applyBorder="1" applyAlignment="1">
      <alignment horizontal="centerContinuous"/>
    </xf>
    <xf numFmtId="0" fontId="2" fillId="2" borderId="6" xfId="0" applyFont="1" applyFill="1" applyBorder="1" applyAlignment="1">
      <alignment horizontal="centerContinuous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0" xfId="0" applyFont="1"/>
    <xf numFmtId="0" fontId="4" fillId="0" borderId="0" xfId="0" applyFont="1"/>
    <xf numFmtId="2" fontId="5" fillId="0" borderId="10" xfId="0" applyNumberFormat="1" applyFont="1" applyBorder="1"/>
    <xf numFmtId="2" fontId="5" fillId="0" borderId="11" xfId="0" applyNumberFormat="1" applyFont="1" applyBorder="1"/>
    <xf numFmtId="0" fontId="6" fillId="0" borderId="0" xfId="0" applyFont="1"/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0" xfId="0" applyFont="1" applyBorder="1"/>
    <xf numFmtId="0" fontId="2" fillId="3" borderId="8" xfId="0" applyFont="1" applyFill="1" applyBorder="1" applyAlignment="1">
      <alignment horizontal="centerContinuous"/>
    </xf>
    <xf numFmtId="0" fontId="2" fillId="4" borderId="8" xfId="0" applyFont="1" applyFill="1" applyBorder="1" applyAlignment="1">
      <alignment horizontal="centerContinuous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4" borderId="7" xfId="0" applyFont="1" applyFill="1" applyBorder="1" applyAlignment="1">
      <alignment horizontal="centerContinuous"/>
    </xf>
    <xf numFmtId="0" fontId="2" fillId="4" borderId="9" xfId="0" applyFont="1" applyFill="1" applyBorder="1" applyAlignment="1">
      <alignment horizontal="centerContinuous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2" fillId="0" borderId="23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2" fillId="2" borderId="38" xfId="0" applyFont="1" applyFill="1" applyBorder="1" applyAlignment="1">
      <alignment horizontal="centerContinuous"/>
    </xf>
    <xf numFmtId="0" fontId="2" fillId="2" borderId="39" xfId="0" applyFont="1" applyFill="1" applyBorder="1" applyAlignment="1">
      <alignment horizontal="centerContinuous"/>
    </xf>
    <xf numFmtId="0" fontId="2" fillId="2" borderId="40" xfId="0" applyFont="1" applyFill="1" applyBorder="1" applyAlignment="1">
      <alignment horizontal="centerContinuous"/>
    </xf>
    <xf numFmtId="0" fontId="2" fillId="2" borderId="41" xfId="0" applyFont="1" applyFill="1" applyBorder="1" applyAlignment="1">
      <alignment horizontal="centerContinuous"/>
    </xf>
    <xf numFmtId="0" fontId="2" fillId="2" borderId="42" xfId="0" applyFont="1" applyFill="1" applyBorder="1" applyAlignment="1">
      <alignment horizontal="centerContinuous"/>
    </xf>
    <xf numFmtId="0" fontId="5" fillId="0" borderId="43" xfId="0" applyFont="1" applyBorder="1"/>
    <xf numFmtId="2" fontId="5" fillId="0" borderId="44" xfId="0" applyNumberFormat="1" applyFont="1" applyBorder="1"/>
    <xf numFmtId="2" fontId="5" fillId="0" borderId="45" xfId="0" applyNumberFormat="1" applyFont="1" applyBorder="1"/>
    <xf numFmtId="2" fontId="5" fillId="0" borderId="46" xfId="0" applyNumberFormat="1" applyFont="1" applyBorder="1"/>
    <xf numFmtId="2" fontId="5" fillId="0" borderId="47" xfId="0" applyNumberFormat="1" applyFont="1" applyBorder="1"/>
    <xf numFmtId="2" fontId="5" fillId="0" borderId="48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2" fillId="0" borderId="0" xfId="0" applyFont="1" applyBorder="1" applyAlignment="1">
      <alignment horizontal="left" wrapText="1"/>
    </xf>
    <xf numFmtId="0" fontId="0" fillId="0" borderId="0" xfId="0" applyBorder="1"/>
    <xf numFmtId="0" fontId="2" fillId="0" borderId="0" xfId="0" applyFont="1" applyFill="1" applyBorder="1" applyAlignment="1">
      <alignment horizontal="centerContinuous"/>
    </xf>
    <xf numFmtId="2" fontId="5" fillId="0" borderId="43" xfId="0" applyNumberFormat="1" applyFont="1" applyBorder="1"/>
    <xf numFmtId="2" fontId="5" fillId="0" borderId="0" xfId="0" applyNumberFormat="1" applyFont="1" applyBorder="1"/>
    <xf numFmtId="0" fontId="4" fillId="0" borderId="3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1" fontId="7" fillId="0" borderId="0" xfId="0" applyNumberFormat="1" applyFont="1"/>
    <xf numFmtId="1" fontId="8" fillId="0" borderId="0" xfId="0" applyNumberFormat="1" applyFont="1"/>
    <xf numFmtId="1" fontId="9" fillId="0" borderId="0" xfId="0" applyNumberFormat="1" applyFont="1"/>
    <xf numFmtId="1" fontId="12" fillId="0" borderId="0" xfId="0" applyNumberFormat="1" applyFont="1"/>
    <xf numFmtId="1" fontId="11" fillId="0" borderId="0" xfId="0" applyNumberFormat="1" applyFont="1"/>
    <xf numFmtId="1" fontId="9" fillId="0" borderId="0" xfId="0" applyNumberFormat="1" applyFont="1" applyFill="1" applyBorder="1" applyAlignment="1">
      <alignment horizontal="center" vertical="center"/>
    </xf>
    <xf numFmtId="2" fontId="11" fillId="0" borderId="49" xfId="0" applyNumberFormat="1" applyFont="1" applyFill="1" applyBorder="1" applyAlignment="1">
      <alignment vertical="center"/>
    </xf>
    <xf numFmtId="1" fontId="10" fillId="0" borderId="49" xfId="0" applyNumberFormat="1" applyFont="1" applyFill="1" applyBorder="1" applyAlignment="1">
      <alignment vertical="center"/>
    </xf>
    <xf numFmtId="2" fontId="11" fillId="0" borderId="50" xfId="0" applyNumberFormat="1" applyFont="1" applyFill="1" applyBorder="1" applyAlignment="1">
      <alignment vertical="center"/>
    </xf>
    <xf numFmtId="1" fontId="10" fillId="0" borderId="50" xfId="0" applyNumberFormat="1" applyFont="1" applyFill="1" applyBorder="1" applyAlignment="1">
      <alignment vertical="center"/>
    </xf>
    <xf numFmtId="2" fontId="11" fillId="0" borderId="42" xfId="0" applyNumberFormat="1" applyFont="1" applyFill="1" applyBorder="1" applyAlignment="1">
      <alignment vertical="center"/>
    </xf>
    <xf numFmtId="1" fontId="12" fillId="0" borderId="0" xfId="0" applyNumberFormat="1" applyFont="1" applyAlignment="1">
      <alignment vertical="center"/>
    </xf>
    <xf numFmtId="1" fontId="12" fillId="0" borderId="7" xfId="0" applyNumberFormat="1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center" wrapText="1"/>
    </xf>
    <xf numFmtId="1" fontId="12" fillId="0" borderId="9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Alignment="1">
      <alignment horizontal="center" vertical="center" wrapText="1"/>
    </xf>
    <xf numFmtId="1" fontId="12" fillId="0" borderId="51" xfId="0" applyNumberFormat="1" applyFont="1" applyBorder="1" applyAlignment="1">
      <alignment horizontal="left" vertical="center" wrapText="1"/>
    </xf>
    <xf numFmtId="0" fontId="13" fillId="0" borderId="52" xfId="0" applyFont="1" applyBorder="1" applyAlignment="1">
      <alignment wrapText="1"/>
    </xf>
    <xf numFmtId="0" fontId="13" fillId="0" borderId="53" xfId="0" applyFont="1" applyBorder="1" applyAlignment="1">
      <alignment wrapText="1"/>
    </xf>
    <xf numFmtId="0" fontId="13" fillId="0" borderId="54" xfId="0" applyFont="1" applyBorder="1" applyAlignment="1">
      <alignment wrapText="1"/>
    </xf>
    <xf numFmtId="1" fontId="12" fillId="0" borderId="0" xfId="0" applyNumberFormat="1" applyFont="1" applyAlignment="1">
      <alignment horizontal="left" vertical="center" wrapText="1"/>
    </xf>
    <xf numFmtId="1" fontId="12" fillId="2" borderId="51" xfId="0" applyNumberFormat="1" applyFont="1" applyFill="1" applyBorder="1" applyAlignment="1">
      <alignment horizontal="center" vertical="center" wrapText="1"/>
    </xf>
    <xf numFmtId="1" fontId="12" fillId="2" borderId="52" xfId="0" applyNumberFormat="1" applyFont="1" applyFill="1" applyBorder="1" applyAlignment="1">
      <alignment horizontal="center" vertical="center" wrapText="1"/>
    </xf>
    <xf numFmtId="1" fontId="12" fillId="2" borderId="53" xfId="0" applyNumberFormat="1" applyFont="1" applyFill="1" applyBorder="1" applyAlignment="1">
      <alignment horizontal="center" vertical="center" wrapText="1"/>
    </xf>
    <xf numFmtId="1" fontId="12" fillId="2" borderId="54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12" fillId="0" borderId="30" xfId="0" applyNumberFormat="1" applyFont="1" applyBorder="1"/>
    <xf numFmtId="1" fontId="12" fillId="0" borderId="22" xfId="0" applyNumberFormat="1" applyFont="1" applyBorder="1"/>
    <xf numFmtId="1" fontId="12" fillId="0" borderId="23" xfId="0" applyNumberFormat="1" applyFont="1" applyBorder="1"/>
    <xf numFmtId="0" fontId="2" fillId="0" borderId="27" xfId="0" applyFont="1" applyBorder="1" applyAlignment="1">
      <alignment horizontal="center" vertical="center" wrapText="1"/>
    </xf>
    <xf numFmtId="1" fontId="10" fillId="0" borderId="24" xfId="0" applyNumberFormat="1" applyFont="1" applyFill="1" applyBorder="1" applyAlignment="1">
      <alignment horizontal="center" vertical="center" wrapText="1"/>
    </xf>
    <xf numFmtId="2" fontId="16" fillId="0" borderId="0" xfId="0" applyNumberFormat="1" applyFont="1"/>
    <xf numFmtId="2" fontId="14" fillId="0" borderId="0" xfId="0" applyNumberFormat="1" applyFont="1"/>
    <xf numFmtId="2" fontId="10" fillId="0" borderId="0" xfId="0" applyNumberFormat="1" applyFont="1"/>
    <xf numFmtId="1" fontId="12" fillId="0" borderId="0" xfId="0" applyNumberFormat="1" applyFont="1" applyBorder="1"/>
    <xf numFmtId="2" fontId="14" fillId="0" borderId="0" xfId="0" applyNumberFormat="1" applyFont="1" applyBorder="1"/>
    <xf numFmtId="1" fontId="10" fillId="0" borderId="50" xfId="0" applyNumberFormat="1" applyFont="1" applyFill="1" applyBorder="1" applyAlignment="1">
      <alignment horizontal="center" vertical="center"/>
    </xf>
    <xf numFmtId="2" fontId="11" fillId="0" borderId="50" xfId="0" applyNumberFormat="1" applyFont="1" applyFill="1" applyBorder="1" applyAlignment="1">
      <alignment horizontal="center" vertical="center"/>
    </xf>
    <xf numFmtId="2" fontId="11" fillId="0" borderId="42" xfId="0" applyNumberFormat="1" applyFont="1" applyFill="1" applyBorder="1" applyAlignment="1">
      <alignment horizontal="center" vertical="center"/>
    </xf>
    <xf numFmtId="2" fontId="17" fillId="0" borderId="50" xfId="0" applyNumberFormat="1" applyFont="1" applyFill="1" applyBorder="1" applyAlignment="1">
      <alignment vertical="center"/>
    </xf>
    <xf numFmtId="1" fontId="10" fillId="0" borderId="49" xfId="0" applyNumberFormat="1" applyFont="1" applyFill="1" applyBorder="1" applyAlignment="1">
      <alignment horizontal="left" vertical="center"/>
    </xf>
    <xf numFmtId="1" fontId="10" fillId="0" borderId="49" xfId="0" applyNumberFormat="1" applyFont="1" applyBorder="1" applyAlignment="1">
      <alignment horizontal="left" vertical="center"/>
    </xf>
    <xf numFmtId="2" fontId="14" fillId="0" borderId="42" xfId="0" applyNumberFormat="1" applyFont="1" applyBorder="1" applyAlignment="1">
      <alignment vertical="center"/>
    </xf>
    <xf numFmtId="1" fontId="9" fillId="0" borderId="21" xfId="0" applyNumberFormat="1" applyFont="1" applyFill="1" applyBorder="1" applyAlignment="1">
      <alignment horizontal="left" vertical="center"/>
    </xf>
    <xf numFmtId="1" fontId="12" fillId="0" borderId="55" xfId="0" applyNumberFormat="1" applyFont="1" applyFill="1" applyBorder="1" applyAlignment="1">
      <alignment horizontal="left" vertical="center"/>
    </xf>
    <xf numFmtId="2" fontId="14" fillId="0" borderId="20" xfId="0" applyNumberFormat="1" applyFont="1" applyFill="1" applyBorder="1" applyAlignment="1">
      <alignment horizontal="left" vertical="center"/>
    </xf>
    <xf numFmtId="1" fontId="12" fillId="0" borderId="27" xfId="0" applyNumberFormat="1" applyFont="1" applyFill="1" applyBorder="1" applyAlignment="1">
      <alignment horizontal="left" vertical="center"/>
    </xf>
    <xf numFmtId="2" fontId="14" fillId="0" borderId="29" xfId="0" applyNumberFormat="1" applyFont="1" applyFill="1" applyBorder="1" applyAlignment="1">
      <alignment horizontal="left" vertical="center"/>
    </xf>
    <xf numFmtId="1" fontId="12" fillId="0" borderId="0" xfId="0" applyNumberFormat="1" applyFont="1" applyFill="1" applyAlignment="1">
      <alignment horizontal="left" vertical="center"/>
    </xf>
    <xf numFmtId="1" fontId="12" fillId="0" borderId="56" xfId="0" applyNumberFormat="1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1" fontId="12" fillId="0" borderId="15" xfId="0" applyNumberFormat="1" applyFont="1" applyBorder="1" applyAlignment="1">
      <alignment horizontal="center" vertical="center" wrapText="1"/>
    </xf>
    <xf numFmtId="2" fontId="14" fillId="0" borderId="18" xfId="0" applyNumberFormat="1" applyFont="1" applyBorder="1" applyAlignment="1">
      <alignment horizontal="center" vertical="center" wrapText="1"/>
    </xf>
    <xf numFmtId="1" fontId="12" fillId="2" borderId="38" xfId="0" applyNumberFormat="1" applyFont="1" applyFill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vertical="center"/>
    </xf>
    <xf numFmtId="1" fontId="12" fillId="2" borderId="49" xfId="0" applyNumberFormat="1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vertical="center"/>
    </xf>
    <xf numFmtId="1" fontId="12" fillId="2" borderId="5" xfId="0" applyNumberFormat="1" applyFont="1" applyFill="1" applyBorder="1" applyAlignment="1">
      <alignment horizontal="center" vertical="center" wrapText="1"/>
    </xf>
    <xf numFmtId="2" fontId="13" fillId="2" borderId="6" xfId="0" applyNumberFormat="1" applyFont="1" applyFill="1" applyBorder="1" applyAlignment="1">
      <alignment horizontal="center" vertical="center"/>
    </xf>
    <xf numFmtId="1" fontId="12" fillId="2" borderId="4" xfId="0" applyNumberFormat="1" applyFont="1" applyFill="1" applyBorder="1" applyAlignment="1">
      <alignment horizontal="center" vertical="center" wrapText="1"/>
    </xf>
    <xf numFmtId="1" fontId="12" fillId="0" borderId="38" xfId="0" applyNumberFormat="1" applyFont="1" applyBorder="1" applyAlignment="1">
      <alignment horizontal="left"/>
    </xf>
    <xf numFmtId="1" fontId="14" fillId="0" borderId="51" xfId="0" applyNumberFormat="1" applyFont="1" applyBorder="1"/>
    <xf numFmtId="1" fontId="8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/>
    <xf numFmtId="1" fontId="12" fillId="0" borderId="38" xfId="0" applyNumberFormat="1" applyFont="1" applyBorder="1" applyAlignment="1">
      <alignment horizontal="left"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1" fontId="12" fillId="0" borderId="41" xfId="0" applyNumberFormat="1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1" fontId="12" fillId="2" borderId="58" xfId="0" applyNumberFormat="1" applyFont="1" applyFill="1" applyBorder="1" applyAlignment="1">
      <alignment horizontal="center" vertical="center" wrapText="1"/>
    </xf>
    <xf numFmtId="1" fontId="12" fillId="2" borderId="59" xfId="0" applyNumberFormat="1" applyFont="1" applyFill="1" applyBorder="1" applyAlignment="1">
      <alignment horizontal="center" vertical="center" wrapText="1"/>
    </xf>
    <xf numFmtId="165" fontId="12" fillId="0" borderId="31" xfId="0" applyNumberFormat="1" applyFont="1" applyBorder="1" applyAlignment="1">
      <alignment horizontal="right"/>
    </xf>
    <xf numFmtId="165" fontId="12" fillId="0" borderId="32" xfId="0" applyNumberFormat="1" applyFont="1" applyBorder="1" applyAlignment="1">
      <alignment horizontal="right"/>
    </xf>
    <xf numFmtId="0" fontId="10" fillId="0" borderId="34" xfId="0" applyFont="1" applyFill="1" applyBorder="1"/>
    <xf numFmtId="1" fontId="12" fillId="0" borderId="27" xfId="0" applyNumberFormat="1" applyFont="1" applyBorder="1"/>
    <xf numFmtId="1" fontId="12" fillId="0" borderId="34" xfId="0" applyNumberFormat="1" applyFont="1" applyBorder="1"/>
    <xf numFmtId="1" fontId="11" fillId="0" borderId="35" xfId="0" applyNumberFormat="1" applyFont="1" applyBorder="1" applyAlignment="1">
      <alignment horizontal="right"/>
    </xf>
    <xf numFmtId="1" fontId="11" fillId="0" borderId="34" xfId="0" applyNumberFormat="1" applyFont="1" applyBorder="1" applyAlignment="1">
      <alignment horizontal="center"/>
    </xf>
    <xf numFmtId="1" fontId="11" fillId="0" borderId="36" xfId="0" applyNumberFormat="1" applyFont="1" applyBorder="1"/>
    <xf numFmtId="0" fontId="10" fillId="0" borderId="25" xfId="0" applyFont="1" applyFill="1" applyBorder="1"/>
    <xf numFmtId="1" fontId="11" fillId="0" borderId="3" xfId="0" applyNumberFormat="1" applyFont="1" applyBorder="1"/>
    <xf numFmtId="165" fontId="12" fillId="0" borderId="60" xfId="0" applyNumberFormat="1" applyFont="1" applyBorder="1" applyAlignment="1">
      <alignment horizontal="right"/>
    </xf>
    <xf numFmtId="165" fontId="12" fillId="0" borderId="61" xfId="0" applyNumberFormat="1" applyFont="1" applyBorder="1" applyAlignment="1">
      <alignment horizontal="right"/>
    </xf>
    <xf numFmtId="0" fontId="10" fillId="0" borderId="26" xfId="0" applyFont="1" applyFill="1" applyBorder="1"/>
    <xf numFmtId="1" fontId="12" fillId="0" borderId="62" xfId="0" applyNumberFormat="1" applyFont="1" applyBorder="1"/>
    <xf numFmtId="1" fontId="11" fillId="0" borderId="63" xfId="0" applyNumberFormat="1" applyFont="1" applyBorder="1" applyAlignment="1">
      <alignment horizontal="right"/>
    </xf>
    <xf numFmtId="1" fontId="11" fillId="0" borderId="62" xfId="0" applyNumberFormat="1" applyFont="1" applyBorder="1" applyAlignment="1">
      <alignment horizontal="center"/>
    </xf>
    <xf numFmtId="1" fontId="11" fillId="0" borderId="18" xfId="0" applyNumberFormat="1" applyFont="1" applyBorder="1"/>
    <xf numFmtId="165" fontId="12" fillId="0" borderId="49" xfId="0" applyNumberFormat="1" applyFont="1" applyBorder="1"/>
    <xf numFmtId="165" fontId="12" fillId="0" borderId="4" xfId="0" applyNumberFormat="1" applyFont="1" applyBorder="1"/>
    <xf numFmtId="0" fontId="10" fillId="0" borderId="41" xfId="0" applyFont="1" applyFill="1" applyBorder="1"/>
    <xf numFmtId="1" fontId="12" fillId="0" borderId="41" xfId="0" applyNumberFormat="1" applyFont="1" applyBorder="1"/>
    <xf numFmtId="1" fontId="12" fillId="0" borderId="6" xfId="0" applyNumberFormat="1" applyFont="1" applyBorder="1"/>
    <xf numFmtId="165" fontId="11" fillId="0" borderId="39" xfId="0" applyNumberFormat="1" applyFont="1" applyBorder="1" applyAlignment="1">
      <alignment horizontal="right"/>
    </xf>
    <xf numFmtId="165" fontId="11" fillId="0" borderId="41" xfId="0" applyNumberFormat="1" applyFont="1" applyBorder="1" applyAlignment="1">
      <alignment horizontal="center"/>
    </xf>
    <xf numFmtId="165" fontId="11" fillId="0" borderId="6" xfId="0" applyNumberFormat="1" applyFont="1" applyBorder="1"/>
    <xf numFmtId="165" fontId="11" fillId="0" borderId="64" xfId="0" applyNumberFormat="1" applyFont="1" applyBorder="1"/>
    <xf numFmtId="165" fontId="11" fillId="0" borderId="53" xfId="0" applyNumberFormat="1" applyFont="1" applyBorder="1"/>
    <xf numFmtId="165" fontId="11" fillId="0" borderId="65" xfId="0" applyNumberFormat="1" applyFont="1" applyBorder="1"/>
    <xf numFmtId="165" fontId="11" fillId="0" borderId="58" xfId="0" applyNumberFormat="1" applyFont="1" applyBorder="1" applyAlignment="1">
      <alignment horizontal="right"/>
    </xf>
    <xf numFmtId="165" fontId="11" fillId="0" borderId="59" xfId="0" applyNumberFormat="1" applyFont="1" applyBorder="1" applyAlignment="1">
      <alignment horizontal="center"/>
    </xf>
    <xf numFmtId="165" fontId="11" fillId="0" borderId="54" xfId="0" applyNumberFormat="1" applyFont="1" applyBorder="1"/>
    <xf numFmtId="165" fontId="11" fillId="5" borderId="39" xfId="0" applyNumberFormat="1" applyFont="1" applyFill="1" applyBorder="1" applyAlignment="1">
      <alignment horizontal="right"/>
    </xf>
    <xf numFmtId="165" fontId="11" fillId="6" borderId="58" xfId="0" applyNumberFormat="1" applyFont="1" applyFill="1" applyBorder="1" applyAlignment="1">
      <alignment horizontal="right"/>
    </xf>
    <xf numFmtId="165" fontId="11" fillId="7" borderId="41" xfId="0" applyNumberFormat="1" applyFont="1" applyFill="1" applyBorder="1" applyAlignment="1">
      <alignment horizontal="center"/>
    </xf>
    <xf numFmtId="165" fontId="11" fillId="8" borderId="59" xfId="0" applyNumberFormat="1" applyFont="1" applyFill="1" applyBorder="1" applyAlignment="1">
      <alignment horizontal="center"/>
    </xf>
    <xf numFmtId="165" fontId="11" fillId="4" borderId="6" xfId="0" applyNumberFormat="1" applyFont="1" applyFill="1" applyBorder="1"/>
    <xf numFmtId="1" fontId="12" fillId="0" borderId="66" xfId="0" applyNumberFormat="1" applyFont="1" applyBorder="1"/>
    <xf numFmtId="165" fontId="12" fillId="0" borderId="67" xfId="0" applyNumberFormat="1" applyFont="1" applyBorder="1" applyAlignment="1">
      <alignment horizontal="right"/>
    </xf>
    <xf numFmtId="165" fontId="12" fillId="0" borderId="68" xfId="0" applyNumberFormat="1" applyFont="1" applyBorder="1" applyAlignment="1">
      <alignment horizontal="right"/>
    </xf>
    <xf numFmtId="0" fontId="10" fillId="0" borderId="69" xfId="0" applyFont="1" applyFill="1" applyBorder="1"/>
    <xf numFmtId="1" fontId="12" fillId="0" borderId="69" xfId="0" applyNumberFormat="1" applyFont="1" applyBorder="1"/>
    <xf numFmtId="1" fontId="11" fillId="0" borderId="69" xfId="0" applyNumberFormat="1" applyFont="1" applyBorder="1" applyAlignment="1">
      <alignment horizontal="center"/>
    </xf>
    <xf numFmtId="1" fontId="11" fillId="0" borderId="70" xfId="0" applyNumberFormat="1" applyFont="1" applyBorder="1"/>
    <xf numFmtId="1" fontId="11" fillId="0" borderId="71" xfId="0" applyNumberFormat="1" applyFont="1" applyBorder="1" applyAlignment="1">
      <alignment horizontal="right"/>
    </xf>
    <xf numFmtId="0" fontId="2" fillId="9" borderId="72" xfId="0" applyFont="1" applyFill="1" applyBorder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2" fillId="3" borderId="9" xfId="0" applyFont="1" applyFill="1" applyBorder="1" applyAlignment="1">
      <alignment horizontal="centerContinuous"/>
    </xf>
    <xf numFmtId="0" fontId="2" fillId="9" borderId="55" xfId="0" applyFont="1" applyFill="1" applyBorder="1" applyAlignment="1">
      <alignment horizontal="left"/>
    </xf>
    <xf numFmtId="0" fontId="2" fillId="0" borderId="30" xfId="0" applyFont="1" applyBorder="1" applyAlignment="1">
      <alignment horizontal="center"/>
    </xf>
    <xf numFmtId="2" fontId="14" fillId="0" borderId="72" xfId="0" applyNumberFormat="1" applyFont="1" applyFill="1" applyBorder="1" applyAlignment="1">
      <alignment horizontal="left" vertical="center"/>
    </xf>
    <xf numFmtId="2" fontId="5" fillId="0" borderId="26" xfId="0" applyNumberFormat="1" applyFont="1" applyBorder="1" applyAlignment="1">
      <alignment horizontal="center" vertical="center" wrapText="1"/>
    </xf>
    <xf numFmtId="2" fontId="13" fillId="2" borderId="41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56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/>
    </xf>
    <xf numFmtId="0" fontId="2" fillId="0" borderId="56" xfId="0" applyFont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Continuous"/>
    </xf>
    <xf numFmtId="0" fontId="2" fillId="0" borderId="56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wrapText="1"/>
    </xf>
    <xf numFmtId="0" fontId="2" fillId="0" borderId="6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62" xfId="0" applyFont="1" applyBorder="1" applyAlignment="1">
      <alignment horizontal="left" wrapText="1"/>
    </xf>
    <xf numFmtId="0" fontId="2" fillId="0" borderId="56" xfId="0" applyFont="1" applyBorder="1" applyAlignment="1">
      <alignment horizontal="left" wrapText="1"/>
    </xf>
    <xf numFmtId="0" fontId="2" fillId="2" borderId="50" xfId="0" applyFont="1" applyFill="1" applyBorder="1" applyAlignment="1">
      <alignment horizontal="centerContinuous"/>
    </xf>
    <xf numFmtId="0" fontId="2" fillId="2" borderId="38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73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 vertical="center" wrapText="1"/>
    </xf>
    <xf numFmtId="0" fontId="1" fillId="2" borderId="30" xfId="0" applyFont="1" applyFill="1" applyBorder="1"/>
    <xf numFmtId="0" fontId="1" fillId="0" borderId="30" xfId="0" applyFont="1" applyBorder="1"/>
    <xf numFmtId="0" fontId="1" fillId="2" borderId="22" xfId="0" applyFont="1" applyFill="1" applyBorder="1"/>
    <xf numFmtId="0" fontId="1" fillId="0" borderId="20" xfId="0" applyFont="1" applyBorder="1"/>
    <xf numFmtId="0" fontId="1" fillId="0" borderId="8" xfId="0" applyFont="1" applyBorder="1"/>
    <xf numFmtId="0" fontId="1" fillId="2" borderId="24" xfId="0" applyFont="1" applyFill="1" applyBorder="1"/>
    <xf numFmtId="0" fontId="1" fillId="0" borderId="72" xfId="0" applyFont="1" applyBorder="1"/>
    <xf numFmtId="0" fontId="1" fillId="0" borderId="24" xfId="0" applyFont="1" applyBorder="1"/>
    <xf numFmtId="2" fontId="20" fillId="0" borderId="44" xfId="0" applyNumberFormat="1" applyFont="1" applyBorder="1"/>
    <xf numFmtId="2" fontId="20" fillId="0" borderId="10" xfId="0" applyNumberFormat="1" applyFont="1" applyBorder="1"/>
    <xf numFmtId="2" fontId="20" fillId="2" borderId="43" xfId="0" applyNumberFormat="1" applyFont="1" applyFill="1" applyBorder="1"/>
    <xf numFmtId="2" fontId="20" fillId="0" borderId="74" xfId="0" applyNumberFormat="1" applyFont="1" applyBorder="1"/>
    <xf numFmtId="2" fontId="20" fillId="0" borderId="43" xfId="0" applyNumberFormat="1" applyFont="1" applyBorder="1"/>
    <xf numFmtId="1" fontId="12" fillId="0" borderId="30" xfId="0" applyNumberFormat="1" applyFont="1" applyBorder="1" applyAlignment="1">
      <alignment vertical="center"/>
    </xf>
    <xf numFmtId="1" fontId="12" fillId="0" borderId="35" xfId="0" applyNumberFormat="1" applyFont="1" applyBorder="1" applyAlignment="1">
      <alignment vertical="center"/>
    </xf>
    <xf numFmtId="1" fontId="12" fillId="0" borderId="32" xfId="0" applyNumberFormat="1" applyFont="1" applyBorder="1" applyAlignment="1">
      <alignment vertical="center"/>
    </xf>
    <xf numFmtId="1" fontId="12" fillId="0" borderId="22" xfId="0" applyNumberFormat="1" applyFont="1" applyBorder="1" applyAlignment="1">
      <alignment vertical="center"/>
    </xf>
    <xf numFmtId="1" fontId="12" fillId="0" borderId="23" xfId="0" applyNumberFormat="1" applyFont="1" applyBorder="1" applyAlignment="1">
      <alignment vertical="center"/>
    </xf>
    <xf numFmtId="1" fontId="12" fillId="0" borderId="24" xfId="0" applyNumberFormat="1" applyFont="1" applyBorder="1" applyAlignment="1">
      <alignment horizontal="left" vertical="center"/>
    </xf>
    <xf numFmtId="1" fontId="12" fillId="0" borderId="7" xfId="0" applyNumberFormat="1" applyFont="1" applyBorder="1" applyAlignment="1">
      <alignment vertical="center"/>
    </xf>
    <xf numFmtId="1" fontId="12" fillId="0" borderId="8" xfId="0" applyNumberFormat="1" applyFont="1" applyBorder="1" applyAlignment="1">
      <alignment vertical="center"/>
    </xf>
    <xf numFmtId="1" fontId="12" fillId="0" borderId="9" xfId="0" applyNumberFormat="1" applyFont="1" applyBorder="1" applyAlignment="1">
      <alignment vertical="center"/>
    </xf>
    <xf numFmtId="1" fontId="14" fillId="0" borderId="43" xfId="0" applyNumberFormat="1" applyFont="1" applyBorder="1" applyAlignment="1">
      <alignment vertical="center"/>
    </xf>
    <xf numFmtId="1" fontId="11" fillId="0" borderId="75" xfId="0" applyNumberFormat="1" applyFont="1" applyBorder="1" applyAlignment="1">
      <alignment vertical="center"/>
    </xf>
    <xf numFmtId="1" fontId="11" fillId="0" borderId="46" xfId="0" applyNumberFormat="1" applyFont="1" applyBorder="1" applyAlignment="1">
      <alignment vertical="center"/>
    </xf>
    <xf numFmtId="1" fontId="11" fillId="0" borderId="11" xfId="0" applyNumberFormat="1" applyFont="1" applyBorder="1" applyAlignment="1">
      <alignment vertical="center"/>
    </xf>
    <xf numFmtId="1" fontId="12" fillId="2" borderId="36" xfId="0" applyNumberFormat="1" applyFont="1" applyFill="1" applyBorder="1" applyAlignment="1">
      <alignment horizontal="right" vertical="center"/>
    </xf>
    <xf numFmtId="1" fontId="12" fillId="0" borderId="76" xfId="0" applyNumberFormat="1" applyFont="1" applyBorder="1" applyAlignment="1">
      <alignment vertical="center"/>
    </xf>
    <xf numFmtId="2" fontId="14" fillId="0" borderId="32" xfId="0" applyNumberFormat="1" applyFont="1" applyBorder="1" applyAlignment="1">
      <alignment vertical="center"/>
    </xf>
    <xf numFmtId="2" fontId="14" fillId="0" borderId="36" xfId="0" applyNumberFormat="1" applyFont="1" applyBorder="1" applyAlignment="1">
      <alignment vertical="center"/>
    </xf>
    <xf numFmtId="2" fontId="14" fillId="0" borderId="34" xfId="0" applyNumberFormat="1" applyFont="1" applyBorder="1" applyAlignment="1">
      <alignment vertical="center"/>
    </xf>
    <xf numFmtId="1" fontId="12" fillId="2" borderId="3" xfId="0" applyNumberFormat="1" applyFont="1" applyFill="1" applyBorder="1" applyAlignment="1">
      <alignment horizontal="right" vertical="center"/>
    </xf>
    <xf numFmtId="2" fontId="14" fillId="0" borderId="1" xfId="0" applyNumberFormat="1" applyFont="1" applyBorder="1" applyAlignment="1">
      <alignment vertical="center"/>
    </xf>
    <xf numFmtId="1" fontId="12" fillId="0" borderId="1" xfId="0" applyNumberFormat="1" applyFont="1" applyBorder="1" applyAlignment="1">
      <alignment vertical="center"/>
    </xf>
    <xf numFmtId="2" fontId="14" fillId="0" borderId="3" xfId="0" applyNumberFormat="1" applyFont="1" applyBorder="1" applyAlignment="1">
      <alignment vertical="center"/>
    </xf>
    <xf numFmtId="1" fontId="12" fillId="0" borderId="2" xfId="0" applyNumberFormat="1" applyFont="1" applyBorder="1" applyAlignment="1">
      <alignment vertical="center"/>
    </xf>
    <xf numFmtId="2" fontId="14" fillId="0" borderId="25" xfId="0" applyNumberFormat="1" applyFont="1" applyBorder="1" applyAlignment="1">
      <alignment vertical="center"/>
    </xf>
    <xf numFmtId="1" fontId="12" fillId="2" borderId="54" xfId="0" applyNumberFormat="1" applyFont="1" applyFill="1" applyBorder="1" applyAlignment="1">
      <alignment horizontal="right" vertical="center"/>
    </xf>
    <xf numFmtId="1" fontId="12" fillId="0" borderId="57" xfId="0" applyNumberFormat="1" applyFont="1" applyBorder="1" applyAlignment="1">
      <alignment vertical="center"/>
    </xf>
    <xf numFmtId="2" fontId="14" fillId="0" borderId="12" xfId="0" applyNumberFormat="1" applyFont="1" applyBorder="1" applyAlignment="1">
      <alignment vertical="center"/>
    </xf>
    <xf numFmtId="1" fontId="12" fillId="0" borderId="12" xfId="0" applyNumberFormat="1" applyFont="1" applyBorder="1" applyAlignment="1">
      <alignment vertical="center"/>
    </xf>
    <xf numFmtId="2" fontId="14" fillId="0" borderId="18" xfId="0" applyNumberFormat="1" applyFont="1" applyBorder="1" applyAlignment="1">
      <alignment vertical="center"/>
    </xf>
    <xf numFmtId="1" fontId="12" fillId="0" borderId="15" xfId="0" applyNumberFormat="1" applyFont="1" applyBorder="1" applyAlignment="1">
      <alignment vertical="center"/>
    </xf>
    <xf numFmtId="2" fontId="14" fillId="0" borderId="26" xfId="0" applyNumberFormat="1" applyFont="1" applyBorder="1" applyAlignment="1">
      <alignment vertical="center"/>
    </xf>
    <xf numFmtId="1" fontId="12" fillId="0" borderId="38" xfId="0" applyNumberFormat="1" applyFont="1" applyBorder="1" applyAlignment="1">
      <alignment horizontal="left" vertical="center"/>
    </xf>
    <xf numFmtId="3" fontId="13" fillId="2" borderId="41" xfId="0" applyNumberFormat="1" applyFont="1" applyFill="1" applyBorder="1" applyAlignment="1">
      <alignment vertical="center"/>
    </xf>
    <xf numFmtId="1" fontId="12" fillId="0" borderId="49" xfId="0" applyNumberFormat="1" applyFont="1" applyBorder="1" applyAlignment="1">
      <alignment vertical="center"/>
    </xf>
    <xf numFmtId="2" fontId="14" fillId="0" borderId="5" xfId="0" applyNumberFormat="1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2" fontId="14" fillId="0" borderId="6" xfId="0" applyNumberFormat="1" applyFont="1" applyBorder="1" applyAlignment="1">
      <alignment vertical="center"/>
    </xf>
    <xf numFmtId="1" fontId="12" fillId="0" borderId="4" xfId="0" applyNumberFormat="1" applyFont="1" applyBorder="1" applyAlignment="1">
      <alignment vertical="center"/>
    </xf>
    <xf numFmtId="2" fontId="14" fillId="0" borderId="41" xfId="0" applyNumberFormat="1" applyFont="1" applyBorder="1" applyAlignment="1">
      <alignment vertical="center"/>
    </xf>
    <xf numFmtId="1" fontId="14" fillId="0" borderId="51" xfId="0" applyNumberFormat="1" applyFont="1" applyBorder="1" applyAlignment="1">
      <alignment vertical="center"/>
    </xf>
    <xf numFmtId="164" fontId="5" fillId="2" borderId="59" xfId="0" applyNumberFormat="1" applyFont="1" applyFill="1" applyBorder="1" applyAlignment="1">
      <alignment vertical="center"/>
    </xf>
    <xf numFmtId="164" fontId="5" fillId="0" borderId="59" xfId="0" applyNumberFormat="1" applyFont="1" applyFill="1" applyBorder="1" applyAlignment="1">
      <alignment vertical="center"/>
    </xf>
    <xf numFmtId="2" fontId="14" fillId="0" borderId="53" xfId="0" applyNumberFormat="1" applyFont="1" applyFill="1" applyBorder="1" applyAlignment="1">
      <alignment vertical="center"/>
    </xf>
    <xf numFmtId="2" fontId="14" fillId="0" borderId="54" xfId="0" applyNumberFormat="1" applyFont="1" applyFill="1" applyBorder="1" applyAlignment="1">
      <alignment vertical="center"/>
    </xf>
    <xf numFmtId="2" fontId="14" fillId="0" borderId="59" xfId="0" applyNumberFormat="1" applyFont="1" applyFill="1" applyBorder="1" applyAlignment="1">
      <alignment vertical="center"/>
    </xf>
    <xf numFmtId="165" fontId="11" fillId="10" borderId="54" xfId="0" applyNumberFormat="1" applyFont="1" applyFill="1" applyBorder="1"/>
    <xf numFmtId="1" fontId="12" fillId="2" borderId="6" xfId="0" applyNumberFormat="1" applyFont="1" applyFill="1" applyBorder="1" applyAlignment="1">
      <alignment horizontal="center" vertical="center" wrapText="1"/>
    </xf>
    <xf numFmtId="0" fontId="2" fillId="0" borderId="77" xfId="0" applyFont="1" applyBorder="1"/>
    <xf numFmtId="0" fontId="2" fillId="0" borderId="21" xfId="0" applyFont="1" applyFill="1" applyBorder="1"/>
    <xf numFmtId="0" fontId="2" fillId="0" borderId="44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45" xfId="0" applyFont="1" applyBorder="1" applyAlignment="1">
      <alignment horizontal="left" wrapText="1"/>
    </xf>
    <xf numFmtId="0" fontId="2" fillId="0" borderId="48" xfId="0" applyFont="1" applyBorder="1" applyAlignment="1">
      <alignment horizontal="left" wrapText="1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7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47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43" xfId="0" applyFont="1" applyBorder="1" applyAlignment="1">
      <alignment horizontal="left" wrapText="1"/>
    </xf>
    <xf numFmtId="0" fontId="2" fillId="3" borderId="72" xfId="0" applyFont="1" applyFill="1" applyBorder="1" applyAlignment="1">
      <alignment horizontal="centerContinuous"/>
    </xf>
    <xf numFmtId="0" fontId="2" fillId="9" borderId="29" xfId="0" applyFont="1" applyFill="1" applyBorder="1" applyAlignment="1">
      <alignment horizontal="centerContinuous"/>
    </xf>
    <xf numFmtId="0" fontId="2" fillId="0" borderId="37" xfId="0" applyFont="1" applyBorder="1" applyAlignment="1">
      <alignment horizontal="center"/>
    </xf>
    <xf numFmtId="0" fontId="2" fillId="0" borderId="78" xfId="0" applyFont="1" applyFill="1" applyBorder="1"/>
    <xf numFmtId="0" fontId="2" fillId="0" borderId="43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wrapText="1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2" fontId="5" fillId="0" borderId="51" xfId="0" applyNumberFormat="1" applyFont="1" applyBorder="1"/>
    <xf numFmtId="0" fontId="2" fillId="0" borderId="55" xfId="0" applyFont="1" applyBorder="1"/>
    <xf numFmtId="0" fontId="2" fillId="0" borderId="72" xfId="0" applyFont="1" applyBorder="1"/>
    <xf numFmtId="0" fontId="2" fillId="0" borderId="4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46" xfId="0" applyFont="1" applyBorder="1"/>
    <xf numFmtId="0" fontId="22" fillId="0" borderId="0" xfId="0" applyFont="1"/>
    <xf numFmtId="0" fontId="13" fillId="0" borderId="15" xfId="0" applyFont="1" applyFill="1" applyBorder="1" applyAlignment="1">
      <alignment horizontal="center" vertical="center" wrapText="1"/>
    </xf>
    <xf numFmtId="2" fontId="5" fillId="0" borderId="18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/>
    <xf numFmtId="2" fontId="14" fillId="0" borderId="36" xfId="0" applyNumberFormat="1" applyFont="1" applyFill="1" applyBorder="1" applyAlignment="1">
      <alignment vertical="center"/>
    </xf>
    <xf numFmtId="2" fontId="14" fillId="0" borderId="3" xfId="0" applyNumberFormat="1" applyFont="1" applyFill="1" applyBorder="1" applyAlignment="1">
      <alignment vertical="center"/>
    </xf>
    <xf numFmtId="0" fontId="2" fillId="0" borderId="15" xfId="0" applyFont="1" applyFill="1" applyBorder="1"/>
    <xf numFmtId="2" fontId="14" fillId="0" borderId="18" xfId="0" applyNumberFormat="1" applyFont="1" applyFill="1" applyBorder="1" applyAlignment="1">
      <alignment vertical="center"/>
    </xf>
    <xf numFmtId="1" fontId="8" fillId="0" borderId="0" xfId="0" applyNumberFormat="1" applyFont="1" applyFill="1"/>
    <xf numFmtId="2" fontId="16" fillId="0" borderId="0" xfId="0" applyNumberFormat="1" applyFont="1" applyFill="1"/>
    <xf numFmtId="1" fontId="12" fillId="0" borderId="0" xfId="0" applyNumberFormat="1" applyFont="1" applyFill="1"/>
    <xf numFmtId="2" fontId="14" fillId="0" borderId="0" xfId="0" applyNumberFormat="1" applyFont="1" applyFill="1"/>
    <xf numFmtId="164" fontId="5" fillId="0" borderId="49" xfId="0" applyNumberFormat="1" applyFont="1" applyFill="1" applyBorder="1" applyAlignment="1">
      <alignment vertical="center"/>
    </xf>
    <xf numFmtId="2" fontId="14" fillId="0" borderId="6" xfId="0" applyNumberFormat="1" applyFont="1" applyFill="1" applyBorder="1" applyAlignment="1">
      <alignment vertical="center"/>
    </xf>
    <xf numFmtId="1" fontId="12" fillId="0" borderId="4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/>
    </xf>
    <xf numFmtId="0" fontId="2" fillId="11" borderId="24" xfId="0" applyFont="1" applyFill="1" applyBorder="1" applyAlignment="1">
      <alignment horizontal="center"/>
    </xf>
    <xf numFmtId="0" fontId="2" fillId="4" borderId="78" xfId="0" applyFont="1" applyFill="1" applyBorder="1" applyAlignment="1">
      <alignment horizontal="centerContinuous"/>
    </xf>
    <xf numFmtId="0" fontId="2" fillId="0" borderId="72" xfId="0" applyFont="1" applyBorder="1" applyAlignment="1">
      <alignment horizontal="center"/>
    </xf>
    <xf numFmtId="0" fontId="2" fillId="0" borderId="74" xfId="0" applyFont="1" applyBorder="1" applyAlignment="1">
      <alignment horizontal="left" wrapText="1"/>
    </xf>
    <xf numFmtId="0" fontId="2" fillId="0" borderId="79" xfId="0" applyFont="1" applyBorder="1"/>
    <xf numFmtId="0" fontId="2" fillId="0" borderId="80" xfId="0" applyFont="1" applyBorder="1"/>
    <xf numFmtId="0" fontId="2" fillId="0" borderId="50" xfId="0" applyFont="1" applyBorder="1" applyAlignment="1">
      <alignment horizontal="center"/>
    </xf>
    <xf numFmtId="0" fontId="2" fillId="0" borderId="81" xfId="0" applyFont="1" applyBorder="1"/>
    <xf numFmtId="0" fontId="2" fillId="4" borderId="72" xfId="0" applyFont="1" applyFill="1" applyBorder="1" applyAlignment="1">
      <alignment horizontal="centerContinuous"/>
    </xf>
    <xf numFmtId="0" fontId="2" fillId="4" borderId="29" xfId="0" applyFont="1" applyFill="1" applyBorder="1" applyAlignment="1">
      <alignment horizontal="centerContinuous"/>
    </xf>
    <xf numFmtId="0" fontId="2" fillId="3" borderId="29" xfId="0" applyFont="1" applyFill="1" applyBorder="1" applyAlignment="1">
      <alignment horizontal="centerContinuous"/>
    </xf>
    <xf numFmtId="0" fontId="2" fillId="3" borderId="55" xfId="0" applyFont="1" applyFill="1" applyBorder="1" applyAlignment="1">
      <alignment horizontal="left"/>
    </xf>
    <xf numFmtId="0" fontId="2" fillId="4" borderId="72" xfId="0" applyFont="1" applyFill="1" applyBorder="1" applyAlignment="1"/>
    <xf numFmtId="0" fontId="2" fillId="9" borderId="55" xfId="0" applyFont="1" applyFill="1" applyBorder="1" applyAlignment="1"/>
    <xf numFmtId="0" fontId="2" fillId="3" borderId="72" xfId="0" applyFont="1" applyFill="1" applyBorder="1" applyAlignment="1">
      <alignment horizontal="left"/>
    </xf>
    <xf numFmtId="0" fontId="2" fillId="9" borderId="72" xfId="0" applyFont="1" applyFill="1" applyBorder="1" applyAlignment="1"/>
    <xf numFmtId="0" fontId="2" fillId="0" borderId="82" xfId="0" applyFont="1" applyBorder="1"/>
    <xf numFmtId="0" fontId="2" fillId="0" borderId="83" xfId="0" applyFont="1" applyBorder="1"/>
    <xf numFmtId="0" fontId="2" fillId="0" borderId="84" xfId="0" applyFont="1" applyBorder="1"/>
    <xf numFmtId="2" fontId="5" fillId="0" borderId="85" xfId="0" applyNumberFormat="1" applyFont="1" applyBorder="1"/>
    <xf numFmtId="1" fontId="11" fillId="0" borderId="4" xfId="0" applyNumberFormat="1" applyFont="1" applyFill="1" applyBorder="1" applyAlignment="1">
      <alignment horizontal="center" vertical="center" wrapText="1"/>
    </xf>
    <xf numFmtId="2" fontId="13" fillId="0" borderId="81" xfId="0" applyNumberFormat="1" applyFont="1" applyFill="1" applyBorder="1" applyAlignment="1">
      <alignment horizontal="center" vertical="center" wrapText="1"/>
    </xf>
    <xf numFmtId="2" fontId="14" fillId="0" borderId="9" xfId="0" applyNumberFormat="1" applyFont="1" applyFill="1" applyBorder="1" applyAlignment="1">
      <alignment vertical="center"/>
    </xf>
    <xf numFmtId="1" fontId="10" fillId="0" borderId="79" xfId="0" applyNumberFormat="1" applyFont="1" applyFill="1" applyBorder="1" applyAlignment="1">
      <alignment vertical="center"/>
    </xf>
    <xf numFmtId="1" fontId="10" fillId="0" borderId="80" xfId="0" applyNumberFormat="1" applyFont="1" applyFill="1" applyBorder="1" applyAlignment="1">
      <alignment vertical="center"/>
    </xf>
    <xf numFmtId="1" fontId="10" fillId="0" borderId="81" xfId="0" applyNumberFormat="1" applyFont="1" applyFill="1" applyBorder="1" applyAlignment="1">
      <alignment vertical="center"/>
    </xf>
    <xf numFmtId="0" fontId="22" fillId="0" borderId="31" xfId="0" applyFont="1" applyBorder="1"/>
    <xf numFmtId="0" fontId="22" fillId="0" borderId="32" xfId="0" applyFont="1" applyBorder="1"/>
    <xf numFmtId="0" fontId="22" fillId="0" borderId="13" xfId="0" applyFont="1" applyBorder="1"/>
    <xf numFmtId="0" fontId="22" fillId="0" borderId="1" xfId="0" applyFont="1" applyBorder="1"/>
    <xf numFmtId="0" fontId="22" fillId="0" borderId="17" xfId="0" applyFont="1" applyBorder="1"/>
    <xf numFmtId="0" fontId="22" fillId="0" borderId="12" xfId="0" applyFont="1" applyBorder="1"/>
    <xf numFmtId="0" fontId="22" fillId="0" borderId="79" xfId="0" applyFont="1" applyBorder="1"/>
    <xf numFmtId="0" fontId="22" fillId="0" borderId="80" xfId="0" applyFont="1" applyBorder="1"/>
    <xf numFmtId="0" fontId="22" fillId="0" borderId="81" xfId="0" applyFont="1" applyBorder="1"/>
    <xf numFmtId="0" fontId="2" fillId="0" borderId="81" xfId="0" applyFont="1" applyBorder="1" applyAlignment="1">
      <alignment horizontal="left" wrapText="1"/>
    </xf>
    <xf numFmtId="1" fontId="11" fillId="12" borderId="35" xfId="0" applyNumberFormat="1" applyFont="1" applyFill="1" applyBorder="1" applyAlignment="1">
      <alignment horizontal="right"/>
    </xf>
    <xf numFmtId="1" fontId="11" fillId="12" borderId="63" xfId="0" applyNumberFormat="1" applyFont="1" applyFill="1" applyBorder="1" applyAlignment="1">
      <alignment horizontal="right"/>
    </xf>
    <xf numFmtId="1" fontId="11" fillId="13" borderId="34" xfId="0" applyNumberFormat="1" applyFont="1" applyFill="1" applyBorder="1" applyAlignment="1">
      <alignment horizontal="center"/>
    </xf>
    <xf numFmtId="1" fontId="11" fillId="13" borderId="62" xfId="0" applyNumberFormat="1" applyFont="1" applyFill="1" applyBorder="1" applyAlignment="1">
      <alignment horizontal="center"/>
    </xf>
    <xf numFmtId="1" fontId="11" fillId="14" borderId="36" xfId="0" applyNumberFormat="1" applyFont="1" applyFill="1" applyBorder="1"/>
    <xf numFmtId="1" fontId="11" fillId="14" borderId="3" xfId="0" applyNumberFormat="1" applyFont="1" applyFill="1" applyBorder="1"/>
    <xf numFmtId="1" fontId="11" fillId="14" borderId="18" xfId="0" applyNumberFormat="1" applyFont="1" applyFill="1" applyBorder="1"/>
    <xf numFmtId="1" fontId="11" fillId="12" borderId="71" xfId="0" applyNumberFormat="1" applyFont="1" applyFill="1" applyBorder="1" applyAlignment="1">
      <alignment horizontal="right"/>
    </xf>
    <xf numFmtId="1" fontId="11" fillId="13" borderId="69" xfId="0" applyNumberFormat="1" applyFont="1" applyFill="1" applyBorder="1" applyAlignment="1">
      <alignment horizontal="center"/>
    </xf>
    <xf numFmtId="1" fontId="11" fillId="14" borderId="70" xfId="0" applyNumberFormat="1" applyFont="1" applyFill="1" applyBorder="1"/>
    <xf numFmtId="0" fontId="2" fillId="2" borderId="6" xfId="0" applyFont="1" applyFill="1" applyBorder="1" applyAlignment="1">
      <alignment horizontal="center"/>
    </xf>
    <xf numFmtId="0" fontId="2" fillId="0" borderId="41" xfId="0" applyFont="1" applyBorder="1" applyAlignment="1">
      <alignment horizontal="center" wrapText="1"/>
    </xf>
    <xf numFmtId="1" fontId="11" fillId="12" borderId="4" xfId="0" applyNumberFormat="1" applyFont="1" applyFill="1" applyBorder="1" applyAlignment="1">
      <alignment horizontal="center" vertical="center" wrapText="1"/>
    </xf>
    <xf numFmtId="1" fontId="11" fillId="13" borderId="5" xfId="0" applyNumberFormat="1" applyFont="1" applyFill="1" applyBorder="1" applyAlignment="1">
      <alignment horizontal="center" vertical="center" wrapText="1"/>
    </xf>
    <xf numFmtId="1" fontId="11" fillId="14" borderId="6" xfId="0" applyNumberFormat="1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abSelected="1" zoomScale="110" zoomScaleNormal="11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5" sqref="A5"/>
    </sheetView>
  </sheetViews>
  <sheetFormatPr defaultRowHeight="12.75" x14ac:dyDescent="0.2"/>
  <cols>
    <col min="1" max="1" width="18.7109375" customWidth="1"/>
    <col min="2" max="2" width="8.7109375" customWidth="1"/>
    <col min="3" max="7" width="8.42578125" customWidth="1"/>
    <col min="8" max="10" width="10.85546875" customWidth="1"/>
  </cols>
  <sheetData>
    <row r="1" spans="1:11" s="14" customFormat="1" x14ac:dyDescent="0.2">
      <c r="A1" s="14" t="s">
        <v>350</v>
      </c>
    </row>
    <row r="2" spans="1:11" s="14" customForma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</row>
    <row r="3" spans="1:11" ht="3.7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s="1" customFormat="1" ht="13.5" thickBot="1" x14ac:dyDescent="0.25">
      <c r="A4" s="225" t="s">
        <v>4</v>
      </c>
      <c r="B4" s="226" t="s">
        <v>5</v>
      </c>
      <c r="C4" s="227" t="s">
        <v>5</v>
      </c>
      <c r="D4" s="227" t="s">
        <v>5</v>
      </c>
      <c r="E4" s="227" t="s">
        <v>5</v>
      </c>
      <c r="F4" s="227" t="s">
        <v>5</v>
      </c>
      <c r="G4" s="227" t="s">
        <v>5</v>
      </c>
      <c r="H4" s="227" t="s">
        <v>5</v>
      </c>
      <c r="I4" s="245"/>
      <c r="J4" s="244"/>
      <c r="K4" s="243"/>
    </row>
    <row r="5" spans="1:11" ht="60.6" customHeight="1" thickBot="1" x14ac:dyDescent="0.25">
      <c r="A5" s="229" t="s">
        <v>6</v>
      </c>
      <c r="B5" s="230" t="s">
        <v>7</v>
      </c>
      <c r="C5" s="231" t="s">
        <v>296</v>
      </c>
      <c r="D5" s="231" t="s">
        <v>8</v>
      </c>
      <c r="E5" s="231" t="s">
        <v>297</v>
      </c>
      <c r="F5" s="231" t="s">
        <v>9</v>
      </c>
      <c r="G5" s="231" t="s">
        <v>298</v>
      </c>
      <c r="H5" s="231" t="s">
        <v>299</v>
      </c>
      <c r="I5" s="246" t="s">
        <v>268</v>
      </c>
      <c r="J5" s="91" t="s">
        <v>254</v>
      </c>
      <c r="K5" s="233" t="s">
        <v>300</v>
      </c>
    </row>
    <row r="6" spans="1:11" ht="12" customHeight="1" thickBot="1" x14ac:dyDescent="0.25">
      <c r="A6" s="62">
        <v>1</v>
      </c>
      <c r="B6" s="63">
        <v>2</v>
      </c>
      <c r="C6" s="9">
        <v>3</v>
      </c>
      <c r="D6" s="9">
        <v>4</v>
      </c>
      <c r="E6" s="9">
        <v>5</v>
      </c>
      <c r="F6" s="352">
        <v>6</v>
      </c>
      <c r="G6" s="9">
        <v>7</v>
      </c>
      <c r="H6" s="9">
        <v>8</v>
      </c>
      <c r="I6" s="242">
        <v>9</v>
      </c>
      <c r="J6" s="241">
        <v>10</v>
      </c>
      <c r="K6" s="62">
        <v>11</v>
      </c>
    </row>
    <row r="7" spans="1:11" ht="13.9" customHeight="1" x14ac:dyDescent="0.2">
      <c r="A7" s="54" t="s">
        <v>83</v>
      </c>
      <c r="B7" s="379">
        <v>13864</v>
      </c>
      <c r="C7" s="380">
        <v>4088</v>
      </c>
      <c r="D7" s="380">
        <v>0</v>
      </c>
      <c r="E7" s="380">
        <v>8048</v>
      </c>
      <c r="F7" s="380">
        <v>374</v>
      </c>
      <c r="G7" s="380">
        <v>3733</v>
      </c>
      <c r="H7" s="380">
        <v>232</v>
      </c>
      <c r="I7" s="247">
        <f t="shared" ref="I7:I64" si="0">SUM(B7:H7)</f>
        <v>30339</v>
      </c>
      <c r="J7" s="385">
        <v>79</v>
      </c>
      <c r="K7" s="248">
        <f>I7+J7</f>
        <v>30418</v>
      </c>
    </row>
    <row r="8" spans="1:11" ht="13.9" customHeight="1" x14ac:dyDescent="0.2">
      <c r="A8" s="34" t="s">
        <v>84</v>
      </c>
      <c r="B8" s="381">
        <v>16117</v>
      </c>
      <c r="C8" s="382">
        <v>4026</v>
      </c>
      <c r="D8" s="382">
        <v>1346</v>
      </c>
      <c r="E8" s="382">
        <v>5165</v>
      </c>
      <c r="F8" s="382">
        <v>129</v>
      </c>
      <c r="G8" s="382">
        <v>3426</v>
      </c>
      <c r="H8" s="382">
        <v>574</v>
      </c>
      <c r="I8" s="249">
        <f t="shared" si="0"/>
        <v>30783</v>
      </c>
      <c r="J8" s="386">
        <v>135</v>
      </c>
      <c r="K8" s="248">
        <f t="shared" ref="K8:K64" si="1">I8+J8</f>
        <v>30918</v>
      </c>
    </row>
    <row r="9" spans="1:11" ht="13.9" customHeight="1" x14ac:dyDescent="0.2">
      <c r="A9" s="34" t="s">
        <v>85</v>
      </c>
      <c r="B9" s="381">
        <v>62637</v>
      </c>
      <c r="C9" s="382">
        <v>17351</v>
      </c>
      <c r="D9" s="382">
        <v>215</v>
      </c>
      <c r="E9" s="382">
        <v>1328</v>
      </c>
      <c r="F9" s="382">
        <v>239</v>
      </c>
      <c r="G9" s="382">
        <v>10190</v>
      </c>
      <c r="H9" s="382">
        <v>584</v>
      </c>
      <c r="I9" s="249">
        <f t="shared" si="0"/>
        <v>92544</v>
      </c>
      <c r="J9" s="386">
        <v>522</v>
      </c>
      <c r="K9" s="248">
        <f t="shared" si="1"/>
        <v>93066</v>
      </c>
    </row>
    <row r="10" spans="1:11" ht="13.9" customHeight="1" x14ac:dyDescent="0.2">
      <c r="A10" s="34" t="s">
        <v>86</v>
      </c>
      <c r="B10" s="381">
        <v>10090</v>
      </c>
      <c r="C10" s="382">
        <v>2473</v>
      </c>
      <c r="D10" s="382">
        <v>0</v>
      </c>
      <c r="E10" s="382">
        <v>2043</v>
      </c>
      <c r="F10" s="382">
        <v>183</v>
      </c>
      <c r="G10" s="382">
        <v>1558</v>
      </c>
      <c r="H10" s="382">
        <v>362</v>
      </c>
      <c r="I10" s="249">
        <f t="shared" si="0"/>
        <v>16709</v>
      </c>
      <c r="J10" s="386">
        <v>55</v>
      </c>
      <c r="K10" s="248">
        <f t="shared" si="1"/>
        <v>16764</v>
      </c>
    </row>
    <row r="11" spans="1:11" ht="13.9" customHeight="1" x14ac:dyDescent="0.2">
      <c r="A11" s="34" t="s">
        <v>87</v>
      </c>
      <c r="B11" s="381">
        <v>9691</v>
      </c>
      <c r="C11" s="382">
        <v>4294</v>
      </c>
      <c r="D11" s="382">
        <v>564</v>
      </c>
      <c r="E11" s="382">
        <v>2955</v>
      </c>
      <c r="F11" s="382">
        <v>29</v>
      </c>
      <c r="G11" s="382">
        <v>1873</v>
      </c>
      <c r="H11" s="382">
        <v>3112</v>
      </c>
      <c r="I11" s="249">
        <f t="shared" si="0"/>
        <v>22518</v>
      </c>
      <c r="J11" s="386">
        <v>58</v>
      </c>
      <c r="K11" s="248">
        <f t="shared" si="1"/>
        <v>22576</v>
      </c>
    </row>
    <row r="12" spans="1:11" ht="13.9" customHeight="1" x14ac:dyDescent="0.2">
      <c r="A12" s="34" t="s">
        <v>88</v>
      </c>
      <c r="B12" s="381">
        <v>29793</v>
      </c>
      <c r="C12" s="382">
        <v>11505</v>
      </c>
      <c r="D12" s="382">
        <v>0</v>
      </c>
      <c r="E12" s="382">
        <v>1398</v>
      </c>
      <c r="F12" s="382">
        <v>127</v>
      </c>
      <c r="G12" s="382">
        <v>6992</v>
      </c>
      <c r="H12" s="382">
        <v>969</v>
      </c>
      <c r="I12" s="249">
        <f t="shared" si="0"/>
        <v>50784</v>
      </c>
      <c r="J12" s="386">
        <v>128</v>
      </c>
      <c r="K12" s="248">
        <f t="shared" si="1"/>
        <v>50912</v>
      </c>
    </row>
    <row r="13" spans="1:11" ht="13.9" customHeight="1" x14ac:dyDescent="0.2">
      <c r="A13" s="34" t="s">
        <v>89</v>
      </c>
      <c r="B13" s="381">
        <v>5025</v>
      </c>
      <c r="C13" s="382">
        <v>1313</v>
      </c>
      <c r="D13" s="382">
        <v>343</v>
      </c>
      <c r="E13" s="382">
        <v>449</v>
      </c>
      <c r="F13" s="382">
        <v>32</v>
      </c>
      <c r="G13" s="382">
        <v>930</v>
      </c>
      <c r="H13" s="382">
        <v>309</v>
      </c>
      <c r="I13" s="249">
        <f t="shared" si="0"/>
        <v>8401</v>
      </c>
      <c r="J13" s="386">
        <v>22</v>
      </c>
      <c r="K13" s="248">
        <f t="shared" si="1"/>
        <v>8423</v>
      </c>
    </row>
    <row r="14" spans="1:11" ht="13.9" customHeight="1" x14ac:dyDescent="0.2">
      <c r="A14" s="34" t="s">
        <v>90</v>
      </c>
      <c r="B14" s="381">
        <v>11455</v>
      </c>
      <c r="C14" s="382">
        <v>3426</v>
      </c>
      <c r="D14" s="382">
        <v>296</v>
      </c>
      <c r="E14" s="382">
        <v>2803</v>
      </c>
      <c r="F14" s="382">
        <v>404</v>
      </c>
      <c r="G14" s="382">
        <v>1504</v>
      </c>
      <c r="H14" s="382">
        <v>1001</v>
      </c>
      <c r="I14" s="249">
        <f t="shared" si="0"/>
        <v>20889</v>
      </c>
      <c r="J14" s="386">
        <v>133</v>
      </c>
      <c r="K14" s="248">
        <f t="shared" si="1"/>
        <v>21022</v>
      </c>
    </row>
    <row r="15" spans="1:11" ht="13.9" customHeight="1" x14ac:dyDescent="0.2">
      <c r="A15" s="34" t="s">
        <v>91</v>
      </c>
      <c r="B15" s="381">
        <v>24065</v>
      </c>
      <c r="C15" s="382">
        <v>5285</v>
      </c>
      <c r="D15" s="382">
        <v>1787</v>
      </c>
      <c r="E15" s="382">
        <v>2439</v>
      </c>
      <c r="F15" s="382">
        <v>123</v>
      </c>
      <c r="G15" s="382">
        <v>4977</v>
      </c>
      <c r="H15" s="382">
        <v>645</v>
      </c>
      <c r="I15" s="249">
        <f t="shared" si="0"/>
        <v>39321</v>
      </c>
      <c r="J15" s="386">
        <v>90</v>
      </c>
      <c r="K15" s="248">
        <f t="shared" si="1"/>
        <v>39411</v>
      </c>
    </row>
    <row r="16" spans="1:11" ht="13.9" customHeight="1" x14ac:dyDescent="0.2">
      <c r="A16" s="34" t="s">
        <v>92</v>
      </c>
      <c r="B16" s="381">
        <v>4567</v>
      </c>
      <c r="C16" s="382">
        <v>1864</v>
      </c>
      <c r="D16" s="382">
        <v>0</v>
      </c>
      <c r="E16" s="382">
        <v>587</v>
      </c>
      <c r="F16" s="382">
        <v>49</v>
      </c>
      <c r="G16" s="382">
        <v>952</v>
      </c>
      <c r="H16" s="382">
        <v>180</v>
      </c>
      <c r="I16" s="249">
        <f t="shared" si="0"/>
        <v>8199</v>
      </c>
      <c r="J16" s="386">
        <v>82</v>
      </c>
      <c r="K16" s="248">
        <f t="shared" si="1"/>
        <v>8281</v>
      </c>
    </row>
    <row r="17" spans="1:11" ht="13.9" customHeight="1" x14ac:dyDescent="0.2">
      <c r="A17" s="34" t="s">
        <v>93</v>
      </c>
      <c r="B17" s="381">
        <v>7530</v>
      </c>
      <c r="C17" s="382">
        <v>1501</v>
      </c>
      <c r="D17" s="382">
        <v>223</v>
      </c>
      <c r="E17" s="382">
        <v>768</v>
      </c>
      <c r="F17" s="382">
        <v>44</v>
      </c>
      <c r="G17" s="382">
        <v>2597</v>
      </c>
      <c r="H17" s="382">
        <v>185</v>
      </c>
      <c r="I17" s="249">
        <f t="shared" si="0"/>
        <v>12848</v>
      </c>
      <c r="J17" s="386">
        <v>22</v>
      </c>
      <c r="K17" s="248">
        <f t="shared" si="1"/>
        <v>12870</v>
      </c>
    </row>
    <row r="18" spans="1:11" ht="13.9" customHeight="1" x14ac:dyDescent="0.2">
      <c r="A18" s="34" t="s">
        <v>94</v>
      </c>
      <c r="B18" s="381">
        <v>6902</v>
      </c>
      <c r="C18" s="382">
        <v>2115</v>
      </c>
      <c r="D18" s="382">
        <v>83</v>
      </c>
      <c r="E18" s="382">
        <v>1074</v>
      </c>
      <c r="F18" s="382">
        <v>31</v>
      </c>
      <c r="G18" s="382">
        <v>916</v>
      </c>
      <c r="H18" s="382">
        <v>256</v>
      </c>
      <c r="I18" s="249">
        <f t="shared" si="0"/>
        <v>11377</v>
      </c>
      <c r="J18" s="386">
        <v>15</v>
      </c>
      <c r="K18" s="248">
        <f t="shared" si="1"/>
        <v>11392</v>
      </c>
    </row>
    <row r="19" spans="1:11" ht="13.9" customHeight="1" x14ac:dyDescent="0.2">
      <c r="A19" s="34" t="s">
        <v>95</v>
      </c>
      <c r="B19" s="381">
        <v>23314</v>
      </c>
      <c r="C19" s="382">
        <v>2557</v>
      </c>
      <c r="D19" s="382">
        <v>1288</v>
      </c>
      <c r="E19" s="382">
        <v>1224</v>
      </c>
      <c r="F19" s="382">
        <v>61</v>
      </c>
      <c r="G19" s="382">
        <v>3686</v>
      </c>
      <c r="H19" s="382">
        <v>356</v>
      </c>
      <c r="I19" s="249">
        <f t="shared" si="0"/>
        <v>32486</v>
      </c>
      <c r="J19" s="386">
        <v>31</v>
      </c>
      <c r="K19" s="248">
        <f t="shared" si="1"/>
        <v>32517</v>
      </c>
    </row>
    <row r="20" spans="1:11" ht="13.9" customHeight="1" x14ac:dyDescent="0.2">
      <c r="A20" s="34" t="s">
        <v>96</v>
      </c>
      <c r="B20" s="381">
        <v>25261</v>
      </c>
      <c r="C20" s="382">
        <v>5145</v>
      </c>
      <c r="D20" s="382">
        <v>789</v>
      </c>
      <c r="E20" s="382">
        <v>415</v>
      </c>
      <c r="F20" s="382">
        <v>59</v>
      </c>
      <c r="G20" s="382">
        <v>3432</v>
      </c>
      <c r="H20" s="382">
        <v>111</v>
      </c>
      <c r="I20" s="249">
        <f t="shared" si="0"/>
        <v>35212</v>
      </c>
      <c r="J20" s="386">
        <v>180</v>
      </c>
      <c r="K20" s="248">
        <f t="shared" si="1"/>
        <v>35392</v>
      </c>
    </row>
    <row r="21" spans="1:11" ht="13.9" customHeight="1" x14ac:dyDescent="0.2">
      <c r="A21" s="34" t="s">
        <v>97</v>
      </c>
      <c r="B21" s="381">
        <v>20892</v>
      </c>
      <c r="C21" s="382">
        <v>5208</v>
      </c>
      <c r="D21" s="382">
        <v>1179</v>
      </c>
      <c r="E21" s="382">
        <v>1356</v>
      </c>
      <c r="F21" s="382">
        <v>97</v>
      </c>
      <c r="G21" s="382">
        <v>3387</v>
      </c>
      <c r="H21" s="382">
        <v>631</v>
      </c>
      <c r="I21" s="249">
        <f t="shared" si="0"/>
        <v>32750</v>
      </c>
      <c r="J21" s="386">
        <v>127</v>
      </c>
      <c r="K21" s="248">
        <f t="shared" si="1"/>
        <v>32877</v>
      </c>
    </row>
    <row r="22" spans="1:11" ht="13.9" customHeight="1" x14ac:dyDescent="0.2">
      <c r="A22" s="34" t="s">
        <v>98</v>
      </c>
      <c r="B22" s="381">
        <v>9380</v>
      </c>
      <c r="C22" s="382">
        <v>2569</v>
      </c>
      <c r="D22" s="382">
        <v>0</v>
      </c>
      <c r="E22" s="382">
        <v>801</v>
      </c>
      <c r="F22" s="382">
        <v>46</v>
      </c>
      <c r="G22" s="382">
        <v>1333</v>
      </c>
      <c r="H22" s="382">
        <v>139</v>
      </c>
      <c r="I22" s="249">
        <f t="shared" si="0"/>
        <v>14268</v>
      </c>
      <c r="J22" s="386">
        <v>179</v>
      </c>
      <c r="K22" s="248">
        <f t="shared" si="1"/>
        <v>14447</v>
      </c>
    </row>
    <row r="23" spans="1:11" ht="13.9" customHeight="1" x14ac:dyDescent="0.2">
      <c r="A23" s="34" t="s">
        <v>99</v>
      </c>
      <c r="B23" s="381">
        <v>39644</v>
      </c>
      <c r="C23" s="382">
        <v>9091</v>
      </c>
      <c r="D23" s="382">
        <v>0</v>
      </c>
      <c r="E23" s="382">
        <v>4610</v>
      </c>
      <c r="F23" s="382">
        <v>152</v>
      </c>
      <c r="G23" s="382">
        <v>9266</v>
      </c>
      <c r="H23" s="382">
        <v>856</v>
      </c>
      <c r="I23" s="249">
        <f t="shared" si="0"/>
        <v>63619</v>
      </c>
      <c r="J23" s="386">
        <v>48</v>
      </c>
      <c r="K23" s="248">
        <f t="shared" si="1"/>
        <v>63667</v>
      </c>
    </row>
    <row r="24" spans="1:11" ht="13.9" customHeight="1" x14ac:dyDescent="0.2">
      <c r="A24" s="34" t="s">
        <v>100</v>
      </c>
      <c r="B24" s="381">
        <v>54003</v>
      </c>
      <c r="C24" s="382">
        <v>16412</v>
      </c>
      <c r="D24" s="382">
        <v>0</v>
      </c>
      <c r="E24" s="382">
        <v>2276</v>
      </c>
      <c r="F24" s="382">
        <v>283</v>
      </c>
      <c r="G24" s="382">
        <v>9742</v>
      </c>
      <c r="H24" s="382">
        <v>845</v>
      </c>
      <c r="I24" s="249">
        <f t="shared" si="0"/>
        <v>83561</v>
      </c>
      <c r="J24" s="386">
        <v>254</v>
      </c>
      <c r="K24" s="248">
        <f t="shared" si="1"/>
        <v>83815</v>
      </c>
    </row>
    <row r="25" spans="1:11" ht="13.9" customHeight="1" x14ac:dyDescent="0.2">
      <c r="A25" s="34" t="s">
        <v>101</v>
      </c>
      <c r="B25" s="381">
        <v>17028</v>
      </c>
      <c r="C25" s="382">
        <v>5207</v>
      </c>
      <c r="D25" s="382">
        <v>0</v>
      </c>
      <c r="E25" s="382">
        <v>5366</v>
      </c>
      <c r="F25" s="382">
        <v>162</v>
      </c>
      <c r="G25" s="382">
        <v>2934</v>
      </c>
      <c r="H25" s="382">
        <v>412</v>
      </c>
      <c r="I25" s="249">
        <f t="shared" si="0"/>
        <v>31109</v>
      </c>
      <c r="J25" s="386">
        <v>187</v>
      </c>
      <c r="K25" s="248">
        <f t="shared" si="1"/>
        <v>31296</v>
      </c>
    </row>
    <row r="26" spans="1:11" ht="13.9" customHeight="1" x14ac:dyDescent="0.2">
      <c r="A26" s="34" t="s">
        <v>102</v>
      </c>
      <c r="B26" s="381">
        <v>9920</v>
      </c>
      <c r="C26" s="382">
        <v>3776</v>
      </c>
      <c r="D26" s="382">
        <v>520</v>
      </c>
      <c r="E26" s="382">
        <v>1540</v>
      </c>
      <c r="F26" s="382">
        <v>223</v>
      </c>
      <c r="G26" s="382">
        <v>2386</v>
      </c>
      <c r="H26" s="382">
        <v>668</v>
      </c>
      <c r="I26" s="249">
        <f t="shared" si="0"/>
        <v>19033</v>
      </c>
      <c r="J26" s="386">
        <v>113</v>
      </c>
      <c r="K26" s="248">
        <f t="shared" si="1"/>
        <v>19146</v>
      </c>
    </row>
    <row r="27" spans="1:11" ht="13.9" customHeight="1" x14ac:dyDescent="0.2">
      <c r="A27" s="34" t="s">
        <v>103</v>
      </c>
      <c r="B27" s="381">
        <v>12606</v>
      </c>
      <c r="C27" s="382">
        <v>2826</v>
      </c>
      <c r="D27" s="382">
        <v>1</v>
      </c>
      <c r="E27" s="382">
        <v>1715</v>
      </c>
      <c r="F27" s="382">
        <v>58</v>
      </c>
      <c r="G27" s="382">
        <v>1832</v>
      </c>
      <c r="H27" s="382">
        <v>682</v>
      </c>
      <c r="I27" s="249">
        <f t="shared" si="0"/>
        <v>19720</v>
      </c>
      <c r="J27" s="386">
        <v>130</v>
      </c>
      <c r="K27" s="248">
        <f t="shared" si="1"/>
        <v>19850</v>
      </c>
    </row>
    <row r="28" spans="1:11" ht="13.9" customHeight="1" x14ac:dyDescent="0.2">
      <c r="A28" s="34" t="s">
        <v>104</v>
      </c>
      <c r="B28" s="381">
        <v>9504</v>
      </c>
      <c r="C28" s="382">
        <v>3156</v>
      </c>
      <c r="D28" s="382">
        <v>610</v>
      </c>
      <c r="E28" s="382">
        <v>4843</v>
      </c>
      <c r="F28" s="382">
        <v>358</v>
      </c>
      <c r="G28" s="382">
        <v>1540</v>
      </c>
      <c r="H28" s="382">
        <v>421</v>
      </c>
      <c r="I28" s="249">
        <f t="shared" si="0"/>
        <v>20432</v>
      </c>
      <c r="J28" s="386">
        <v>154</v>
      </c>
      <c r="K28" s="248">
        <f t="shared" si="1"/>
        <v>20586</v>
      </c>
    </row>
    <row r="29" spans="1:11" ht="13.9" customHeight="1" x14ac:dyDescent="0.2">
      <c r="A29" s="34" t="s">
        <v>105</v>
      </c>
      <c r="B29" s="381">
        <v>9858</v>
      </c>
      <c r="C29" s="382">
        <v>4578</v>
      </c>
      <c r="D29" s="382">
        <v>1</v>
      </c>
      <c r="E29" s="382">
        <v>2154</v>
      </c>
      <c r="F29" s="382">
        <v>518</v>
      </c>
      <c r="G29" s="382">
        <v>1915</v>
      </c>
      <c r="H29" s="382">
        <v>347</v>
      </c>
      <c r="I29" s="249">
        <f t="shared" si="0"/>
        <v>19371</v>
      </c>
      <c r="J29" s="386">
        <v>63</v>
      </c>
      <c r="K29" s="248">
        <f t="shared" si="1"/>
        <v>19434</v>
      </c>
    </row>
    <row r="30" spans="1:11" ht="13.9" customHeight="1" x14ac:dyDescent="0.2">
      <c r="A30" s="34" t="s">
        <v>106</v>
      </c>
      <c r="B30" s="381">
        <v>288022</v>
      </c>
      <c r="C30" s="382">
        <v>53204</v>
      </c>
      <c r="D30" s="382">
        <v>0</v>
      </c>
      <c r="E30" s="382">
        <v>3984</v>
      </c>
      <c r="F30" s="382">
        <v>833</v>
      </c>
      <c r="G30" s="382">
        <v>65855</v>
      </c>
      <c r="H30" s="382">
        <v>4801</v>
      </c>
      <c r="I30" s="249">
        <f t="shared" si="0"/>
        <v>416699</v>
      </c>
      <c r="J30" s="386">
        <v>2083</v>
      </c>
      <c r="K30" s="248">
        <f t="shared" si="1"/>
        <v>418782</v>
      </c>
    </row>
    <row r="31" spans="1:11" ht="13.9" customHeight="1" x14ac:dyDescent="0.2">
      <c r="A31" s="34" t="s">
        <v>107</v>
      </c>
      <c r="B31" s="381">
        <v>8963</v>
      </c>
      <c r="C31" s="382">
        <v>2609</v>
      </c>
      <c r="D31" s="382">
        <v>607</v>
      </c>
      <c r="E31" s="382">
        <v>2195</v>
      </c>
      <c r="F31" s="382">
        <v>50</v>
      </c>
      <c r="G31" s="382">
        <v>1708</v>
      </c>
      <c r="H31" s="382">
        <v>563</v>
      </c>
      <c r="I31" s="249">
        <f t="shared" si="0"/>
        <v>16695</v>
      </c>
      <c r="J31" s="386">
        <v>114</v>
      </c>
      <c r="K31" s="248">
        <f t="shared" si="1"/>
        <v>16809</v>
      </c>
    </row>
    <row r="32" spans="1:11" ht="13.9" customHeight="1" x14ac:dyDescent="0.2">
      <c r="A32" s="34" t="s">
        <v>108</v>
      </c>
      <c r="B32" s="381">
        <v>7721</v>
      </c>
      <c r="C32" s="382">
        <v>2143</v>
      </c>
      <c r="D32" s="382">
        <v>0</v>
      </c>
      <c r="E32" s="382">
        <v>549</v>
      </c>
      <c r="F32" s="382">
        <v>38</v>
      </c>
      <c r="G32" s="382">
        <v>1576</v>
      </c>
      <c r="H32" s="382">
        <v>239</v>
      </c>
      <c r="I32" s="249">
        <f t="shared" si="0"/>
        <v>12266</v>
      </c>
      <c r="J32" s="386">
        <v>334</v>
      </c>
      <c r="K32" s="248">
        <f t="shared" si="1"/>
        <v>12600</v>
      </c>
    </row>
    <row r="33" spans="1:11" ht="13.9" customHeight="1" x14ac:dyDescent="0.2">
      <c r="A33" s="34" t="s">
        <v>109</v>
      </c>
      <c r="B33" s="381">
        <v>139193</v>
      </c>
      <c r="C33" s="382">
        <v>32639</v>
      </c>
      <c r="D33" s="382">
        <v>571</v>
      </c>
      <c r="E33" s="382">
        <v>2954</v>
      </c>
      <c r="F33" s="382">
        <v>494</v>
      </c>
      <c r="G33" s="382">
        <v>17886</v>
      </c>
      <c r="H33" s="382">
        <v>1752</v>
      </c>
      <c r="I33" s="249">
        <f t="shared" si="0"/>
        <v>195489</v>
      </c>
      <c r="J33" s="386">
        <v>909</v>
      </c>
      <c r="K33" s="248">
        <f t="shared" si="1"/>
        <v>196398</v>
      </c>
    </row>
    <row r="34" spans="1:11" ht="13.9" customHeight="1" x14ac:dyDescent="0.2">
      <c r="A34" s="34" t="s">
        <v>110</v>
      </c>
      <c r="B34" s="381">
        <v>4259</v>
      </c>
      <c r="C34" s="382">
        <v>2168</v>
      </c>
      <c r="D34" s="382">
        <v>0</v>
      </c>
      <c r="E34" s="382">
        <v>1925</v>
      </c>
      <c r="F34" s="382">
        <v>20</v>
      </c>
      <c r="G34" s="382">
        <v>1207</v>
      </c>
      <c r="H34" s="382">
        <v>98</v>
      </c>
      <c r="I34" s="249">
        <f t="shared" si="0"/>
        <v>9677</v>
      </c>
      <c r="J34" s="386">
        <v>31</v>
      </c>
      <c r="K34" s="248">
        <f t="shared" si="1"/>
        <v>9708</v>
      </c>
    </row>
    <row r="35" spans="1:11" ht="13.9" customHeight="1" x14ac:dyDescent="0.2">
      <c r="A35" s="34" t="s">
        <v>111</v>
      </c>
      <c r="B35" s="381">
        <v>9063</v>
      </c>
      <c r="C35" s="382">
        <v>1642</v>
      </c>
      <c r="D35" s="382">
        <v>757</v>
      </c>
      <c r="E35" s="382">
        <v>1495</v>
      </c>
      <c r="F35" s="382">
        <v>89</v>
      </c>
      <c r="G35" s="382">
        <v>2275</v>
      </c>
      <c r="H35" s="382">
        <v>753</v>
      </c>
      <c r="I35" s="249">
        <f t="shared" si="0"/>
        <v>16074</v>
      </c>
      <c r="J35" s="386">
        <v>56</v>
      </c>
      <c r="K35" s="248">
        <f t="shared" si="1"/>
        <v>16130</v>
      </c>
    </row>
    <row r="36" spans="1:11" ht="13.9" customHeight="1" x14ac:dyDescent="0.2">
      <c r="A36" s="34" t="s">
        <v>112</v>
      </c>
      <c r="B36" s="381">
        <v>36372</v>
      </c>
      <c r="C36" s="382">
        <v>7486</v>
      </c>
      <c r="D36" s="382">
        <v>226</v>
      </c>
      <c r="E36" s="382">
        <v>7256</v>
      </c>
      <c r="F36" s="382">
        <v>125</v>
      </c>
      <c r="G36" s="382">
        <v>6786</v>
      </c>
      <c r="H36" s="382">
        <v>1535</v>
      </c>
      <c r="I36" s="249">
        <f t="shared" si="0"/>
        <v>59786</v>
      </c>
      <c r="J36" s="386">
        <v>81</v>
      </c>
      <c r="K36" s="248">
        <f t="shared" si="1"/>
        <v>59867</v>
      </c>
    </row>
    <row r="37" spans="1:11" ht="13.9" customHeight="1" x14ac:dyDescent="0.2">
      <c r="A37" s="34" t="s">
        <v>113</v>
      </c>
      <c r="B37" s="381">
        <v>37450</v>
      </c>
      <c r="C37" s="382">
        <v>10233</v>
      </c>
      <c r="D37" s="382">
        <v>0</v>
      </c>
      <c r="E37" s="382">
        <v>5427</v>
      </c>
      <c r="F37" s="382">
        <v>181</v>
      </c>
      <c r="G37" s="382">
        <v>7388</v>
      </c>
      <c r="H37" s="382">
        <v>1120</v>
      </c>
      <c r="I37" s="249">
        <f t="shared" si="0"/>
        <v>61799</v>
      </c>
      <c r="J37" s="386">
        <v>226</v>
      </c>
      <c r="K37" s="248">
        <f t="shared" si="1"/>
        <v>62025</v>
      </c>
    </row>
    <row r="38" spans="1:11" ht="13.9" customHeight="1" x14ac:dyDescent="0.2">
      <c r="A38" s="34" t="s">
        <v>114</v>
      </c>
      <c r="B38" s="381">
        <v>39218</v>
      </c>
      <c r="C38" s="382">
        <v>11750</v>
      </c>
      <c r="D38" s="382">
        <v>2</v>
      </c>
      <c r="E38" s="382">
        <v>6501</v>
      </c>
      <c r="F38" s="382">
        <v>215</v>
      </c>
      <c r="G38" s="382">
        <v>6445</v>
      </c>
      <c r="H38" s="382">
        <v>1209</v>
      </c>
      <c r="I38" s="249">
        <f t="shared" si="0"/>
        <v>65340</v>
      </c>
      <c r="J38" s="386">
        <v>559</v>
      </c>
      <c r="K38" s="248">
        <f t="shared" si="1"/>
        <v>65899</v>
      </c>
    </row>
    <row r="39" spans="1:11" ht="13.9" customHeight="1" x14ac:dyDescent="0.2">
      <c r="A39" s="34" t="s">
        <v>115</v>
      </c>
      <c r="B39" s="381">
        <v>6318</v>
      </c>
      <c r="C39" s="382">
        <v>2313</v>
      </c>
      <c r="D39" s="382">
        <v>354</v>
      </c>
      <c r="E39" s="382">
        <v>3094</v>
      </c>
      <c r="F39" s="382">
        <v>135</v>
      </c>
      <c r="G39" s="382">
        <v>1220</v>
      </c>
      <c r="H39" s="382">
        <v>354</v>
      </c>
      <c r="I39" s="249">
        <f t="shared" si="0"/>
        <v>13788</v>
      </c>
      <c r="J39" s="386">
        <v>82</v>
      </c>
      <c r="K39" s="248">
        <f t="shared" si="1"/>
        <v>13870</v>
      </c>
    </row>
    <row r="40" spans="1:11" ht="13.9" customHeight="1" x14ac:dyDescent="0.2">
      <c r="A40" s="34" t="s">
        <v>116</v>
      </c>
      <c r="B40" s="381">
        <v>14054</v>
      </c>
      <c r="C40" s="382">
        <v>3193</v>
      </c>
      <c r="D40" s="382">
        <v>81</v>
      </c>
      <c r="E40" s="382">
        <v>3046</v>
      </c>
      <c r="F40" s="382">
        <v>49</v>
      </c>
      <c r="G40" s="382">
        <v>2023</v>
      </c>
      <c r="H40" s="382">
        <v>1154</v>
      </c>
      <c r="I40" s="249">
        <f t="shared" si="0"/>
        <v>23600</v>
      </c>
      <c r="J40" s="386">
        <v>22</v>
      </c>
      <c r="K40" s="248">
        <f t="shared" si="1"/>
        <v>23622</v>
      </c>
    </row>
    <row r="41" spans="1:11" ht="13.9" customHeight="1" x14ac:dyDescent="0.2">
      <c r="A41" s="34" t="s">
        <v>117</v>
      </c>
      <c r="B41" s="381">
        <v>15548</v>
      </c>
      <c r="C41" s="382">
        <v>3871</v>
      </c>
      <c r="D41" s="382">
        <v>1156</v>
      </c>
      <c r="E41" s="382">
        <v>1047</v>
      </c>
      <c r="F41" s="382">
        <v>245</v>
      </c>
      <c r="G41" s="382">
        <v>3413</v>
      </c>
      <c r="H41" s="382">
        <v>427</v>
      </c>
      <c r="I41" s="249">
        <f t="shared" si="0"/>
        <v>25707</v>
      </c>
      <c r="J41" s="386">
        <v>4</v>
      </c>
      <c r="K41" s="248">
        <f t="shared" si="1"/>
        <v>25711</v>
      </c>
    </row>
    <row r="42" spans="1:11" ht="13.9" customHeight="1" x14ac:dyDescent="0.2">
      <c r="A42" s="34" t="s">
        <v>118</v>
      </c>
      <c r="B42" s="381">
        <v>19860</v>
      </c>
      <c r="C42" s="382">
        <v>4576</v>
      </c>
      <c r="D42" s="382">
        <v>0</v>
      </c>
      <c r="E42" s="382">
        <v>1266</v>
      </c>
      <c r="F42" s="382">
        <v>28</v>
      </c>
      <c r="G42" s="382">
        <v>3800</v>
      </c>
      <c r="H42" s="382">
        <v>244</v>
      </c>
      <c r="I42" s="249">
        <f t="shared" si="0"/>
        <v>29774</v>
      </c>
      <c r="J42" s="386">
        <v>169</v>
      </c>
      <c r="K42" s="248">
        <f t="shared" si="1"/>
        <v>29943</v>
      </c>
    </row>
    <row r="43" spans="1:11" ht="13.9" customHeight="1" x14ac:dyDescent="0.2">
      <c r="A43" s="34" t="s">
        <v>119</v>
      </c>
      <c r="B43" s="381">
        <v>49997</v>
      </c>
      <c r="C43" s="382">
        <v>9578</v>
      </c>
      <c r="D43" s="382">
        <v>0</v>
      </c>
      <c r="E43" s="382">
        <v>8259</v>
      </c>
      <c r="F43" s="382">
        <v>506</v>
      </c>
      <c r="G43" s="382">
        <v>6918</v>
      </c>
      <c r="H43" s="382">
        <v>1114</v>
      </c>
      <c r="I43" s="249">
        <f t="shared" si="0"/>
        <v>76372</v>
      </c>
      <c r="J43" s="5">
        <v>393</v>
      </c>
      <c r="K43" s="248">
        <f t="shared" si="1"/>
        <v>76765</v>
      </c>
    </row>
    <row r="44" spans="1:11" ht="13.9" customHeight="1" x14ac:dyDescent="0.2">
      <c r="A44" s="34" t="s">
        <v>120</v>
      </c>
      <c r="B44" s="381">
        <v>7149</v>
      </c>
      <c r="C44" s="382">
        <v>1768</v>
      </c>
      <c r="D44" s="382">
        <v>762</v>
      </c>
      <c r="E44" s="382">
        <v>574</v>
      </c>
      <c r="F44" s="382">
        <v>107</v>
      </c>
      <c r="G44" s="382">
        <v>1418</v>
      </c>
      <c r="H44" s="382">
        <v>435</v>
      </c>
      <c r="I44" s="249">
        <f t="shared" si="0"/>
        <v>12213</v>
      </c>
      <c r="J44" s="386">
        <v>71</v>
      </c>
      <c r="K44" s="248">
        <f t="shared" si="1"/>
        <v>12284</v>
      </c>
    </row>
    <row r="45" spans="1:11" ht="13.9" customHeight="1" x14ac:dyDescent="0.2">
      <c r="A45" s="34" t="s">
        <v>121</v>
      </c>
      <c r="B45" s="381">
        <v>15797</v>
      </c>
      <c r="C45" s="382">
        <v>4016</v>
      </c>
      <c r="D45" s="382">
        <v>2407</v>
      </c>
      <c r="E45" s="382">
        <v>1131</v>
      </c>
      <c r="F45" s="382">
        <v>174</v>
      </c>
      <c r="G45" s="382">
        <v>4006</v>
      </c>
      <c r="H45" s="382">
        <v>868</v>
      </c>
      <c r="I45" s="249">
        <f t="shared" si="0"/>
        <v>28399</v>
      </c>
      <c r="J45" s="386">
        <v>170</v>
      </c>
      <c r="K45" s="248">
        <f t="shared" si="1"/>
        <v>28569</v>
      </c>
    </row>
    <row r="46" spans="1:11" ht="13.9" customHeight="1" x14ac:dyDescent="0.2">
      <c r="A46" s="34" t="s">
        <v>122</v>
      </c>
      <c r="B46" s="381">
        <v>14278</v>
      </c>
      <c r="C46" s="382">
        <v>3280</v>
      </c>
      <c r="D46" s="382">
        <v>0</v>
      </c>
      <c r="E46" s="382">
        <v>934</v>
      </c>
      <c r="F46" s="382">
        <v>80</v>
      </c>
      <c r="G46" s="382">
        <v>2223</v>
      </c>
      <c r="H46" s="382">
        <v>265</v>
      </c>
      <c r="I46" s="249">
        <f t="shared" si="0"/>
        <v>21060</v>
      </c>
      <c r="J46" s="386">
        <v>71</v>
      </c>
      <c r="K46" s="248">
        <f t="shared" si="1"/>
        <v>21131</v>
      </c>
    </row>
    <row r="47" spans="1:11" ht="13.9" customHeight="1" x14ac:dyDescent="0.2">
      <c r="A47" s="34" t="s">
        <v>123</v>
      </c>
      <c r="B47" s="381">
        <v>6469</v>
      </c>
      <c r="C47" s="382">
        <v>3094</v>
      </c>
      <c r="D47" s="382">
        <v>372</v>
      </c>
      <c r="E47" s="382">
        <v>1324</v>
      </c>
      <c r="F47" s="382">
        <v>56</v>
      </c>
      <c r="G47" s="382">
        <v>1416</v>
      </c>
      <c r="H47" s="382">
        <v>279</v>
      </c>
      <c r="I47" s="249">
        <f t="shared" si="0"/>
        <v>13010</v>
      </c>
      <c r="J47" s="386">
        <v>58</v>
      </c>
      <c r="K47" s="248">
        <f t="shared" si="1"/>
        <v>13068</v>
      </c>
    </row>
    <row r="48" spans="1:11" ht="13.9" customHeight="1" x14ac:dyDescent="0.2">
      <c r="A48" s="34" t="s">
        <v>124</v>
      </c>
      <c r="B48" s="381">
        <v>12267</v>
      </c>
      <c r="C48" s="382">
        <v>3469</v>
      </c>
      <c r="D48" s="382">
        <v>0</v>
      </c>
      <c r="E48" s="382">
        <v>644</v>
      </c>
      <c r="F48" s="382">
        <v>93</v>
      </c>
      <c r="G48" s="382">
        <v>1411</v>
      </c>
      <c r="H48" s="382">
        <v>348</v>
      </c>
      <c r="I48" s="249">
        <f t="shared" si="0"/>
        <v>18232</v>
      </c>
      <c r="J48" s="386">
        <v>66</v>
      </c>
      <c r="K48" s="248">
        <f t="shared" si="1"/>
        <v>18298</v>
      </c>
    </row>
    <row r="49" spans="1:11" ht="13.9" customHeight="1" x14ac:dyDescent="0.2">
      <c r="A49" s="34" t="s">
        <v>125</v>
      </c>
      <c r="B49" s="381">
        <v>9866</v>
      </c>
      <c r="C49" s="382">
        <v>2848</v>
      </c>
      <c r="D49" s="382">
        <v>0</v>
      </c>
      <c r="E49" s="382">
        <v>2711</v>
      </c>
      <c r="F49" s="382">
        <v>52</v>
      </c>
      <c r="G49" s="382">
        <v>1579</v>
      </c>
      <c r="H49" s="382">
        <v>199</v>
      </c>
      <c r="I49" s="249">
        <f t="shared" si="0"/>
        <v>17255</v>
      </c>
      <c r="J49" s="386">
        <v>106</v>
      </c>
      <c r="K49" s="248">
        <f t="shared" si="1"/>
        <v>17361</v>
      </c>
    </row>
    <row r="50" spans="1:11" ht="13.9" customHeight="1" x14ac:dyDescent="0.2">
      <c r="A50" s="34" t="s">
        <v>126</v>
      </c>
      <c r="B50" s="381">
        <v>19763</v>
      </c>
      <c r="C50" s="382">
        <v>3022</v>
      </c>
      <c r="D50" s="382">
        <v>431</v>
      </c>
      <c r="E50" s="382">
        <v>3250</v>
      </c>
      <c r="F50" s="382">
        <v>170</v>
      </c>
      <c r="G50" s="382">
        <v>2833</v>
      </c>
      <c r="H50" s="382">
        <v>373</v>
      </c>
      <c r="I50" s="249">
        <f t="shared" si="0"/>
        <v>29842</v>
      </c>
      <c r="J50" s="386">
        <v>109</v>
      </c>
      <c r="K50" s="248">
        <f t="shared" si="1"/>
        <v>29951</v>
      </c>
    </row>
    <row r="51" spans="1:11" ht="13.9" customHeight="1" x14ac:dyDescent="0.2">
      <c r="A51" s="34" t="s">
        <v>129</v>
      </c>
      <c r="B51" s="381">
        <v>13328</v>
      </c>
      <c r="C51" s="382">
        <v>3653</v>
      </c>
      <c r="D51" s="382">
        <v>107</v>
      </c>
      <c r="E51" s="382">
        <v>668</v>
      </c>
      <c r="F51" s="382">
        <v>94</v>
      </c>
      <c r="G51" s="382">
        <v>2440</v>
      </c>
      <c r="H51" s="382">
        <v>292</v>
      </c>
      <c r="I51" s="249">
        <f t="shared" si="0"/>
        <v>20582</v>
      </c>
      <c r="J51" s="386">
        <v>145</v>
      </c>
      <c r="K51" s="248">
        <f t="shared" si="1"/>
        <v>20727</v>
      </c>
    </row>
    <row r="52" spans="1:11" ht="13.9" customHeight="1" x14ac:dyDescent="0.2">
      <c r="A52" s="34" t="s">
        <v>127</v>
      </c>
      <c r="B52" s="381">
        <v>19561</v>
      </c>
      <c r="C52" s="382">
        <v>5509</v>
      </c>
      <c r="D52" s="382">
        <v>917</v>
      </c>
      <c r="E52" s="382">
        <v>2925</v>
      </c>
      <c r="F52" s="382">
        <v>95</v>
      </c>
      <c r="G52" s="382">
        <v>3934</v>
      </c>
      <c r="H52" s="382">
        <v>710</v>
      </c>
      <c r="I52" s="249">
        <f t="shared" si="0"/>
        <v>33651</v>
      </c>
      <c r="J52" s="386">
        <v>221</v>
      </c>
      <c r="K52" s="248">
        <f t="shared" si="1"/>
        <v>33872</v>
      </c>
    </row>
    <row r="53" spans="1:11" ht="13.9" customHeight="1" x14ac:dyDescent="0.2">
      <c r="A53" s="34" t="s">
        <v>128</v>
      </c>
      <c r="B53" s="381">
        <v>14730</v>
      </c>
      <c r="C53" s="382">
        <v>4050</v>
      </c>
      <c r="D53" s="382">
        <v>457</v>
      </c>
      <c r="E53" s="382">
        <v>2303</v>
      </c>
      <c r="F53" s="382">
        <v>188</v>
      </c>
      <c r="G53" s="382">
        <v>3340</v>
      </c>
      <c r="H53" s="382">
        <v>267</v>
      </c>
      <c r="I53" s="249">
        <f t="shared" si="0"/>
        <v>25335</v>
      </c>
      <c r="J53" s="386">
        <v>79</v>
      </c>
      <c r="K53" s="248">
        <f t="shared" si="1"/>
        <v>25414</v>
      </c>
    </row>
    <row r="54" spans="1:11" ht="13.9" customHeight="1" x14ac:dyDescent="0.2">
      <c r="A54" s="34" t="s">
        <v>130</v>
      </c>
      <c r="B54" s="381">
        <v>10324</v>
      </c>
      <c r="C54" s="382">
        <v>3436</v>
      </c>
      <c r="D54" s="382">
        <v>1326</v>
      </c>
      <c r="E54" s="382">
        <v>2814</v>
      </c>
      <c r="F54" s="382">
        <v>72</v>
      </c>
      <c r="G54" s="382">
        <v>2608</v>
      </c>
      <c r="H54" s="382">
        <v>337</v>
      </c>
      <c r="I54" s="249">
        <f t="shared" si="0"/>
        <v>20917</v>
      </c>
      <c r="J54" s="386">
        <v>8</v>
      </c>
      <c r="K54" s="248">
        <f t="shared" si="1"/>
        <v>20925</v>
      </c>
    </row>
    <row r="55" spans="1:11" ht="13.9" customHeight="1" x14ac:dyDescent="0.2">
      <c r="A55" s="34" t="s">
        <v>131</v>
      </c>
      <c r="B55" s="381">
        <v>19847</v>
      </c>
      <c r="C55" s="382">
        <v>5294</v>
      </c>
      <c r="D55" s="382">
        <v>733</v>
      </c>
      <c r="E55" s="382">
        <v>2054</v>
      </c>
      <c r="F55" s="382">
        <v>550</v>
      </c>
      <c r="G55" s="382">
        <v>3705</v>
      </c>
      <c r="H55" s="382">
        <v>408</v>
      </c>
      <c r="I55" s="249">
        <f t="shared" si="0"/>
        <v>32591</v>
      </c>
      <c r="J55" s="386">
        <v>74</v>
      </c>
      <c r="K55" s="248">
        <f t="shared" si="1"/>
        <v>32665</v>
      </c>
    </row>
    <row r="56" spans="1:11" ht="13.9" customHeight="1" x14ac:dyDescent="0.2">
      <c r="A56" s="34" t="s">
        <v>132</v>
      </c>
      <c r="B56" s="381">
        <v>17812</v>
      </c>
      <c r="C56" s="382">
        <v>6307</v>
      </c>
      <c r="D56" s="382">
        <v>875</v>
      </c>
      <c r="E56" s="382">
        <v>6774</v>
      </c>
      <c r="F56" s="382">
        <v>577</v>
      </c>
      <c r="G56" s="382">
        <v>3288</v>
      </c>
      <c r="H56" s="382">
        <v>967</v>
      </c>
      <c r="I56" s="249">
        <f t="shared" si="0"/>
        <v>36600</v>
      </c>
      <c r="J56" s="386">
        <v>36</v>
      </c>
      <c r="K56" s="248">
        <f t="shared" si="1"/>
        <v>36636</v>
      </c>
    </row>
    <row r="57" spans="1:11" ht="13.9" customHeight="1" x14ac:dyDescent="0.2">
      <c r="A57" s="34" t="s">
        <v>133</v>
      </c>
      <c r="B57" s="381">
        <v>16201</v>
      </c>
      <c r="C57" s="382">
        <v>2509</v>
      </c>
      <c r="D57" s="382">
        <v>1156</v>
      </c>
      <c r="E57" s="382">
        <v>6982</v>
      </c>
      <c r="F57" s="382">
        <v>686</v>
      </c>
      <c r="G57" s="382">
        <v>3159</v>
      </c>
      <c r="H57" s="382">
        <v>3631</v>
      </c>
      <c r="I57" s="249">
        <f t="shared" si="0"/>
        <v>34324</v>
      </c>
      <c r="J57" s="386">
        <v>38</v>
      </c>
      <c r="K57" s="248">
        <f t="shared" si="1"/>
        <v>34362</v>
      </c>
    </row>
    <row r="58" spans="1:11" ht="13.9" customHeight="1" x14ac:dyDescent="0.2">
      <c r="A58" s="34" t="s">
        <v>134</v>
      </c>
      <c r="B58" s="381">
        <v>10827</v>
      </c>
      <c r="C58" s="382">
        <v>4326</v>
      </c>
      <c r="D58" s="382">
        <v>0</v>
      </c>
      <c r="E58" s="382">
        <v>316</v>
      </c>
      <c r="F58" s="382">
        <v>51</v>
      </c>
      <c r="G58" s="382">
        <v>2415</v>
      </c>
      <c r="H58" s="382">
        <v>153</v>
      </c>
      <c r="I58" s="249">
        <f t="shared" si="0"/>
        <v>18088</v>
      </c>
      <c r="J58" s="386">
        <v>76</v>
      </c>
      <c r="K58" s="248">
        <f t="shared" si="1"/>
        <v>18164</v>
      </c>
    </row>
    <row r="59" spans="1:11" ht="13.9" customHeight="1" x14ac:dyDescent="0.2">
      <c r="A59" s="34" t="s">
        <v>135</v>
      </c>
      <c r="B59" s="381">
        <v>12020</v>
      </c>
      <c r="C59" s="382">
        <v>3809</v>
      </c>
      <c r="D59" s="382">
        <v>0</v>
      </c>
      <c r="E59" s="382">
        <v>5737</v>
      </c>
      <c r="F59" s="382">
        <v>43</v>
      </c>
      <c r="G59" s="382">
        <v>2100</v>
      </c>
      <c r="H59" s="382">
        <v>1667</v>
      </c>
      <c r="I59" s="249">
        <f t="shared" si="0"/>
        <v>25376</v>
      </c>
      <c r="J59" s="386">
        <v>70</v>
      </c>
      <c r="K59" s="248">
        <f t="shared" si="1"/>
        <v>25446</v>
      </c>
    </row>
    <row r="60" spans="1:11" ht="13.9" customHeight="1" x14ac:dyDescent="0.2">
      <c r="A60" s="34" t="s">
        <v>136</v>
      </c>
      <c r="B60" s="381">
        <v>8136</v>
      </c>
      <c r="C60" s="382">
        <v>1786</v>
      </c>
      <c r="D60" s="382">
        <v>1</v>
      </c>
      <c r="E60" s="382">
        <v>397</v>
      </c>
      <c r="F60" s="382">
        <v>63</v>
      </c>
      <c r="G60" s="382">
        <v>1413</v>
      </c>
      <c r="H60" s="382">
        <v>223</v>
      </c>
      <c r="I60" s="249">
        <f t="shared" si="0"/>
        <v>12019</v>
      </c>
      <c r="J60" s="386">
        <v>6</v>
      </c>
      <c r="K60" s="248">
        <f t="shared" si="1"/>
        <v>12025</v>
      </c>
    </row>
    <row r="61" spans="1:11" ht="13.9" customHeight="1" x14ac:dyDescent="0.2">
      <c r="A61" s="34" t="s">
        <v>137</v>
      </c>
      <c r="B61" s="381">
        <v>36065</v>
      </c>
      <c r="C61" s="382">
        <v>6552</v>
      </c>
      <c r="D61" s="382">
        <v>0</v>
      </c>
      <c r="E61" s="382">
        <v>836</v>
      </c>
      <c r="F61" s="382">
        <v>178</v>
      </c>
      <c r="G61" s="382">
        <v>8258</v>
      </c>
      <c r="H61" s="382">
        <v>571</v>
      </c>
      <c r="I61" s="249">
        <f t="shared" si="0"/>
        <v>52460</v>
      </c>
      <c r="J61" s="386">
        <v>96</v>
      </c>
      <c r="K61" s="248">
        <f t="shared" si="1"/>
        <v>52556</v>
      </c>
    </row>
    <row r="62" spans="1:11" ht="13.9" customHeight="1" x14ac:dyDescent="0.2">
      <c r="A62" s="34" t="s">
        <v>138</v>
      </c>
      <c r="B62" s="381">
        <v>14360</v>
      </c>
      <c r="C62" s="382">
        <v>4302</v>
      </c>
      <c r="D62" s="382">
        <v>0</v>
      </c>
      <c r="E62" s="382">
        <v>1334</v>
      </c>
      <c r="F62" s="382">
        <v>488</v>
      </c>
      <c r="G62" s="382">
        <v>2721</v>
      </c>
      <c r="H62" s="382">
        <v>2344</v>
      </c>
      <c r="I62" s="249">
        <f t="shared" si="0"/>
        <v>25549</v>
      </c>
      <c r="J62" s="386">
        <v>64</v>
      </c>
      <c r="K62" s="248">
        <f t="shared" si="1"/>
        <v>25613</v>
      </c>
    </row>
    <row r="63" spans="1:11" ht="13.9" customHeight="1" x14ac:dyDescent="0.2">
      <c r="A63" s="34" t="s">
        <v>139</v>
      </c>
      <c r="B63" s="381">
        <v>7966</v>
      </c>
      <c r="C63" s="382">
        <v>3342</v>
      </c>
      <c r="D63" s="382">
        <v>0</v>
      </c>
      <c r="E63" s="382">
        <v>725</v>
      </c>
      <c r="F63" s="382">
        <v>306</v>
      </c>
      <c r="G63" s="382">
        <v>1213</v>
      </c>
      <c r="H63" s="382">
        <v>68</v>
      </c>
      <c r="I63" s="249">
        <f t="shared" si="0"/>
        <v>13620</v>
      </c>
      <c r="J63" s="386">
        <v>62</v>
      </c>
      <c r="K63" s="248">
        <f t="shared" si="1"/>
        <v>13682</v>
      </c>
    </row>
    <row r="64" spans="1:11" ht="13.9" customHeight="1" thickBot="1" x14ac:dyDescent="0.25">
      <c r="A64" s="35" t="s">
        <v>140</v>
      </c>
      <c r="B64" s="383">
        <v>21046</v>
      </c>
      <c r="C64" s="384">
        <v>7674</v>
      </c>
      <c r="D64" s="384">
        <v>0</v>
      </c>
      <c r="E64" s="384">
        <v>2893</v>
      </c>
      <c r="F64" s="384">
        <v>306</v>
      </c>
      <c r="G64" s="384">
        <v>5115</v>
      </c>
      <c r="H64" s="384">
        <v>870</v>
      </c>
      <c r="I64" s="249">
        <f t="shared" si="0"/>
        <v>37904</v>
      </c>
      <c r="J64" s="387">
        <v>220</v>
      </c>
      <c r="K64" s="248">
        <f t="shared" si="1"/>
        <v>38124</v>
      </c>
    </row>
    <row r="65" spans="1:11" ht="13.9" customHeight="1" x14ac:dyDescent="0.2">
      <c r="A65" s="36" t="s">
        <v>4</v>
      </c>
      <c r="B65" s="250">
        <f t="shared" ref="B65:K65" si="2">SUM(B7:B64)</f>
        <v>1416996</v>
      </c>
      <c r="C65" s="251">
        <f t="shared" si="2"/>
        <v>351217</v>
      </c>
      <c r="D65" s="251">
        <f t="shared" si="2"/>
        <v>22543</v>
      </c>
      <c r="E65" s="251">
        <f t="shared" si="2"/>
        <v>151681</v>
      </c>
      <c r="F65" s="251">
        <f t="shared" si="2"/>
        <v>11218</v>
      </c>
      <c r="G65" s="251">
        <f t="shared" si="2"/>
        <v>270196</v>
      </c>
      <c r="H65" s="251">
        <f t="shared" si="2"/>
        <v>44515</v>
      </c>
      <c r="I65" s="252">
        <f t="shared" si="2"/>
        <v>2268366</v>
      </c>
      <c r="J65" s="253">
        <f t="shared" si="2"/>
        <v>9716</v>
      </c>
      <c r="K65" s="254">
        <f t="shared" si="2"/>
        <v>2278082</v>
      </c>
    </row>
    <row r="66" spans="1:11" s="18" customFormat="1" ht="13.9" customHeight="1" thickBot="1" x14ac:dyDescent="0.25">
      <c r="A66" s="67" t="s">
        <v>141</v>
      </c>
      <c r="B66" s="255">
        <f t="shared" ref="B66:K66" si="3">AVERAGEA(B7:B64)</f>
        <v>24430.96551724138</v>
      </c>
      <c r="C66" s="256">
        <f t="shared" si="3"/>
        <v>6055.4655172413795</v>
      </c>
      <c r="D66" s="256">
        <f t="shared" si="3"/>
        <v>388.67241379310343</v>
      </c>
      <c r="E66" s="256">
        <f t="shared" si="3"/>
        <v>2615.1896551724139</v>
      </c>
      <c r="F66" s="256">
        <f t="shared" si="3"/>
        <v>193.41379310344828</v>
      </c>
      <c r="G66" s="256">
        <f>AVERAGEA(G7:G64)</f>
        <v>4658.5517241379312</v>
      </c>
      <c r="H66" s="256">
        <f t="shared" si="3"/>
        <v>767.5</v>
      </c>
      <c r="I66" s="257">
        <f>AVERAGEA(I7:I64)</f>
        <v>39109.758620689652</v>
      </c>
      <c r="J66" s="258">
        <f>AVERAGEA(J7:J64)</f>
        <v>167.51724137931035</v>
      </c>
      <c r="K66" s="259">
        <f t="shared" si="3"/>
        <v>39277.275862068964</v>
      </c>
    </row>
  </sheetData>
  <phoneticPr fontId="0" type="noConversion"/>
  <pageMargins left="0.23622047244094491" right="0.35433070866141736" top="0.31496062992125984" bottom="0.31496062992125984" header="0" footer="0"/>
  <pageSetup paperSize="9" scale="85" orientation="portrait" r:id="rId1"/>
  <headerFooter alignWithMargins="0">
    <oddHeader>&amp;R3.3.1. / Preglednica 1</oddHeader>
    <oddFooter xml:space="preserve">&amp;L&amp;7C/Poročilo o delu UE 2019/
DUN - Zbir&amp;C&amp;9Stran &amp;P/&amp;N&amp;R&amp;7Pripravila : C. Vidmar 28.2.2020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7"/>
  <sheetViews>
    <sheetView zoomScale="120" zoomScaleNormal="12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6" sqref="A6"/>
    </sheetView>
  </sheetViews>
  <sheetFormatPr defaultRowHeight="12" x14ac:dyDescent="0.2"/>
  <cols>
    <col min="1" max="1" width="16.140625" style="97" customWidth="1"/>
    <col min="2" max="6" width="14.140625" style="97" customWidth="1"/>
    <col min="7" max="16384" width="9.140625" style="97"/>
  </cols>
  <sheetData>
    <row r="1" spans="1:6" s="95" customFormat="1" ht="12.75" x14ac:dyDescent="0.2">
      <c r="A1" s="94" t="s">
        <v>350</v>
      </c>
    </row>
    <row r="2" spans="1:6" x14ac:dyDescent="0.2">
      <c r="A2" s="96" t="s">
        <v>204</v>
      </c>
    </row>
    <row r="3" spans="1:6" ht="12" customHeight="1" thickBot="1" x14ac:dyDescent="0.25">
      <c r="D3" s="98"/>
    </row>
    <row r="4" spans="1:6" s="105" customFormat="1" ht="15.6" customHeight="1" thickBot="1" x14ac:dyDescent="0.25">
      <c r="A4" s="99"/>
      <c r="B4" s="100" t="s">
        <v>313</v>
      </c>
      <c r="C4" s="101"/>
      <c r="D4" s="102"/>
      <c r="E4" s="103"/>
      <c r="F4" s="104"/>
    </row>
    <row r="5" spans="1:6" s="109" customFormat="1" ht="16.899999999999999" customHeight="1" x14ac:dyDescent="0.2">
      <c r="A5" s="124" t="s">
        <v>205</v>
      </c>
      <c r="B5" s="106" t="s">
        <v>13</v>
      </c>
      <c r="C5" s="107" t="s">
        <v>14</v>
      </c>
      <c r="D5" s="107" t="s">
        <v>15</v>
      </c>
      <c r="E5" s="107" t="s">
        <v>16</v>
      </c>
      <c r="F5" s="108" t="s">
        <v>17</v>
      </c>
    </row>
    <row r="6" spans="1:6" s="114" customFormat="1" ht="63.75" customHeight="1" thickBot="1" x14ac:dyDescent="0.25">
      <c r="A6" s="110" t="s">
        <v>6</v>
      </c>
      <c r="B6" s="111" t="s">
        <v>236</v>
      </c>
      <c r="C6" s="112" t="s">
        <v>142</v>
      </c>
      <c r="D6" s="112" t="s">
        <v>143</v>
      </c>
      <c r="E6" s="112" t="s">
        <v>42</v>
      </c>
      <c r="F6" s="113" t="s">
        <v>59</v>
      </c>
    </row>
    <row r="7" spans="1:6" s="119" customFormat="1" ht="11.25" customHeight="1" thickBot="1" x14ac:dyDescent="0.25">
      <c r="A7" s="115">
        <v>1</v>
      </c>
      <c r="B7" s="116">
        <v>2</v>
      </c>
      <c r="C7" s="117">
        <v>3</v>
      </c>
      <c r="D7" s="117">
        <v>4</v>
      </c>
      <c r="E7" s="117">
        <v>5</v>
      </c>
      <c r="F7" s="118">
        <v>6</v>
      </c>
    </row>
    <row r="8" spans="1:6" s="105" customFormat="1" ht="12" customHeight="1" x14ac:dyDescent="0.2">
      <c r="A8" s="260" t="s">
        <v>144</v>
      </c>
      <c r="B8" s="261">
        <f>MNZ!B8+MZI!B8+MG!B8+MKGP!B8+MDDSZ!B8+MJU!B8+MOP!B8</f>
        <v>7330</v>
      </c>
      <c r="C8" s="261">
        <f>MNZ!C8+MZI!C8+MG!C8+MKGP!C8+MDDSZ!C8+MJU!C8+MOP!C8</f>
        <v>14</v>
      </c>
      <c r="D8" s="261">
        <f>MNZ!D8+MZI!D8+MG!D8+MKGP!D8+MDDSZ!D8+MJU!D8+MOP!D8</f>
        <v>1105</v>
      </c>
      <c r="E8" s="261">
        <f>MNZ!E8+MZI!E8+MG!E8+MKGP!E8+MDDSZ!E8+MJU!E8+MOP!E8</f>
        <v>55</v>
      </c>
      <c r="F8" s="260">
        <f>MNZ!F8+MZI!F8+MG!F8+MKGP!F8+MDDSZ!F8+MJU!F8+MOP!F8</f>
        <v>823</v>
      </c>
    </row>
    <row r="9" spans="1:6" s="105" customFormat="1" ht="12" customHeight="1" x14ac:dyDescent="0.2">
      <c r="A9" s="263" t="s">
        <v>145</v>
      </c>
      <c r="B9" s="261">
        <f>MNZ!B9+MZI!B9+MG!B9+MKGP!B9+MDDSZ!B9+MJU!B9+MOP!B9</f>
        <v>5117</v>
      </c>
      <c r="C9" s="261">
        <f>MNZ!C9+MZI!C9+MG!C9+MKGP!C9+MDDSZ!C9+MJU!C9+MOP!C9</f>
        <v>1196</v>
      </c>
      <c r="D9" s="261">
        <f>MNZ!D9+MZI!D9+MG!D9+MKGP!D9+MDDSZ!D9+MJU!D9+MOP!D9</f>
        <v>849</v>
      </c>
      <c r="E9" s="261">
        <f>MNZ!E9+MZI!E9+MG!E9+MKGP!E9+MDDSZ!E9+MJU!E9+MOP!E9</f>
        <v>22</v>
      </c>
      <c r="F9" s="260">
        <f>MNZ!F9+MZI!F9+MG!F9+MKGP!F9+MDDSZ!F9+MJU!F9+MOP!F9</f>
        <v>672</v>
      </c>
    </row>
    <row r="10" spans="1:6" s="105" customFormat="1" ht="12" customHeight="1" x14ac:dyDescent="0.2">
      <c r="A10" s="263" t="s">
        <v>146</v>
      </c>
      <c r="B10" s="261">
        <f>MNZ!B10+MZI!B10+MG!B10+MKGP!B10+MDDSZ!B10+MJU!B10+MOP!B10</f>
        <v>22298</v>
      </c>
      <c r="C10" s="261">
        <f>MNZ!C10+MZI!C10+MG!C10+MKGP!C10+MDDSZ!C10+MJU!C10+MOP!C10</f>
        <v>2</v>
      </c>
      <c r="D10" s="261">
        <f>MNZ!D10+MZI!D10+MG!D10+MKGP!D10+MDDSZ!D10+MJU!D10+MOP!D10</f>
        <v>809</v>
      </c>
      <c r="E10" s="261">
        <f>MNZ!E10+MZI!E10+MG!E10+MKGP!E10+MDDSZ!E10+MJU!E10+MOP!E10</f>
        <v>130</v>
      </c>
      <c r="F10" s="260">
        <f>MNZ!F10+MZI!F10+MG!F10+MKGP!F10+MDDSZ!F10+MJU!F10+MOP!F10</f>
        <v>2840</v>
      </c>
    </row>
    <row r="11" spans="1:6" s="105" customFormat="1" ht="12" customHeight="1" x14ac:dyDescent="0.2">
      <c r="A11" s="263" t="s">
        <v>147</v>
      </c>
      <c r="B11" s="261">
        <f>MNZ!B11+MZI!B11+MG!B11+MKGP!B11+MDDSZ!B11+MJU!B11+MOP!B11</f>
        <v>2771</v>
      </c>
      <c r="C11" s="261">
        <f>MNZ!C11+MZI!C11+MG!C11+MKGP!C11+MDDSZ!C11+MJU!C11+MOP!C11</f>
        <v>1092</v>
      </c>
      <c r="D11" s="261">
        <f>MNZ!D11+MZI!D11+MG!D11+MKGP!D11+MDDSZ!D11+MJU!D11+MOP!D11</f>
        <v>741</v>
      </c>
      <c r="E11" s="261">
        <f>MNZ!E11+MZI!E11+MG!E11+MKGP!E11+MDDSZ!E11+MJU!E11+MOP!E11</f>
        <v>27</v>
      </c>
      <c r="F11" s="260">
        <f>MNZ!F11+MZI!F11+MG!F11+MKGP!F11+MDDSZ!F11+MJU!F11+MOP!F11</f>
        <v>2340</v>
      </c>
    </row>
    <row r="12" spans="1:6" s="105" customFormat="1" ht="12" customHeight="1" x14ac:dyDescent="0.2">
      <c r="A12" s="263" t="s">
        <v>148</v>
      </c>
      <c r="B12" s="261">
        <f>MNZ!B12+MZI!B12+MG!B12+MKGP!B12+MDDSZ!B12+MJU!B12+MOP!B12</f>
        <v>2672</v>
      </c>
      <c r="C12" s="261">
        <f>MNZ!C12+MZI!C12+MG!C12+MKGP!C12+MDDSZ!C12+MJU!C12+MOP!C12</f>
        <v>697</v>
      </c>
      <c r="D12" s="261">
        <f>MNZ!D12+MZI!D12+MG!D12+MKGP!D12+MDDSZ!D12+MJU!D12+MOP!D12</f>
        <v>2272</v>
      </c>
      <c r="E12" s="261">
        <f>MNZ!E12+MZI!E12+MG!E12+MKGP!E12+MDDSZ!E12+MJU!E12+MOP!E12</f>
        <v>69</v>
      </c>
      <c r="F12" s="260">
        <f>MNZ!F12+MZI!F12+MG!F12+MKGP!F12+MDDSZ!F12+MJU!F12+MOP!F12</f>
        <v>440</v>
      </c>
    </row>
    <row r="13" spans="1:6" s="105" customFormat="1" ht="12" customHeight="1" x14ac:dyDescent="0.2">
      <c r="A13" s="263" t="s">
        <v>149</v>
      </c>
      <c r="B13" s="261">
        <f>MNZ!B13+MZI!B13+MG!B13+MKGP!B13+MDDSZ!B13+MJU!B13+MOP!B13</f>
        <v>11004</v>
      </c>
      <c r="C13" s="261">
        <f>MNZ!C13+MZI!C13+MG!C13+MKGP!C13+MDDSZ!C13+MJU!C13+MOP!C13</f>
        <v>0</v>
      </c>
      <c r="D13" s="261">
        <f>MNZ!D13+MZI!D13+MG!D13+MKGP!D13+MDDSZ!D13+MJU!D13+MOP!D13</f>
        <v>987</v>
      </c>
      <c r="E13" s="261">
        <f>MNZ!E13+MZI!E13+MG!E13+MKGP!E13+MDDSZ!E13+MJU!E13+MOP!E13</f>
        <v>91</v>
      </c>
      <c r="F13" s="260">
        <f>MNZ!F13+MZI!F13+MG!F13+MKGP!F13+MDDSZ!F13+MJU!F13+MOP!F13</f>
        <v>1279</v>
      </c>
    </row>
    <row r="14" spans="1:6" s="105" customFormat="1" ht="12" customHeight="1" x14ac:dyDescent="0.2">
      <c r="A14" s="263" t="s">
        <v>150</v>
      </c>
      <c r="B14" s="261">
        <f>MNZ!B14+MZI!B14+MG!B14+MKGP!B14+MDDSZ!B14+MJU!B14+MOP!B14</f>
        <v>1993</v>
      </c>
      <c r="C14" s="261">
        <f>MNZ!C14+MZI!C14+MG!C14+MKGP!C14+MDDSZ!C14+MJU!C14+MOP!C14</f>
        <v>1</v>
      </c>
      <c r="D14" s="261">
        <f>MNZ!D14+MZI!D14+MG!D14+MKGP!D14+MDDSZ!D14+MJU!D14+MOP!D14</f>
        <v>112</v>
      </c>
      <c r="E14" s="261">
        <f>MNZ!E14+MZI!E14+MG!E14+MKGP!E14+MDDSZ!E14+MJU!E14+MOP!E14</f>
        <v>14</v>
      </c>
      <c r="F14" s="260">
        <f>MNZ!F14+MZI!F14+MG!F14+MKGP!F14+MDDSZ!F14+MJU!F14+MOP!F14</f>
        <v>780</v>
      </c>
    </row>
    <row r="15" spans="1:6" s="105" customFormat="1" ht="12" customHeight="1" x14ac:dyDescent="0.2">
      <c r="A15" s="263" t="s">
        <v>151</v>
      </c>
      <c r="B15" s="261">
        <f>MNZ!B15+MZI!B15+MG!B15+MKGP!B15+MDDSZ!B15+MJU!B15+MOP!B15</f>
        <v>6486</v>
      </c>
      <c r="C15" s="261">
        <f>MNZ!C15+MZI!C15+MG!C15+MKGP!C15+MDDSZ!C15+MJU!C15+MOP!C15</f>
        <v>128</v>
      </c>
      <c r="D15" s="261">
        <f>MNZ!D15+MZI!D15+MG!D15+MKGP!D15+MDDSZ!D15+MJU!D15+MOP!D15</f>
        <v>1499</v>
      </c>
      <c r="E15" s="261">
        <f>MNZ!E15+MZI!E15+MG!E15+MKGP!E15+MDDSZ!E15+MJU!E15+MOP!E15</f>
        <v>27</v>
      </c>
      <c r="F15" s="260">
        <f>MNZ!F15+MZI!F15+MG!F15+MKGP!F15+MDDSZ!F15+MJU!F15+MOP!F15</f>
        <v>738</v>
      </c>
    </row>
    <row r="16" spans="1:6" s="105" customFormat="1" ht="12" customHeight="1" x14ac:dyDescent="0.2">
      <c r="A16" s="263" t="s">
        <v>152</v>
      </c>
      <c r="B16" s="261">
        <f>MNZ!B16+MZI!B16+MG!B16+MKGP!B16+MDDSZ!B16+MJU!B16+MOP!B16</f>
        <v>10060</v>
      </c>
      <c r="C16" s="261">
        <f>MNZ!C16+MZI!C16+MG!C16+MKGP!C16+MDDSZ!C16+MJU!C16+MOP!C16</f>
        <v>0</v>
      </c>
      <c r="D16" s="261">
        <f>MNZ!D16+MZI!D16+MG!D16+MKGP!D16+MDDSZ!D16+MJU!D16+MOP!D16</f>
        <v>494</v>
      </c>
      <c r="E16" s="261">
        <f>MNZ!E16+MZI!E16+MG!E16+MKGP!E16+MDDSZ!E16+MJU!E16+MOP!E16</f>
        <v>68</v>
      </c>
      <c r="F16" s="260">
        <f>MNZ!F16+MZI!F16+MG!F16+MKGP!F16+MDDSZ!F16+MJU!F16+MOP!F16</f>
        <v>833</v>
      </c>
    </row>
    <row r="17" spans="1:6" s="105" customFormat="1" ht="12" customHeight="1" x14ac:dyDescent="0.2">
      <c r="A17" s="263" t="s">
        <v>153</v>
      </c>
      <c r="B17" s="261">
        <f>MNZ!B17+MZI!B17+MG!B17+MKGP!B17+MDDSZ!B17+MJU!B17+MOP!B17</f>
        <v>2751</v>
      </c>
      <c r="C17" s="261">
        <f>MNZ!C17+MZI!C17+MG!C17+MKGP!C17+MDDSZ!C17+MJU!C17+MOP!C17</f>
        <v>3</v>
      </c>
      <c r="D17" s="261">
        <f>MNZ!D17+MZI!D17+MG!D17+MKGP!D17+MDDSZ!D17+MJU!D17+MOP!D17</f>
        <v>180</v>
      </c>
      <c r="E17" s="261">
        <f>MNZ!E17+MZI!E17+MG!E17+MKGP!E17+MDDSZ!E17+MJU!E17+MOP!E17</f>
        <v>18</v>
      </c>
      <c r="F17" s="260">
        <f>MNZ!F17+MZI!F17+MG!F17+MKGP!F17+MDDSZ!F17+MJU!F17+MOP!F17</f>
        <v>212</v>
      </c>
    </row>
    <row r="18" spans="1:6" s="105" customFormat="1" ht="12" customHeight="1" x14ac:dyDescent="0.2">
      <c r="A18" s="263" t="s">
        <v>154</v>
      </c>
      <c r="B18" s="261">
        <f>MNZ!B18+MZI!B18+MG!B18+MKGP!B18+MDDSZ!B18+MJU!B18+MOP!B18</f>
        <v>2550</v>
      </c>
      <c r="C18" s="261">
        <f>MNZ!C18+MZI!C18+MG!C18+MKGP!C18+MDDSZ!C18+MJU!C18+MOP!C18</f>
        <v>2</v>
      </c>
      <c r="D18" s="261">
        <f>MNZ!D18+MZI!D18+MG!D18+MKGP!D18+MDDSZ!D18+MJU!D18+MOP!D18</f>
        <v>774</v>
      </c>
      <c r="E18" s="261">
        <f>MNZ!E18+MZI!E18+MG!E18+MKGP!E18+MDDSZ!E18+MJU!E18+MOP!E18</f>
        <v>14</v>
      </c>
      <c r="F18" s="260">
        <f>MNZ!F18+MZI!F18+MG!F18+MKGP!F18+MDDSZ!F18+MJU!F18+MOP!F18</f>
        <v>405</v>
      </c>
    </row>
    <row r="19" spans="1:6" s="105" customFormat="1" ht="12" customHeight="1" x14ac:dyDescent="0.2">
      <c r="A19" s="263" t="s">
        <v>155</v>
      </c>
      <c r="B19" s="261">
        <f>MNZ!B19+MZI!B19+MG!B19+MKGP!B19+MDDSZ!B19+MJU!B19+MOP!B19</f>
        <v>2792</v>
      </c>
      <c r="C19" s="261">
        <f>MNZ!C19+MZI!C19+MG!C19+MKGP!C19+MDDSZ!C19+MJU!C19+MOP!C19</f>
        <v>0</v>
      </c>
      <c r="D19" s="261">
        <f>MNZ!D19+MZI!D19+MG!D19+MKGP!D19+MDDSZ!D19+MJU!D19+MOP!D19</f>
        <v>254</v>
      </c>
      <c r="E19" s="261">
        <f>MNZ!E19+MZI!E19+MG!E19+MKGP!E19+MDDSZ!E19+MJU!E19+MOP!E19</f>
        <v>5</v>
      </c>
      <c r="F19" s="260">
        <f>MNZ!F19+MZI!F19+MG!F19+MKGP!F19+MDDSZ!F19+MJU!F19+MOP!F19</f>
        <v>655</v>
      </c>
    </row>
    <row r="20" spans="1:6" s="105" customFormat="1" ht="12" customHeight="1" x14ac:dyDescent="0.2">
      <c r="A20" s="263" t="s">
        <v>156</v>
      </c>
      <c r="B20" s="261">
        <f>MNZ!B20+MZI!B20+MG!B20+MKGP!B20+MDDSZ!B20+MJU!B20+MOP!B20</f>
        <v>7257</v>
      </c>
      <c r="C20" s="261">
        <f>MNZ!C20+MZI!C20+MG!C20+MKGP!C20+MDDSZ!C20+MJU!C20+MOP!C20</f>
        <v>25</v>
      </c>
      <c r="D20" s="261">
        <f>MNZ!D20+MZI!D20+MG!D20+MKGP!D20+MDDSZ!D20+MJU!D20+MOP!D20</f>
        <v>2041</v>
      </c>
      <c r="E20" s="261">
        <f>MNZ!E20+MZI!E20+MG!E20+MKGP!E20+MDDSZ!E20+MJU!E20+MOP!E20</f>
        <v>54</v>
      </c>
      <c r="F20" s="260">
        <f>MNZ!F20+MZI!F20+MG!F20+MKGP!F20+MDDSZ!F20+MJU!F20+MOP!F20</f>
        <v>355</v>
      </c>
    </row>
    <row r="21" spans="1:6" s="105" customFormat="1" ht="12" customHeight="1" x14ac:dyDescent="0.2">
      <c r="A21" s="263" t="s">
        <v>157</v>
      </c>
      <c r="B21" s="261">
        <f>MNZ!B21+MZI!B21+MG!B21+MKGP!B21+MDDSZ!B21+MJU!B21+MOP!B21</f>
        <v>6993</v>
      </c>
      <c r="C21" s="261">
        <f>MNZ!C21+MZI!C21+MG!C21+MKGP!C21+MDDSZ!C21+MJU!C21+MOP!C21</f>
        <v>5</v>
      </c>
      <c r="D21" s="261">
        <f>MNZ!D21+MZI!D21+MG!D21+MKGP!D21+MDDSZ!D21+MJU!D21+MOP!D21</f>
        <v>292</v>
      </c>
      <c r="E21" s="261">
        <f>MNZ!E21+MZI!E21+MG!E21+MKGP!E21+MDDSZ!E21+MJU!E21+MOP!E21</f>
        <v>31</v>
      </c>
      <c r="F21" s="260">
        <f>MNZ!F21+MZI!F21+MG!F21+MKGP!F21+MDDSZ!F21+MJU!F21+MOP!F21</f>
        <v>2057</v>
      </c>
    </row>
    <row r="22" spans="1:6" s="105" customFormat="1" ht="12" customHeight="1" x14ac:dyDescent="0.2">
      <c r="A22" s="263" t="s">
        <v>158</v>
      </c>
      <c r="B22" s="261">
        <f>MNZ!B22+MZI!B22+MG!B22+MKGP!B22+MDDSZ!B22+MJU!B22+MOP!B22</f>
        <v>7646</v>
      </c>
      <c r="C22" s="261">
        <f>MNZ!C22+MZI!C22+MG!C22+MKGP!C22+MDDSZ!C22+MJU!C22+MOP!C22</f>
        <v>16</v>
      </c>
      <c r="D22" s="261">
        <f>MNZ!D22+MZI!D22+MG!D22+MKGP!D22+MDDSZ!D22+MJU!D22+MOP!D22</f>
        <v>217</v>
      </c>
      <c r="E22" s="261">
        <f>MNZ!E22+MZI!E22+MG!E22+MKGP!E22+MDDSZ!E22+MJU!E22+MOP!E22</f>
        <v>56</v>
      </c>
      <c r="F22" s="260">
        <f>MNZ!F22+MZI!F22+MG!F22+MKGP!F22+MDDSZ!F22+MJU!F22+MOP!F22</f>
        <v>1935</v>
      </c>
    </row>
    <row r="23" spans="1:6" s="105" customFormat="1" ht="12" customHeight="1" x14ac:dyDescent="0.2">
      <c r="A23" s="263" t="s">
        <v>159</v>
      </c>
      <c r="B23" s="261">
        <f>MNZ!B23+MZI!B23+MG!B23+MKGP!B23+MDDSZ!B23+MJU!B23+MOP!B23</f>
        <v>3307</v>
      </c>
      <c r="C23" s="261">
        <f>MNZ!C23+MZI!C23+MG!C23+MKGP!C23+MDDSZ!C23+MJU!C23+MOP!C23</f>
        <v>7</v>
      </c>
      <c r="D23" s="261">
        <f>MNZ!D23+MZI!D23+MG!D23+MKGP!D23+MDDSZ!D23+MJU!D23+MOP!D23</f>
        <v>551</v>
      </c>
      <c r="E23" s="261">
        <f>MNZ!E23+MZI!E23+MG!E23+MKGP!E23+MDDSZ!E23+MJU!E23+MOP!E23</f>
        <v>30</v>
      </c>
      <c r="F23" s="260">
        <f>MNZ!F23+MZI!F23+MG!F23+MKGP!F23+MDDSZ!F23+MJU!F23+MOP!F23</f>
        <v>1036</v>
      </c>
    </row>
    <row r="24" spans="1:6" s="105" customFormat="1" ht="12" customHeight="1" x14ac:dyDescent="0.2">
      <c r="A24" s="263" t="s">
        <v>160</v>
      </c>
      <c r="B24" s="261">
        <f>MNZ!B24+MZI!B24+MG!B24+MKGP!B24+MDDSZ!B24+MJU!B24+MOP!B24</f>
        <v>15771</v>
      </c>
      <c r="C24" s="261">
        <f>MNZ!C24+MZI!C24+MG!C24+MKGP!C24+MDDSZ!C24+MJU!C24+MOP!C24</f>
        <v>41</v>
      </c>
      <c r="D24" s="261">
        <f>MNZ!D24+MZI!D24+MG!D24+MKGP!D24+MDDSZ!D24+MJU!D24+MOP!D24</f>
        <v>1010</v>
      </c>
      <c r="E24" s="261">
        <f>MNZ!E24+MZI!E24+MG!E24+MKGP!E24+MDDSZ!E24+MJU!E24+MOP!E24</f>
        <v>75</v>
      </c>
      <c r="F24" s="260">
        <f>MNZ!F24+MZI!F24+MG!F24+MKGP!F24+MDDSZ!F24+MJU!F24+MOP!F24</f>
        <v>1875</v>
      </c>
    </row>
    <row r="25" spans="1:6" s="105" customFormat="1" ht="12" customHeight="1" x14ac:dyDescent="0.2">
      <c r="A25" s="263" t="s">
        <v>161</v>
      </c>
      <c r="B25" s="261">
        <f>MNZ!B25+MZI!B25+MG!B25+MKGP!B25+MDDSZ!B25+MJU!B25+MOP!B25</f>
        <v>17106</v>
      </c>
      <c r="C25" s="261">
        <f>MNZ!C25+MZI!C25+MG!C25+MKGP!C25+MDDSZ!C25+MJU!C25+MOP!C25</f>
        <v>35</v>
      </c>
      <c r="D25" s="261">
        <f>MNZ!D25+MZI!D25+MG!D25+MKGP!D25+MDDSZ!D25+MJU!D25+MOP!D25</f>
        <v>2669</v>
      </c>
      <c r="E25" s="261">
        <f>MNZ!E25+MZI!E25+MG!E25+MKGP!E25+MDDSZ!E25+MJU!E25+MOP!E25</f>
        <v>68</v>
      </c>
      <c r="F25" s="260">
        <f>MNZ!F25+MZI!F25+MG!F25+MKGP!F25+MDDSZ!F25+MJU!F25+MOP!F25</f>
        <v>4158</v>
      </c>
    </row>
    <row r="26" spans="1:6" s="105" customFormat="1" ht="12" customHeight="1" x14ac:dyDescent="0.2">
      <c r="A26" s="263" t="s">
        <v>162</v>
      </c>
      <c r="B26" s="261">
        <f>MNZ!B26+MZI!B26+MG!B26+MKGP!B26+MDDSZ!B26+MJU!B26+MOP!B26</f>
        <v>7020</v>
      </c>
      <c r="C26" s="261">
        <f>MNZ!C26+MZI!C26+MG!C26+MKGP!C26+MDDSZ!C26+MJU!C26+MOP!C26</f>
        <v>0</v>
      </c>
      <c r="D26" s="261">
        <f>MNZ!D26+MZI!D26+MG!D26+MKGP!D26+MDDSZ!D26+MJU!D26+MOP!D26</f>
        <v>841</v>
      </c>
      <c r="E26" s="261">
        <f>MNZ!E26+MZI!E26+MG!E26+MKGP!E26+MDDSZ!E26+MJU!E26+MOP!E26</f>
        <v>83</v>
      </c>
      <c r="F26" s="260">
        <f>MNZ!F26+MZI!F26+MG!F26+MKGP!F26+MDDSZ!F26+MJU!F26+MOP!F26</f>
        <v>920</v>
      </c>
    </row>
    <row r="27" spans="1:6" s="105" customFormat="1" ht="12" customHeight="1" x14ac:dyDescent="0.2">
      <c r="A27" s="263" t="s">
        <v>163</v>
      </c>
      <c r="B27" s="261">
        <f>MNZ!B27+MZI!B27+MG!B27+MKGP!B27+MDDSZ!B27+MJU!B27+MOP!B27</f>
        <v>3686</v>
      </c>
      <c r="C27" s="261">
        <f>MNZ!C27+MZI!C27+MG!C27+MKGP!C27+MDDSZ!C27+MJU!C27+MOP!C27</f>
        <v>337</v>
      </c>
      <c r="D27" s="261">
        <f>MNZ!D27+MZI!D27+MG!D27+MKGP!D27+MDDSZ!D27+MJU!D27+MOP!D27</f>
        <v>1455</v>
      </c>
      <c r="E27" s="261">
        <f>MNZ!E27+MZI!E27+MG!E27+MKGP!E27+MDDSZ!E27+MJU!E27+MOP!E27</f>
        <v>33</v>
      </c>
      <c r="F27" s="260">
        <f>MNZ!F27+MZI!F27+MG!F27+MKGP!F27+MDDSZ!F27+MJU!F27+MOP!F27</f>
        <v>1817</v>
      </c>
    </row>
    <row r="28" spans="1:6" s="105" customFormat="1" ht="12" customHeight="1" x14ac:dyDescent="0.2">
      <c r="A28" s="263" t="s">
        <v>164</v>
      </c>
      <c r="B28" s="261">
        <f>MNZ!B28+MZI!B28+MG!B28+MKGP!B28+MDDSZ!B28+MJU!B28+MOP!B28</f>
        <v>5042</v>
      </c>
      <c r="C28" s="261">
        <f>MNZ!C28+MZI!C28+MG!C28+MKGP!C28+MDDSZ!C28+MJU!C28+MOP!C28</f>
        <v>0</v>
      </c>
      <c r="D28" s="261">
        <f>MNZ!D28+MZI!D28+MG!D28+MKGP!D28+MDDSZ!D28+MJU!D28+MOP!D28</f>
        <v>1467</v>
      </c>
      <c r="E28" s="261">
        <f>MNZ!E28+MZI!E28+MG!E28+MKGP!E28+MDDSZ!E28+MJU!E28+MOP!E28</f>
        <v>34</v>
      </c>
      <c r="F28" s="260">
        <f>MNZ!F28+MZI!F28+MG!F28+MKGP!F28+MDDSZ!F28+MJU!F28+MOP!F28</f>
        <v>894</v>
      </c>
    </row>
    <row r="29" spans="1:6" s="105" customFormat="1" ht="12" customHeight="1" x14ac:dyDescent="0.2">
      <c r="A29" s="263" t="s">
        <v>165</v>
      </c>
      <c r="B29" s="261">
        <f>MNZ!B29+MZI!B29+MG!B29+MKGP!B29+MDDSZ!B29+MJU!B29+MOP!B29</f>
        <v>3014</v>
      </c>
      <c r="C29" s="261">
        <f>MNZ!C29+MZI!C29+MG!C29+MKGP!C29+MDDSZ!C29+MJU!C29+MOP!C29</f>
        <v>2325</v>
      </c>
      <c r="D29" s="261">
        <f>MNZ!D29+MZI!D29+MG!D29+MKGP!D29+MDDSZ!D29+MJU!D29+MOP!D29</f>
        <v>1054</v>
      </c>
      <c r="E29" s="261">
        <f>MNZ!E29+MZI!E29+MG!E29+MKGP!E29+MDDSZ!E29+MJU!E29+MOP!E29</f>
        <v>112</v>
      </c>
      <c r="F29" s="260">
        <f>MNZ!F29+MZI!F29+MG!F29+MKGP!F29+MDDSZ!F29+MJU!F29+MOP!F29</f>
        <v>603</v>
      </c>
    </row>
    <row r="30" spans="1:6" s="105" customFormat="1" ht="12" customHeight="1" x14ac:dyDescent="0.2">
      <c r="A30" s="263" t="s">
        <v>166</v>
      </c>
      <c r="B30" s="261">
        <f>MNZ!B30+MZI!B30+MG!B30+MKGP!B30+MDDSZ!B30+MJU!B30+MOP!B30</f>
        <v>3583</v>
      </c>
      <c r="C30" s="261">
        <f>MNZ!C30+MZI!C30+MG!C30+MKGP!C30+MDDSZ!C30+MJU!C30+MOP!C30</f>
        <v>481</v>
      </c>
      <c r="D30" s="261">
        <f>MNZ!D30+MZI!D30+MG!D30+MKGP!D30+MDDSZ!D30+MJU!D30+MOP!D30</f>
        <v>994</v>
      </c>
      <c r="E30" s="261">
        <f>MNZ!E30+MZI!E30+MG!E30+MKGP!E30+MDDSZ!E30+MJU!E30+MOP!E30</f>
        <v>52</v>
      </c>
      <c r="F30" s="260">
        <f>MNZ!F30+MZI!F30+MG!F30+MKGP!F30+MDDSZ!F30+MJU!F30+MOP!F30</f>
        <v>2083</v>
      </c>
    </row>
    <row r="31" spans="1:6" s="105" customFormat="1" ht="12" customHeight="1" x14ac:dyDescent="0.2">
      <c r="A31" s="263" t="s">
        <v>167</v>
      </c>
      <c r="B31" s="261">
        <f>MNZ!B31+MZI!B31+MG!B31+MKGP!B31+MDDSZ!B31+MJU!B31+MOP!B31</f>
        <v>87619</v>
      </c>
      <c r="C31" s="261">
        <f>MNZ!C31+MZI!C31+MG!C31+MKGP!C31+MDDSZ!C31+MJU!C31+MOP!C31</f>
        <v>581</v>
      </c>
      <c r="D31" s="261">
        <f>MNZ!D31+MZI!D31+MG!D31+MKGP!D31+MDDSZ!D31+MJU!D31+MOP!D31</f>
        <v>9746</v>
      </c>
      <c r="E31" s="261">
        <f>MNZ!E31+MZI!E31+MG!E31+MKGP!E31+MDDSZ!E31+MJU!E31+MOP!E31</f>
        <v>346</v>
      </c>
      <c r="F31" s="260">
        <f>MNZ!F31+MZI!F31+MG!F31+MKGP!F31+MDDSZ!F31+MJU!F31+MOP!F31</f>
        <v>9433</v>
      </c>
    </row>
    <row r="32" spans="1:6" s="105" customFormat="1" ht="12" customHeight="1" x14ac:dyDescent="0.2">
      <c r="A32" s="263" t="s">
        <v>168</v>
      </c>
      <c r="B32" s="261">
        <f>MNZ!B32+MZI!B32+MG!B32+MKGP!B32+MDDSZ!B32+MJU!B32+MOP!B32</f>
        <v>3641</v>
      </c>
      <c r="C32" s="261">
        <f>MNZ!C32+MZI!C32+MG!C32+MKGP!C32+MDDSZ!C32+MJU!C32+MOP!C32</f>
        <v>476</v>
      </c>
      <c r="D32" s="261">
        <f>MNZ!D32+MZI!D32+MG!D32+MKGP!D32+MDDSZ!D32+MJU!D32+MOP!D32</f>
        <v>577</v>
      </c>
      <c r="E32" s="261">
        <f>MNZ!E32+MZI!E32+MG!E32+MKGP!E32+MDDSZ!E32+MJU!E32+MOP!E32</f>
        <v>12</v>
      </c>
      <c r="F32" s="260">
        <f>MNZ!F32+MZI!F32+MG!F32+MKGP!F32+MDDSZ!F32+MJU!F32+MOP!F32</f>
        <v>561</v>
      </c>
    </row>
    <row r="33" spans="1:6" s="105" customFormat="1" ht="12" customHeight="1" x14ac:dyDescent="0.2">
      <c r="A33" s="263" t="s">
        <v>169</v>
      </c>
      <c r="B33" s="261">
        <f>MNZ!B33+MZI!B33+MG!B33+MKGP!B33+MDDSZ!B33+MJU!B33+MOP!B33</f>
        <v>2776</v>
      </c>
      <c r="C33" s="261">
        <f>MNZ!C33+MZI!C33+MG!C33+MKGP!C33+MDDSZ!C33+MJU!C33+MOP!C33</f>
        <v>1</v>
      </c>
      <c r="D33" s="261">
        <f>MNZ!D33+MZI!D33+MG!D33+MKGP!D33+MDDSZ!D33+MJU!D33+MOP!D33</f>
        <v>246</v>
      </c>
      <c r="E33" s="261">
        <f>MNZ!E33+MZI!E33+MG!E33+MKGP!E33+MDDSZ!E33+MJU!E33+MOP!E33</f>
        <v>17</v>
      </c>
      <c r="F33" s="260">
        <f>MNZ!F33+MZI!F33+MG!F33+MKGP!F33+MDDSZ!F33+MJU!F33+MOP!F33</f>
        <v>957</v>
      </c>
    </row>
    <row r="34" spans="1:6" s="105" customFormat="1" ht="12" customHeight="1" x14ac:dyDescent="0.2">
      <c r="A34" s="263" t="s">
        <v>170</v>
      </c>
      <c r="B34" s="261">
        <f>MNZ!B34+MZI!B34+MG!B34+MKGP!B34+MDDSZ!B34+MJU!B34+MOP!B34</f>
        <v>50788</v>
      </c>
      <c r="C34" s="261">
        <f>MNZ!C34+MZI!C34+MG!C34+MKGP!C34+MDDSZ!C34+MJU!C34+MOP!C34</f>
        <v>5</v>
      </c>
      <c r="D34" s="261">
        <f>MNZ!D34+MZI!D34+MG!D34+MKGP!D34+MDDSZ!D34+MJU!D34+MOP!D34</f>
        <v>2790</v>
      </c>
      <c r="E34" s="261">
        <f>MNZ!E34+MZI!E34+MG!E34+MKGP!E34+MDDSZ!E34+MJU!E34+MOP!E34</f>
        <v>216</v>
      </c>
      <c r="F34" s="260">
        <f>MNZ!F34+MZI!F34+MG!F34+MKGP!F34+MDDSZ!F34+MJU!F34+MOP!F34</f>
        <v>9560</v>
      </c>
    </row>
    <row r="35" spans="1:6" s="105" customFormat="1" ht="12" customHeight="1" x14ac:dyDescent="0.2">
      <c r="A35" s="263" t="s">
        <v>171</v>
      </c>
      <c r="B35" s="261">
        <f>MNZ!B35+MZI!B35+MG!B35+MKGP!B35+MDDSZ!B35+MJU!B35+MOP!B35</f>
        <v>1709</v>
      </c>
      <c r="C35" s="261">
        <f>MNZ!C35+MZI!C35+MG!C35+MKGP!C35+MDDSZ!C35+MJU!C35+MOP!C35</f>
        <v>0</v>
      </c>
      <c r="D35" s="261">
        <f>MNZ!D35+MZI!D35+MG!D35+MKGP!D35+MDDSZ!D35+MJU!D35+MOP!D35</f>
        <v>139</v>
      </c>
      <c r="E35" s="261">
        <f>MNZ!E35+MZI!E35+MG!E35+MKGP!E35+MDDSZ!E35+MJU!E35+MOP!E35</f>
        <v>17</v>
      </c>
      <c r="F35" s="260">
        <f>MNZ!F35+MZI!F35+MG!F35+MKGP!F35+MDDSZ!F35+MJU!F35+MOP!F35</f>
        <v>1158</v>
      </c>
    </row>
    <row r="36" spans="1:6" s="105" customFormat="1" ht="12" customHeight="1" x14ac:dyDescent="0.2">
      <c r="A36" s="263" t="s">
        <v>172</v>
      </c>
      <c r="B36" s="261">
        <f>MNZ!B36+MZI!B36+MG!B36+MKGP!B36+MDDSZ!B36+MJU!B36+MOP!B36</f>
        <v>2406</v>
      </c>
      <c r="C36" s="261">
        <f>MNZ!C36+MZI!C36+MG!C36+MKGP!C36+MDDSZ!C36+MJU!C36+MOP!C36</f>
        <v>1006</v>
      </c>
      <c r="D36" s="261">
        <f>MNZ!D36+MZI!D36+MG!D36+MKGP!D36+MDDSZ!D36+MJU!D36+MOP!D36</f>
        <v>273</v>
      </c>
      <c r="E36" s="261">
        <f>MNZ!E36+MZI!E36+MG!E36+MKGP!E36+MDDSZ!E36+MJU!E36+MOP!E36</f>
        <v>24</v>
      </c>
      <c r="F36" s="260">
        <f>MNZ!F36+MZI!F36+MG!F36+MKGP!F36+MDDSZ!F36+MJU!F36+MOP!F36</f>
        <v>768</v>
      </c>
    </row>
    <row r="37" spans="1:6" s="105" customFormat="1" ht="12" customHeight="1" x14ac:dyDescent="0.2">
      <c r="A37" s="263" t="s">
        <v>173</v>
      </c>
      <c r="B37" s="261">
        <f>MNZ!B37+MZI!B37+MG!B37+MKGP!B37+MDDSZ!B37+MJU!B37+MOP!B37</f>
        <v>16381</v>
      </c>
      <c r="C37" s="261">
        <f>MNZ!C37+MZI!C37+MG!C37+MKGP!C37+MDDSZ!C37+MJU!C37+MOP!C37</f>
        <v>2</v>
      </c>
      <c r="D37" s="261">
        <f>MNZ!D37+MZI!D37+MG!D37+MKGP!D37+MDDSZ!D37+MJU!D37+MOP!D37</f>
        <v>2441</v>
      </c>
      <c r="E37" s="261">
        <f>MNZ!E37+MZI!E37+MG!E37+MKGP!E37+MDDSZ!E37+MJU!E37+MOP!E37</f>
        <v>44</v>
      </c>
      <c r="F37" s="260">
        <f>MNZ!F37+MZI!F37+MG!F37+MKGP!F37+MDDSZ!F37+MJU!F37+MOP!F37</f>
        <v>1166</v>
      </c>
    </row>
    <row r="38" spans="1:6" s="105" customFormat="1" ht="12" customHeight="1" x14ac:dyDescent="0.2">
      <c r="A38" s="263" t="s">
        <v>174</v>
      </c>
      <c r="B38" s="261">
        <f>MNZ!B38+MZI!B38+MG!B38+MKGP!B38+MDDSZ!B38+MJU!B38+MOP!B38</f>
        <v>13344</v>
      </c>
      <c r="C38" s="261">
        <f>MNZ!C38+MZI!C38+MG!C38+MKGP!C38+MDDSZ!C38+MJU!C38+MOP!C38</f>
        <v>3</v>
      </c>
      <c r="D38" s="261">
        <f>MNZ!D38+MZI!D38+MG!D38+MKGP!D38+MDDSZ!D38+MJU!D38+MOP!D38</f>
        <v>1658</v>
      </c>
      <c r="E38" s="261">
        <f>MNZ!E38+MZI!E38+MG!E38+MKGP!E38+MDDSZ!E38+MJU!E38+MOP!E38</f>
        <v>291</v>
      </c>
      <c r="F38" s="260">
        <f>MNZ!F38+MZI!F38+MG!F38+MKGP!F38+MDDSZ!F38+MJU!F38+MOP!F38</f>
        <v>2485</v>
      </c>
    </row>
    <row r="39" spans="1:6" s="105" customFormat="1" ht="12" customHeight="1" x14ac:dyDescent="0.2">
      <c r="A39" s="263" t="s">
        <v>175</v>
      </c>
      <c r="B39" s="261">
        <f>MNZ!B39+MZI!B39+MG!B39+MKGP!B39+MDDSZ!B39+MJU!B39+MOP!B39</f>
        <v>13128</v>
      </c>
      <c r="C39" s="261">
        <f>MNZ!C39+MZI!C39+MG!C39+MKGP!C39+MDDSZ!C39+MJU!C39+MOP!C39</f>
        <v>72</v>
      </c>
      <c r="D39" s="261">
        <f>MNZ!D39+MZI!D39+MG!D39+MKGP!D39+MDDSZ!D39+MJU!D39+MOP!D39</f>
        <v>459</v>
      </c>
      <c r="E39" s="261">
        <f>MNZ!E39+MZI!E39+MG!E39+MKGP!E39+MDDSZ!E39+MJU!E39+MOP!E39</f>
        <v>64</v>
      </c>
      <c r="F39" s="260">
        <f>MNZ!F39+MZI!F39+MG!F39+MKGP!F39+MDDSZ!F39+MJU!F39+MOP!F39</f>
        <v>1707</v>
      </c>
    </row>
    <row r="40" spans="1:6" s="105" customFormat="1" ht="12" customHeight="1" x14ac:dyDescent="0.2">
      <c r="A40" s="263" t="s">
        <v>176</v>
      </c>
      <c r="B40" s="261">
        <f>MNZ!B40+MZI!B40+MG!B40+MKGP!B40+MDDSZ!B40+MJU!B40+MOP!B40</f>
        <v>2612</v>
      </c>
      <c r="C40" s="261">
        <f>MNZ!C40+MZI!C40+MG!C40+MKGP!C40+MDDSZ!C40+MJU!C40+MOP!C40</f>
        <v>573</v>
      </c>
      <c r="D40" s="261">
        <f>MNZ!D40+MZI!D40+MG!D40+MKGP!D40+MDDSZ!D40+MJU!D40+MOP!D40</f>
        <v>254</v>
      </c>
      <c r="E40" s="261">
        <f>MNZ!E40+MZI!E40+MG!E40+MKGP!E40+MDDSZ!E40+MJU!E40+MOP!E40</f>
        <v>11</v>
      </c>
      <c r="F40" s="260">
        <f>MNZ!F40+MZI!F40+MG!F40+MKGP!F40+MDDSZ!F40+MJU!F40+MOP!F40</f>
        <v>682</v>
      </c>
    </row>
    <row r="41" spans="1:6" s="105" customFormat="1" ht="12" customHeight="1" x14ac:dyDescent="0.2">
      <c r="A41" s="263" t="s">
        <v>177</v>
      </c>
      <c r="B41" s="261">
        <f>MNZ!B41+MZI!B41+MG!B41+MKGP!B41+MDDSZ!B41+MJU!B41+MOP!B41</f>
        <v>5980</v>
      </c>
      <c r="C41" s="261">
        <f>MNZ!C41+MZI!C41+MG!C41+MKGP!C41+MDDSZ!C41+MJU!C41+MOP!C41</f>
        <v>2</v>
      </c>
      <c r="D41" s="261">
        <f>MNZ!D41+MZI!D41+MG!D41+MKGP!D41+MDDSZ!D41+MJU!D41+MOP!D41</f>
        <v>1112</v>
      </c>
      <c r="E41" s="261">
        <f>MNZ!E41+MZI!E41+MG!E41+MKGP!E41+MDDSZ!E41+MJU!E41+MOP!E41</f>
        <v>59</v>
      </c>
      <c r="F41" s="260">
        <f>MNZ!F41+MZI!F41+MG!F41+MKGP!F41+MDDSZ!F41+MJU!F41+MOP!F41</f>
        <v>1832</v>
      </c>
    </row>
    <row r="42" spans="1:6" s="105" customFormat="1" ht="12" customHeight="1" x14ac:dyDescent="0.2">
      <c r="A42" s="263" t="s">
        <v>178</v>
      </c>
      <c r="B42" s="261">
        <f>MNZ!B42+MZI!B42+MG!B42+MKGP!B42+MDDSZ!B42+MJU!B42+MOP!B42</f>
        <v>5868</v>
      </c>
      <c r="C42" s="261">
        <f>MNZ!C42+MZI!C42+MG!C42+MKGP!C42+MDDSZ!C42+MJU!C42+MOP!C42</f>
        <v>333</v>
      </c>
      <c r="D42" s="261">
        <f>MNZ!D42+MZI!D42+MG!D42+MKGP!D42+MDDSZ!D42+MJU!D42+MOP!D42</f>
        <v>1157</v>
      </c>
      <c r="E42" s="261">
        <f>MNZ!E42+MZI!E42+MG!E42+MKGP!E42+MDDSZ!E42+MJU!E42+MOP!E42</f>
        <v>13</v>
      </c>
      <c r="F42" s="260">
        <f>MNZ!F42+MZI!F42+MG!F42+MKGP!F42+MDDSZ!F42+MJU!F42+MOP!F42</f>
        <v>1767</v>
      </c>
    </row>
    <row r="43" spans="1:6" s="105" customFormat="1" ht="12" customHeight="1" x14ac:dyDescent="0.2">
      <c r="A43" s="263" t="s">
        <v>179</v>
      </c>
      <c r="B43" s="261">
        <f>MNZ!B43+MZI!B43+MG!B43+MKGP!B43+MDDSZ!B43+MJU!B43+MOP!B43</f>
        <v>6701</v>
      </c>
      <c r="C43" s="261">
        <f>MNZ!C43+MZI!C43+MG!C43+MKGP!C43+MDDSZ!C43+MJU!C43+MOP!C43</f>
        <v>0</v>
      </c>
      <c r="D43" s="261">
        <f>MNZ!D43+MZI!D43+MG!D43+MKGP!D43+MDDSZ!D43+MJU!D43+MOP!D43</f>
        <v>879</v>
      </c>
      <c r="E43" s="261">
        <f>MNZ!E43+MZI!E43+MG!E43+MKGP!E43+MDDSZ!E43+MJU!E43+MOP!E43</f>
        <v>31</v>
      </c>
      <c r="F43" s="260">
        <f>MNZ!F43+MZI!F43+MG!F43+MKGP!F43+MDDSZ!F43+MJU!F43+MOP!F43</f>
        <v>1219</v>
      </c>
    </row>
    <row r="44" spans="1:6" s="105" customFormat="1" ht="12" customHeight="1" x14ac:dyDescent="0.2">
      <c r="A44" s="263" t="s">
        <v>180</v>
      </c>
      <c r="B44" s="261">
        <f>MNZ!B44+MZI!B44+MG!B44+MKGP!B44+MDDSZ!B44+MJU!B44+MOP!B44</f>
        <v>16175</v>
      </c>
      <c r="C44" s="261">
        <f>MNZ!C44+MZI!C44+MG!C44+MKGP!C44+MDDSZ!C44+MJU!C44+MOP!C44</f>
        <v>1858</v>
      </c>
      <c r="D44" s="261">
        <f>MNZ!D44+MZI!D44+MG!D44+MKGP!D44+MDDSZ!D44+MJU!D44+MOP!D44</f>
        <v>3922</v>
      </c>
      <c r="E44" s="261">
        <f>MNZ!E44+MZI!E44+MG!E44+MKGP!E44+MDDSZ!E44+MJU!E44+MOP!E44</f>
        <v>152</v>
      </c>
      <c r="F44" s="260">
        <f>MNZ!F44+MZI!F44+MG!F44+MKGP!F44+MDDSZ!F44+MJU!F44+MOP!F44</f>
        <v>4369</v>
      </c>
    </row>
    <row r="45" spans="1:6" s="105" customFormat="1" ht="12" customHeight="1" x14ac:dyDescent="0.2">
      <c r="A45" s="263" t="s">
        <v>181</v>
      </c>
      <c r="B45" s="261">
        <f>MNZ!B45+MZI!B45+MG!B45+MKGP!B45+MDDSZ!B45+MJU!B45+MOP!B45</f>
        <v>3053</v>
      </c>
      <c r="C45" s="261">
        <f>MNZ!C45+MZI!C45+MG!C45+MKGP!C45+MDDSZ!C45+MJU!C45+MOP!C45</f>
        <v>0</v>
      </c>
      <c r="D45" s="261">
        <f>MNZ!D45+MZI!D45+MG!D45+MKGP!D45+MDDSZ!D45+MJU!D45+MOP!D45</f>
        <v>177</v>
      </c>
      <c r="E45" s="261">
        <f>MNZ!E45+MZI!E45+MG!E45+MKGP!E45+MDDSZ!E45+MJU!E45+MOP!E45</f>
        <v>19</v>
      </c>
      <c r="F45" s="260">
        <f>MNZ!F45+MZI!F45+MG!F45+MKGP!F45+MDDSZ!F45+MJU!F45+MOP!F45</f>
        <v>298</v>
      </c>
    </row>
    <row r="46" spans="1:6" s="105" customFormat="1" ht="12" customHeight="1" x14ac:dyDescent="0.2">
      <c r="A46" s="263" t="s">
        <v>182</v>
      </c>
      <c r="B46" s="261">
        <f>MNZ!B46+MZI!B46+MG!B46+MKGP!B46+MDDSZ!B46+MJU!B46+MOP!B46</f>
        <v>4218</v>
      </c>
      <c r="C46" s="261">
        <f>MNZ!C46+MZI!C46+MG!C46+MKGP!C46+MDDSZ!C46+MJU!C46+MOP!C46</f>
        <v>424</v>
      </c>
      <c r="D46" s="261">
        <f>MNZ!D46+MZI!D46+MG!D46+MKGP!D46+MDDSZ!D46+MJU!D46+MOP!D46</f>
        <v>512</v>
      </c>
      <c r="E46" s="261">
        <f>MNZ!E46+MZI!E46+MG!E46+MKGP!E46+MDDSZ!E46+MJU!E46+MOP!E46</f>
        <v>40</v>
      </c>
      <c r="F46" s="260">
        <f>MNZ!F46+MZI!F46+MG!F46+MKGP!F46+MDDSZ!F46+MJU!F46+MOP!F46</f>
        <v>920</v>
      </c>
    </row>
    <row r="47" spans="1:6" s="105" customFormat="1" ht="12" customHeight="1" x14ac:dyDescent="0.2">
      <c r="A47" s="263" t="s">
        <v>183</v>
      </c>
      <c r="B47" s="261">
        <f>MNZ!B47+MZI!B47+MG!B47+MKGP!B47+MDDSZ!B47+MJU!B47+MOP!B47</f>
        <v>4623</v>
      </c>
      <c r="C47" s="261">
        <f>MNZ!C47+MZI!C47+MG!C47+MKGP!C47+MDDSZ!C47+MJU!C47+MOP!C47</f>
        <v>0</v>
      </c>
      <c r="D47" s="261">
        <f>MNZ!D47+MZI!D47+MG!D47+MKGP!D47+MDDSZ!D47+MJU!D47+MOP!D47</f>
        <v>785</v>
      </c>
      <c r="E47" s="261">
        <f>MNZ!E47+MZI!E47+MG!E47+MKGP!E47+MDDSZ!E47+MJU!E47+MOP!E47</f>
        <v>21</v>
      </c>
      <c r="F47" s="260">
        <f>MNZ!F47+MZI!F47+MG!F47+MKGP!F47+MDDSZ!F47+MJU!F47+MOP!F47</f>
        <v>1365</v>
      </c>
    </row>
    <row r="48" spans="1:6" s="105" customFormat="1" ht="12" customHeight="1" x14ac:dyDescent="0.2">
      <c r="A48" s="263" t="s">
        <v>184</v>
      </c>
      <c r="B48" s="261">
        <f>MNZ!B48+MZI!B48+MG!B48+MKGP!B48+MDDSZ!B48+MJU!B48+MOP!B48</f>
        <v>2143</v>
      </c>
      <c r="C48" s="261">
        <f>MNZ!C48+MZI!C48+MG!C48+MKGP!C48+MDDSZ!C48+MJU!C48+MOP!C48</f>
        <v>431</v>
      </c>
      <c r="D48" s="261">
        <f>MNZ!D48+MZI!D48+MG!D48+MKGP!D48+MDDSZ!D48+MJU!D48+MOP!D48</f>
        <v>710</v>
      </c>
      <c r="E48" s="261">
        <f>MNZ!E48+MZI!E48+MG!E48+MKGP!E48+MDDSZ!E48+MJU!E48+MOP!E48</f>
        <v>21</v>
      </c>
      <c r="F48" s="260">
        <f>MNZ!F48+MZI!F48+MG!F48+MKGP!F48+MDDSZ!F48+MJU!F48+MOP!F48</f>
        <v>413</v>
      </c>
    </row>
    <row r="49" spans="1:6" s="105" customFormat="1" ht="12" customHeight="1" x14ac:dyDescent="0.2">
      <c r="A49" s="263" t="s">
        <v>185</v>
      </c>
      <c r="B49" s="261">
        <f>MNZ!B49+MZI!B49+MG!B49+MKGP!B49+MDDSZ!B49+MJU!B49+MOP!B49</f>
        <v>4977</v>
      </c>
      <c r="C49" s="261">
        <f>MNZ!C49+MZI!C49+MG!C49+MKGP!C49+MDDSZ!C49+MJU!C49+MOP!C49</f>
        <v>465</v>
      </c>
      <c r="D49" s="261">
        <f>MNZ!D49+MZI!D49+MG!D49+MKGP!D49+MDDSZ!D49+MJU!D49+MOP!D49</f>
        <v>1539</v>
      </c>
      <c r="E49" s="261">
        <f>MNZ!E49+MZI!E49+MG!E49+MKGP!E49+MDDSZ!E49+MJU!E49+MOP!E49</f>
        <v>33</v>
      </c>
      <c r="F49" s="260">
        <f>MNZ!F49+MZI!F49+MG!F49+MKGP!F49+MDDSZ!F49+MJU!F49+MOP!F49</f>
        <v>3680</v>
      </c>
    </row>
    <row r="50" spans="1:6" s="105" customFormat="1" ht="12" customHeight="1" x14ac:dyDescent="0.2">
      <c r="A50" s="263" t="s">
        <v>186</v>
      </c>
      <c r="B50" s="261">
        <f>MNZ!B50+MZI!B50+MG!B50+MKGP!B50+MDDSZ!B50+MJU!B50+MOP!B50</f>
        <v>3553</v>
      </c>
      <c r="C50" s="261">
        <f>MNZ!C50+MZI!C50+MG!C50+MKGP!C50+MDDSZ!C50+MJU!C50+MOP!C50</f>
        <v>501</v>
      </c>
      <c r="D50" s="261">
        <f>MNZ!D50+MZI!D50+MG!D50+MKGP!D50+MDDSZ!D50+MJU!D50+MOP!D50</f>
        <v>176</v>
      </c>
      <c r="E50" s="261">
        <f>MNZ!E50+MZI!E50+MG!E50+MKGP!E50+MDDSZ!E50+MJU!E50+MOP!E50</f>
        <v>28</v>
      </c>
      <c r="F50" s="260">
        <f>MNZ!F50+MZI!F50+MG!F50+MKGP!F50+MDDSZ!F50+MJU!F50+MOP!F50</f>
        <v>588</v>
      </c>
    </row>
    <row r="51" spans="1:6" s="105" customFormat="1" ht="12" customHeight="1" x14ac:dyDescent="0.2">
      <c r="A51" s="263" t="s">
        <v>187</v>
      </c>
      <c r="B51" s="261">
        <f>MNZ!B51+MZI!B51+MG!B51+MKGP!B51+MDDSZ!B51+MJU!B51+MOP!B51</f>
        <v>8525</v>
      </c>
      <c r="C51" s="261">
        <f>MNZ!C51+MZI!C51+MG!C51+MKGP!C51+MDDSZ!C51+MJU!C51+MOP!C51</f>
        <v>591</v>
      </c>
      <c r="D51" s="261">
        <f>MNZ!D51+MZI!D51+MG!D51+MKGP!D51+MDDSZ!D51+MJU!D51+MOP!D51</f>
        <v>591</v>
      </c>
      <c r="E51" s="261">
        <f>MNZ!E51+MZI!E51+MG!E51+MKGP!E51+MDDSZ!E51+MJU!E51+MOP!E51</f>
        <v>80</v>
      </c>
      <c r="F51" s="260">
        <f>MNZ!F51+MZI!F51+MG!F51+MKGP!F51+MDDSZ!F51+MJU!F51+MOP!F51</f>
        <v>739</v>
      </c>
    </row>
    <row r="52" spans="1:6" s="105" customFormat="1" ht="12" customHeight="1" x14ac:dyDescent="0.2">
      <c r="A52" s="263" t="s">
        <v>188</v>
      </c>
      <c r="B52" s="261">
        <f>MNZ!B52+MZI!B52+MG!B52+MKGP!B52+MDDSZ!B52+MJU!B52+MOP!B52</f>
        <v>923</v>
      </c>
      <c r="C52" s="261">
        <f>MNZ!C52+MZI!C52+MG!C52+MKGP!C52+MDDSZ!C52+MJU!C52+MOP!C52</f>
        <v>2</v>
      </c>
      <c r="D52" s="261">
        <f>MNZ!D52+MZI!D52+MG!D52+MKGP!D52+MDDSZ!D52+MJU!D52+MOP!D52</f>
        <v>558</v>
      </c>
      <c r="E52" s="261">
        <f>MNZ!E52+MZI!E52+MG!E52+MKGP!E52+MDDSZ!E52+MJU!E52+MOP!E52</f>
        <v>13</v>
      </c>
      <c r="F52" s="260">
        <f>MNZ!F52+MZI!F52+MG!F52+MKGP!F52+MDDSZ!F52+MJU!F52+MOP!F52</f>
        <v>2992</v>
      </c>
    </row>
    <row r="53" spans="1:6" s="105" customFormat="1" ht="12" customHeight="1" x14ac:dyDescent="0.2">
      <c r="A53" s="263" t="s">
        <v>189</v>
      </c>
      <c r="B53" s="261">
        <f>MNZ!B53+MZI!B53+MG!B53+MKGP!B53+MDDSZ!B53+MJU!B53+MOP!B53</f>
        <v>5059</v>
      </c>
      <c r="C53" s="261">
        <f>MNZ!C53+MZI!C53+MG!C53+MKGP!C53+MDDSZ!C53+MJU!C53+MOP!C53</f>
        <v>912</v>
      </c>
      <c r="D53" s="261">
        <f>MNZ!D53+MZI!D53+MG!D53+MKGP!D53+MDDSZ!D53+MJU!D53+MOP!D53</f>
        <v>268</v>
      </c>
      <c r="E53" s="261">
        <f>MNZ!E53+MZI!E53+MG!E53+MKGP!E53+MDDSZ!E53+MJU!E53+MOP!E53</f>
        <v>53</v>
      </c>
      <c r="F53" s="260">
        <f>MNZ!F53+MZI!F53+MG!F53+MKGP!F53+MDDSZ!F53+MJU!F53+MOP!F53</f>
        <v>4341</v>
      </c>
    </row>
    <row r="54" spans="1:6" s="105" customFormat="1" ht="12" customHeight="1" x14ac:dyDescent="0.2">
      <c r="A54" s="263" t="s">
        <v>190</v>
      </c>
      <c r="B54" s="261">
        <f>MNZ!B54+MZI!B54+MG!B54+MKGP!B54+MDDSZ!B54+MJU!B54+MOP!B54</f>
        <v>5525</v>
      </c>
      <c r="C54" s="261">
        <f>MNZ!C54+MZI!C54+MG!C54+MKGP!C54+MDDSZ!C54+MJU!C54+MOP!C54</f>
        <v>0</v>
      </c>
      <c r="D54" s="261">
        <f>MNZ!D54+MZI!D54+MG!D54+MKGP!D54+MDDSZ!D54+MJU!D54+MOP!D54</f>
        <v>331</v>
      </c>
      <c r="E54" s="261">
        <f>MNZ!E54+MZI!E54+MG!E54+MKGP!E54+MDDSZ!E54+MJU!E54+MOP!E54</f>
        <v>28</v>
      </c>
      <c r="F54" s="260">
        <f>MNZ!F54+MZI!F54+MG!F54+MKGP!F54+MDDSZ!F54+MJU!F54+MOP!F54</f>
        <v>1180</v>
      </c>
    </row>
    <row r="55" spans="1:6" s="105" customFormat="1" ht="12" customHeight="1" x14ac:dyDescent="0.2">
      <c r="A55" s="263" t="s">
        <v>191</v>
      </c>
      <c r="B55" s="261">
        <f>MNZ!B55+MZI!B55+MG!B55+MKGP!B55+MDDSZ!B55+MJU!B55+MOP!B55</f>
        <v>3444</v>
      </c>
      <c r="C55" s="261">
        <f>MNZ!C55+MZI!C55+MG!C55+MKGP!C55+MDDSZ!C55+MJU!C55+MOP!C55</f>
        <v>466</v>
      </c>
      <c r="D55" s="261">
        <f>MNZ!D55+MZI!D55+MG!D55+MKGP!D55+MDDSZ!D55+MJU!D55+MOP!D55</f>
        <v>472</v>
      </c>
      <c r="E55" s="261">
        <f>MNZ!E55+MZI!E55+MG!E55+MKGP!E55+MDDSZ!E55+MJU!E55+MOP!E55</f>
        <v>35</v>
      </c>
      <c r="F55" s="260">
        <f>MNZ!F55+MZI!F55+MG!F55+MKGP!F55+MDDSZ!F55+MJU!F55+MOP!F55</f>
        <v>669</v>
      </c>
    </row>
    <row r="56" spans="1:6" s="105" customFormat="1" ht="12" customHeight="1" x14ac:dyDescent="0.2">
      <c r="A56" s="263" t="s">
        <v>192</v>
      </c>
      <c r="B56" s="261">
        <f>MNZ!B56+MZI!B56+MG!B56+MKGP!B56+MDDSZ!B56+MJU!B56+MOP!B56</f>
        <v>7488</v>
      </c>
      <c r="C56" s="261">
        <f>MNZ!C56+MZI!C56+MG!C56+MKGP!C56+MDDSZ!C56+MJU!C56+MOP!C56</f>
        <v>217</v>
      </c>
      <c r="D56" s="261">
        <f>MNZ!D56+MZI!D56+MG!D56+MKGP!D56+MDDSZ!D56+MJU!D56+MOP!D56</f>
        <v>462</v>
      </c>
      <c r="E56" s="261">
        <f>MNZ!E56+MZI!E56+MG!E56+MKGP!E56+MDDSZ!E56+MJU!E56+MOP!E56</f>
        <v>29</v>
      </c>
      <c r="F56" s="260">
        <f>MNZ!F56+MZI!F56+MG!F56+MKGP!F56+MDDSZ!F56+MJU!F56+MOP!F56</f>
        <v>1403</v>
      </c>
    </row>
    <row r="57" spans="1:6" s="105" customFormat="1" ht="12" customHeight="1" x14ac:dyDescent="0.2">
      <c r="A57" s="263" t="s">
        <v>193</v>
      </c>
      <c r="B57" s="261">
        <f>MNZ!B57+MZI!B57+MG!B57+MKGP!B57+MDDSZ!B57+MJU!B57+MOP!B57</f>
        <v>7368</v>
      </c>
      <c r="C57" s="261">
        <f>MNZ!C57+MZI!C57+MG!C57+MKGP!C57+MDDSZ!C57+MJU!C57+MOP!C57</f>
        <v>22</v>
      </c>
      <c r="D57" s="261">
        <f>MNZ!D57+MZI!D57+MG!D57+MKGP!D57+MDDSZ!D57+MJU!D57+MOP!D57</f>
        <v>888</v>
      </c>
      <c r="E57" s="261">
        <f>MNZ!E57+MZI!E57+MG!E57+MKGP!E57+MDDSZ!E57+MJU!E57+MOP!E57</f>
        <v>80</v>
      </c>
      <c r="F57" s="260">
        <f>MNZ!F57+MZI!F57+MG!F57+MKGP!F57+MDDSZ!F57+MJU!F57+MOP!F57</f>
        <v>4039</v>
      </c>
    </row>
    <row r="58" spans="1:6" s="105" customFormat="1" ht="12" customHeight="1" x14ac:dyDescent="0.2">
      <c r="A58" s="263" t="s">
        <v>194</v>
      </c>
      <c r="B58" s="261">
        <f>MNZ!B58+MZI!B58+MG!B58+MKGP!B58+MDDSZ!B58+MJU!B58+MOP!B58</f>
        <v>3331</v>
      </c>
      <c r="C58" s="261">
        <f>MNZ!C58+MZI!C58+MG!C58+MKGP!C58+MDDSZ!C58+MJU!C58+MOP!C58</f>
        <v>582</v>
      </c>
      <c r="D58" s="261">
        <f>MNZ!D58+MZI!D58+MG!D58+MKGP!D58+MDDSZ!D58+MJU!D58+MOP!D58</f>
        <v>17184</v>
      </c>
      <c r="E58" s="261">
        <f>MNZ!E58+MZI!E58+MG!E58+MKGP!E58+MDDSZ!E58+MJU!E58+MOP!E58</f>
        <v>22</v>
      </c>
      <c r="F58" s="260">
        <f>MNZ!F58+MZI!F58+MG!F58+MKGP!F58+MDDSZ!F58+MJU!F58+MOP!F58</f>
        <v>468</v>
      </c>
    </row>
    <row r="59" spans="1:6" s="105" customFormat="1" ht="12" customHeight="1" x14ac:dyDescent="0.2">
      <c r="A59" s="263" t="s">
        <v>195</v>
      </c>
      <c r="B59" s="261">
        <f>MNZ!B59+MZI!B59+MG!B59+MKGP!B59+MDDSZ!B59+MJU!B59+MOP!B59</f>
        <v>2807</v>
      </c>
      <c r="C59" s="261">
        <f>MNZ!C59+MZI!C59+MG!C59+MKGP!C59+MDDSZ!C59+MJU!C59+MOP!C59</f>
        <v>32</v>
      </c>
      <c r="D59" s="261">
        <f>MNZ!D59+MZI!D59+MG!D59+MKGP!D59+MDDSZ!D59+MJU!D59+MOP!D59</f>
        <v>1716</v>
      </c>
      <c r="E59" s="261">
        <f>MNZ!E59+MZI!E59+MG!E59+MKGP!E59+MDDSZ!E59+MJU!E59+MOP!E59</f>
        <v>144</v>
      </c>
      <c r="F59" s="260">
        <f>MNZ!F59+MZI!F59+MG!F59+MKGP!F59+MDDSZ!F59+MJU!F59+MOP!F59</f>
        <v>1130</v>
      </c>
    </row>
    <row r="60" spans="1:6" s="105" customFormat="1" ht="12" customHeight="1" x14ac:dyDescent="0.2">
      <c r="A60" s="263" t="s">
        <v>196</v>
      </c>
      <c r="B60" s="261">
        <f>MNZ!B60+MZI!B60+MG!B60+MKGP!B60+MDDSZ!B60+MJU!B60+MOP!B60</f>
        <v>4464</v>
      </c>
      <c r="C60" s="261">
        <f>MNZ!C60+MZI!C60+MG!C60+MKGP!C60+MDDSZ!C60+MJU!C60+MOP!C60</f>
        <v>0</v>
      </c>
      <c r="D60" s="261">
        <f>MNZ!D60+MZI!D60+MG!D60+MKGP!D60+MDDSZ!D60+MJU!D60+MOP!D60</f>
        <v>101</v>
      </c>
      <c r="E60" s="261">
        <f>MNZ!E60+MZI!E60+MG!E60+MKGP!E60+MDDSZ!E60+MJU!E60+MOP!E60</f>
        <v>65</v>
      </c>
      <c r="F60" s="260">
        <f>MNZ!F60+MZI!F60+MG!F60+MKGP!F60+MDDSZ!F60+MJU!F60+MOP!F60</f>
        <v>517</v>
      </c>
    </row>
    <row r="61" spans="1:6" s="105" customFormat="1" ht="12" customHeight="1" x14ac:dyDescent="0.2">
      <c r="A61" s="263" t="s">
        <v>197</v>
      </c>
      <c r="B61" s="261">
        <f>MNZ!B61+MZI!B61+MG!B61+MKGP!B61+MDDSZ!B61+MJU!B61+MOP!B61</f>
        <v>1974</v>
      </c>
      <c r="C61" s="261">
        <f>MNZ!C61+MZI!C61+MG!C61+MKGP!C61+MDDSZ!C61+MJU!C61+MOP!C61</f>
        <v>172</v>
      </c>
      <c r="D61" s="261">
        <f>MNZ!D61+MZI!D61+MG!D61+MKGP!D61+MDDSZ!D61+MJU!D61+MOP!D61</f>
        <v>631</v>
      </c>
      <c r="E61" s="261">
        <f>MNZ!E61+MZI!E61+MG!E61+MKGP!E61+MDDSZ!E61+MJU!E61+MOP!E61</f>
        <v>14</v>
      </c>
      <c r="F61" s="260">
        <f>MNZ!F61+MZI!F61+MG!F61+MKGP!F61+MDDSZ!F61+MJU!F61+MOP!F61</f>
        <v>611</v>
      </c>
    </row>
    <row r="62" spans="1:6" s="105" customFormat="1" ht="12" customHeight="1" x14ac:dyDescent="0.2">
      <c r="A62" s="263" t="s">
        <v>198</v>
      </c>
      <c r="B62" s="261">
        <f>MNZ!B62+MZI!B62+MG!B62+MKGP!B62+MDDSZ!B62+MJU!B62+MOP!B62</f>
        <v>13025</v>
      </c>
      <c r="C62" s="261">
        <f>MNZ!C62+MZI!C62+MG!C62+MKGP!C62+MDDSZ!C62+MJU!C62+MOP!C62</f>
        <v>1121</v>
      </c>
      <c r="D62" s="261">
        <f>MNZ!D62+MZI!D62+MG!D62+MKGP!D62+MDDSZ!D62+MJU!D62+MOP!D62</f>
        <v>620</v>
      </c>
      <c r="E62" s="261">
        <f>MNZ!E62+MZI!E62+MG!E62+MKGP!E62+MDDSZ!E62+MJU!E62+MOP!E62</f>
        <v>76</v>
      </c>
      <c r="F62" s="260">
        <f>MNZ!F62+MZI!F62+MG!F62+MKGP!F62+MDDSZ!F62+MJU!F62+MOP!F62</f>
        <v>910</v>
      </c>
    </row>
    <row r="63" spans="1:6" s="105" customFormat="1" ht="12" customHeight="1" x14ac:dyDescent="0.2">
      <c r="A63" s="263" t="s">
        <v>199</v>
      </c>
      <c r="B63" s="261">
        <f>MNZ!B63+MZI!B63+MG!B63+MKGP!B63+MDDSZ!B63+MJU!B63+MOP!B63</f>
        <v>5146</v>
      </c>
      <c r="C63" s="261">
        <f>MNZ!C63+MZI!C63+MG!C63+MKGP!C63+MDDSZ!C63+MJU!C63+MOP!C63</f>
        <v>0</v>
      </c>
      <c r="D63" s="261">
        <f>MNZ!D63+MZI!D63+MG!D63+MKGP!D63+MDDSZ!D63+MJU!D63+MOP!D63</f>
        <v>2597</v>
      </c>
      <c r="E63" s="261">
        <f>MNZ!E63+MZI!E63+MG!E63+MKGP!E63+MDDSZ!E63+MJU!E63+MOP!E63</f>
        <v>46</v>
      </c>
      <c r="F63" s="260">
        <f>MNZ!F63+MZI!F63+MG!F63+MKGP!F63+MDDSZ!F63+MJU!F63+MOP!F63</f>
        <v>2098</v>
      </c>
    </row>
    <row r="64" spans="1:6" s="105" customFormat="1" ht="12" customHeight="1" x14ac:dyDescent="0.2">
      <c r="A64" s="263" t="s">
        <v>200</v>
      </c>
      <c r="B64" s="261">
        <f>MNZ!B64+MZI!B64+MG!B64+MKGP!B64+MDDSZ!B64+MJU!B64+MOP!B64</f>
        <v>2986</v>
      </c>
      <c r="C64" s="261">
        <f>MNZ!C64+MZI!C64+MG!C64+MKGP!C64+MDDSZ!C64+MJU!C64+MOP!C64</f>
        <v>17</v>
      </c>
      <c r="D64" s="261">
        <f>MNZ!D64+MZI!D64+MG!D64+MKGP!D64+MDDSZ!D64+MJU!D64+MOP!D64</f>
        <v>317</v>
      </c>
      <c r="E64" s="261">
        <f>MNZ!E64+MZI!E64+MG!E64+MKGP!E64+MDDSZ!E64+MJU!E64+MOP!E64</f>
        <v>10</v>
      </c>
      <c r="F64" s="260">
        <f>MNZ!F64+MZI!F64+MG!F64+MKGP!F64+MDDSZ!F64+MJU!F64+MOP!F64</f>
        <v>2986</v>
      </c>
    </row>
    <row r="65" spans="1:6" s="105" customFormat="1" ht="12" customHeight="1" thickBot="1" x14ac:dyDescent="0.25">
      <c r="A65" s="264" t="s">
        <v>201</v>
      </c>
      <c r="B65" s="261">
        <f>MNZ!B65+MZI!B65+MG!B65+MKGP!B65+MDDSZ!B65+MJU!B65+MOP!B65</f>
        <v>6875</v>
      </c>
      <c r="C65" s="261">
        <f>MNZ!C65+MZI!C65+MG!C65+MKGP!C65+MDDSZ!C65+MJU!C65+MOP!C65</f>
        <v>1154</v>
      </c>
      <c r="D65" s="261">
        <f>MNZ!D65+MZI!D65+MG!D65+MKGP!D65+MDDSZ!D65+MJU!D65+MOP!D65</f>
        <v>747</v>
      </c>
      <c r="E65" s="261">
        <f>MNZ!E65+MZI!E65+MG!E65+MKGP!E65+MDDSZ!E65+MJU!E65+MOP!E65</f>
        <v>61</v>
      </c>
      <c r="F65" s="260">
        <f>MNZ!F65+MZI!F65+MG!F65+MKGP!F65+MDDSZ!F65+MJU!F65+MOP!F65</f>
        <v>1662</v>
      </c>
    </row>
    <row r="66" spans="1:6" s="105" customFormat="1" ht="12" customHeight="1" x14ac:dyDescent="0.2">
      <c r="A66" s="265" t="s">
        <v>202</v>
      </c>
      <c r="B66" s="266">
        <f>SUM(B8:B65)</f>
        <v>488884</v>
      </c>
      <c r="C66" s="267">
        <f>SUM(C8:C65)</f>
        <v>18428</v>
      </c>
      <c r="D66" s="267">
        <f>SUM(D8:D65)</f>
        <v>79702</v>
      </c>
      <c r="E66" s="267">
        <f>SUM(E8:E65)</f>
        <v>3383</v>
      </c>
      <c r="F66" s="268">
        <f>SUM(F8:F65)</f>
        <v>100423</v>
      </c>
    </row>
    <row r="67" spans="1:6" s="105" customFormat="1" ht="12" customHeight="1" thickBot="1" x14ac:dyDescent="0.25">
      <c r="A67" s="269" t="s">
        <v>203</v>
      </c>
      <c r="B67" s="270">
        <f>AVERAGE(B8:B65)</f>
        <v>8429.0344827586214</v>
      </c>
      <c r="C67" s="271">
        <f>AVERAGE(C8:C65)</f>
        <v>317.72413793103448</v>
      </c>
      <c r="D67" s="271">
        <f>AVERAGE(D8:D65)</f>
        <v>1374.1724137931035</v>
      </c>
      <c r="E67" s="271">
        <f>AVERAGE(E8:E65)</f>
        <v>58.327586206896555</v>
      </c>
      <c r="F67" s="272">
        <f>AVERAGE(F8:F65)</f>
        <v>1731.4310344827586</v>
      </c>
    </row>
  </sheetData>
  <phoneticPr fontId="0" type="noConversion"/>
  <pageMargins left="0.51181102362204722" right="0.74803149606299213" top="0.35433070866141736" bottom="0.39370078740157483" header="0" footer="0"/>
  <pageSetup paperSize="9" scale="93" orientation="portrait" r:id="rId1"/>
  <headerFooter alignWithMargins="0">
    <oddHeader>&amp;R3.3.1. / Preglednica 10</oddHeader>
    <oddFooter>&amp;L&amp;7C/Poročilo o delu UE 2019/DUN &amp;CStran &amp;P/&amp;N&amp;R&amp;7Pripravila : C. Vidmar  5.3.2020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0"/>
  </sheetPr>
  <dimension ref="A1:Z68"/>
  <sheetViews>
    <sheetView zoomScale="120" zoomScaleNormal="12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7" sqref="A7"/>
    </sheetView>
  </sheetViews>
  <sheetFormatPr defaultRowHeight="12" x14ac:dyDescent="0.2"/>
  <cols>
    <col min="1" max="1" width="17" style="97" customWidth="1"/>
    <col min="2" max="2" width="9.28515625" style="97" customWidth="1"/>
    <col min="3" max="3" width="8.28515625" style="97" customWidth="1"/>
    <col min="4" max="4" width="8.28515625" style="126" customWidth="1"/>
    <col min="5" max="5" width="8.28515625" style="97" customWidth="1"/>
    <col min="6" max="6" width="8.28515625" style="126" customWidth="1"/>
    <col min="7" max="7" width="8.28515625" style="97" customWidth="1"/>
    <col min="8" max="8" width="9" style="126" customWidth="1"/>
    <col min="9" max="9" width="8.28515625" style="97" customWidth="1"/>
    <col min="10" max="10" width="8.28515625" style="126" customWidth="1"/>
    <col min="11" max="11" width="8.28515625" style="97" customWidth="1"/>
    <col min="12" max="12" width="8.28515625" style="126" customWidth="1"/>
    <col min="13" max="13" width="8.28515625" style="97" customWidth="1"/>
    <col min="14" max="14" width="8.28515625" style="126" customWidth="1"/>
    <col min="15" max="15" width="8.28515625" style="97" customWidth="1"/>
    <col min="16" max="16" width="9.28515625" style="126" customWidth="1"/>
    <col min="17" max="17" width="14.42578125" style="347" customWidth="1"/>
    <col min="18" max="20" width="9.28515625" style="348" customWidth="1"/>
    <col min="21" max="21" width="8.28515625" style="97" customWidth="1"/>
    <col min="22" max="22" width="8.28515625" style="126" customWidth="1"/>
    <col min="23" max="23" width="8.28515625" style="97" customWidth="1"/>
    <col min="24" max="24" width="8.28515625" style="126" customWidth="1"/>
    <col min="25" max="25" width="9.7109375" style="97" customWidth="1"/>
    <col min="26" max="26" width="8.28515625" style="126" customWidth="1"/>
    <col min="27" max="16384" width="9.140625" style="97"/>
  </cols>
  <sheetData>
    <row r="1" spans="1:26" s="95" customFormat="1" ht="12.75" x14ac:dyDescent="0.2">
      <c r="A1" s="94" t="s">
        <v>350</v>
      </c>
      <c r="B1" s="94"/>
      <c r="D1" s="125"/>
      <c r="F1" s="125"/>
      <c r="H1" s="125"/>
      <c r="J1" s="125"/>
      <c r="L1" s="125"/>
      <c r="N1" s="125"/>
      <c r="P1" s="125"/>
      <c r="Q1" s="345"/>
      <c r="R1" s="346"/>
      <c r="S1" s="346"/>
      <c r="T1" s="346"/>
      <c r="V1" s="125"/>
      <c r="W1" s="97"/>
      <c r="X1" s="125"/>
      <c r="Z1" s="125"/>
    </row>
    <row r="2" spans="1:26" x14ac:dyDescent="0.2">
      <c r="A2" s="96" t="s">
        <v>234</v>
      </c>
      <c r="B2" s="96"/>
    </row>
    <row r="3" spans="1:26" ht="11.25" customHeight="1" x14ac:dyDescent="0.2">
      <c r="A3" s="97" t="s">
        <v>353</v>
      </c>
      <c r="D3" s="127"/>
      <c r="U3" s="128"/>
      <c r="V3" s="129"/>
      <c r="Y3" s="128"/>
      <c r="Z3" s="129"/>
    </row>
    <row r="4" spans="1:26" ht="6.6" customHeight="1" thickBot="1" x14ac:dyDescent="0.25">
      <c r="U4" s="128"/>
      <c r="V4" s="129"/>
      <c r="Y4" s="128"/>
      <c r="Z4" s="129"/>
    </row>
    <row r="5" spans="1:26" s="105" customFormat="1" ht="11.25" customHeight="1" thickBot="1" x14ac:dyDescent="0.25">
      <c r="A5" s="99"/>
      <c r="B5" s="99"/>
      <c r="C5" s="101"/>
      <c r="D5" s="102"/>
      <c r="E5" s="103"/>
      <c r="F5" s="102" t="s">
        <v>315</v>
      </c>
      <c r="G5" s="103"/>
      <c r="H5" s="102"/>
      <c r="I5" s="130"/>
      <c r="J5" s="131"/>
      <c r="K5" s="130"/>
      <c r="L5" s="132"/>
      <c r="M5" s="101"/>
      <c r="N5" s="103" t="s">
        <v>253</v>
      </c>
      <c r="O5" s="103"/>
      <c r="P5" s="133"/>
      <c r="Q5" s="101" t="s">
        <v>316</v>
      </c>
      <c r="R5" s="104"/>
      <c r="S5" s="134" t="s">
        <v>319</v>
      </c>
      <c r="T5" s="102"/>
      <c r="U5" s="134" t="s">
        <v>317</v>
      </c>
      <c r="V5" s="132"/>
      <c r="W5" s="135" t="s">
        <v>318</v>
      </c>
      <c r="X5" s="136"/>
      <c r="Y5" s="134" t="s">
        <v>323</v>
      </c>
      <c r="Z5" s="132"/>
    </row>
    <row r="6" spans="1:26" s="142" customFormat="1" ht="13.5" customHeight="1" x14ac:dyDescent="0.2">
      <c r="A6" s="137"/>
      <c r="B6" s="137"/>
      <c r="C6" s="138" t="s">
        <v>286</v>
      </c>
      <c r="D6" s="139"/>
      <c r="E6" s="140" t="s">
        <v>206</v>
      </c>
      <c r="F6" s="139"/>
      <c r="G6" s="140" t="s">
        <v>207</v>
      </c>
      <c r="H6" s="139"/>
      <c r="I6" s="140" t="s">
        <v>208</v>
      </c>
      <c r="J6" s="139"/>
      <c r="K6" s="140" t="s">
        <v>209</v>
      </c>
      <c r="L6" s="141"/>
      <c r="M6" s="138" t="s">
        <v>210</v>
      </c>
      <c r="N6" s="139"/>
      <c r="O6" s="140" t="s">
        <v>211</v>
      </c>
      <c r="P6" s="221"/>
      <c r="Q6" s="138" t="s">
        <v>294</v>
      </c>
      <c r="R6" s="141"/>
      <c r="S6" s="138" t="s">
        <v>320</v>
      </c>
      <c r="T6" s="221"/>
      <c r="U6" s="138" t="s">
        <v>212</v>
      </c>
      <c r="V6" s="141"/>
      <c r="W6" s="138" t="s">
        <v>287</v>
      </c>
      <c r="X6" s="141"/>
      <c r="Y6" s="138" t="s">
        <v>324</v>
      </c>
      <c r="Z6" s="141"/>
    </row>
    <row r="7" spans="1:26" s="119" customFormat="1" ht="107.25" customHeight="1" thickBot="1" x14ac:dyDescent="0.25">
      <c r="A7" s="143" t="s">
        <v>6</v>
      </c>
      <c r="B7" s="143" t="s">
        <v>369</v>
      </c>
      <c r="C7" s="144" t="s">
        <v>213</v>
      </c>
      <c r="D7" s="145" t="s">
        <v>214</v>
      </c>
      <c r="E7" s="146" t="s">
        <v>40</v>
      </c>
      <c r="F7" s="145" t="s">
        <v>215</v>
      </c>
      <c r="G7" s="146" t="s">
        <v>216</v>
      </c>
      <c r="H7" s="145" t="s">
        <v>217</v>
      </c>
      <c r="I7" s="146" t="s">
        <v>42</v>
      </c>
      <c r="J7" s="145" t="s">
        <v>218</v>
      </c>
      <c r="K7" s="146" t="s">
        <v>59</v>
      </c>
      <c r="L7" s="147" t="s">
        <v>219</v>
      </c>
      <c r="M7" s="148" t="s">
        <v>46</v>
      </c>
      <c r="N7" s="145" t="s">
        <v>220</v>
      </c>
      <c r="O7" s="146" t="s">
        <v>50</v>
      </c>
      <c r="P7" s="222" t="s">
        <v>221</v>
      </c>
      <c r="Q7" s="338" t="s">
        <v>273</v>
      </c>
      <c r="R7" s="339" t="s">
        <v>295</v>
      </c>
      <c r="S7" s="374" t="s">
        <v>62</v>
      </c>
      <c r="T7" s="147" t="s">
        <v>321</v>
      </c>
      <c r="U7" s="148" t="s">
        <v>71</v>
      </c>
      <c r="V7" s="147" t="s">
        <v>222</v>
      </c>
      <c r="W7" s="149" t="s">
        <v>81</v>
      </c>
      <c r="X7" s="150" t="s">
        <v>223</v>
      </c>
      <c r="Y7" s="148" t="s">
        <v>310</v>
      </c>
      <c r="Z7" s="147" t="s">
        <v>325</v>
      </c>
    </row>
    <row r="8" spans="1:26" s="119" customFormat="1" ht="12.6" customHeight="1" thickBot="1" x14ac:dyDescent="0.25">
      <c r="A8" s="151">
        <v>1</v>
      </c>
      <c r="B8" s="152">
        <v>2</v>
      </c>
      <c r="C8" s="153">
        <v>3</v>
      </c>
      <c r="D8" s="154" t="s">
        <v>224</v>
      </c>
      <c r="E8" s="155">
        <v>5</v>
      </c>
      <c r="F8" s="154" t="s">
        <v>225</v>
      </c>
      <c r="G8" s="155">
        <v>7</v>
      </c>
      <c r="H8" s="154" t="s">
        <v>226</v>
      </c>
      <c r="I8" s="155">
        <v>9</v>
      </c>
      <c r="J8" s="154" t="s">
        <v>227</v>
      </c>
      <c r="K8" s="155">
        <v>11</v>
      </c>
      <c r="L8" s="156" t="s">
        <v>228</v>
      </c>
      <c r="M8" s="157">
        <v>13</v>
      </c>
      <c r="N8" s="154" t="s">
        <v>229</v>
      </c>
      <c r="O8" s="155">
        <v>15</v>
      </c>
      <c r="P8" s="223" t="s">
        <v>230</v>
      </c>
      <c r="Q8" s="157">
        <v>17</v>
      </c>
      <c r="R8" s="156" t="s">
        <v>231</v>
      </c>
      <c r="S8" s="157">
        <v>19</v>
      </c>
      <c r="T8" s="156" t="s">
        <v>232</v>
      </c>
      <c r="U8" s="157">
        <v>21</v>
      </c>
      <c r="V8" s="156" t="s">
        <v>233</v>
      </c>
      <c r="W8" s="157">
        <v>23</v>
      </c>
      <c r="X8" s="156" t="s">
        <v>322</v>
      </c>
      <c r="Y8" s="157">
        <v>25</v>
      </c>
      <c r="Z8" s="156" t="s">
        <v>326</v>
      </c>
    </row>
    <row r="9" spans="1:26" s="105" customFormat="1" ht="12.6" customHeight="1" x14ac:dyDescent="0.2">
      <c r="A9" s="260" t="s">
        <v>144</v>
      </c>
      <c r="B9" s="273">
        <v>24998</v>
      </c>
      <c r="C9" s="274">
        <v>7330</v>
      </c>
      <c r="D9" s="275">
        <f>C9/B9</f>
        <v>0.29322345787663012</v>
      </c>
      <c r="E9" s="262">
        <v>14</v>
      </c>
      <c r="F9" s="275">
        <f>E9/B9</f>
        <v>5.6004480358428678E-4</v>
      </c>
      <c r="G9" s="262">
        <v>1105</v>
      </c>
      <c r="H9" s="275">
        <f>G9/B9</f>
        <v>4.4203536282902633E-2</v>
      </c>
      <c r="I9" s="262">
        <v>55</v>
      </c>
      <c r="J9" s="275">
        <f>I9/B9</f>
        <v>2.2001760140811263E-3</v>
      </c>
      <c r="K9" s="262">
        <v>823</v>
      </c>
      <c r="L9" s="276">
        <f>K9/B9</f>
        <v>3.2922633810704857E-2</v>
      </c>
      <c r="M9" s="261">
        <v>1091</v>
      </c>
      <c r="N9" s="275">
        <f>M9/B9</f>
        <v>4.3643491479318348E-2</v>
      </c>
      <c r="O9" s="262">
        <v>0</v>
      </c>
      <c r="P9" s="277">
        <f>O9*100/B9</f>
        <v>0</v>
      </c>
      <c r="Q9" s="340">
        <v>1236</v>
      </c>
      <c r="R9" s="341">
        <f>Q9/B9</f>
        <v>4.9443955516441318E-2</v>
      </c>
      <c r="S9" s="376">
        <v>0</v>
      </c>
      <c r="T9" s="375">
        <f>S9/B9</f>
        <v>0</v>
      </c>
      <c r="U9" s="261">
        <v>896</v>
      </c>
      <c r="V9" s="276">
        <f>U9/B9</f>
        <v>3.5842867429394354E-2</v>
      </c>
      <c r="W9" s="261">
        <v>1807</v>
      </c>
      <c r="X9" s="276">
        <f>W9/B9</f>
        <v>7.2285782862629017E-2</v>
      </c>
      <c r="Y9" s="261">
        <v>67</v>
      </c>
      <c r="Z9" s="276">
        <f>Y9/B9</f>
        <v>2.6802144171533724E-3</v>
      </c>
    </row>
    <row r="10" spans="1:26" s="105" customFormat="1" ht="12.6" customHeight="1" x14ac:dyDescent="0.2">
      <c r="A10" s="263" t="s">
        <v>145</v>
      </c>
      <c r="B10" s="278">
        <v>24157</v>
      </c>
      <c r="C10" s="274">
        <v>5117</v>
      </c>
      <c r="D10" s="279">
        <f t="shared" ref="D10:D66" si="0">C10/B10</f>
        <v>0.21182266009852216</v>
      </c>
      <c r="E10" s="280">
        <v>1196</v>
      </c>
      <c r="F10" s="279">
        <f t="shared" ref="F10:F66" si="1">E10/B10</f>
        <v>4.9509458955996191E-2</v>
      </c>
      <c r="G10" s="280">
        <v>849</v>
      </c>
      <c r="H10" s="279">
        <f t="shared" ref="H10:H66" si="2">G10/B10</f>
        <v>3.5145092519766524E-2</v>
      </c>
      <c r="I10" s="280">
        <v>22</v>
      </c>
      <c r="J10" s="279">
        <f t="shared" ref="J10:J66" si="3">I10/B10</f>
        <v>9.1070911123069913E-4</v>
      </c>
      <c r="K10" s="280">
        <v>672</v>
      </c>
      <c r="L10" s="281">
        <f t="shared" ref="L10:L66" si="4">K10/B10</f>
        <v>2.7818023761228629E-2</v>
      </c>
      <c r="M10" s="282">
        <v>2125</v>
      </c>
      <c r="N10" s="279">
        <f t="shared" ref="N10:N66" si="5">M10/B10</f>
        <v>8.7966220971147077E-2</v>
      </c>
      <c r="O10" s="280">
        <v>0</v>
      </c>
      <c r="P10" s="283">
        <f t="shared" ref="P10:P66" si="6">O10*100/B10</f>
        <v>0</v>
      </c>
      <c r="Q10" s="340">
        <v>1514</v>
      </c>
      <c r="R10" s="342">
        <f t="shared" ref="R10:R66" si="7">Q10/B10</f>
        <v>6.2673345200149028E-2</v>
      </c>
      <c r="S10" s="377">
        <v>1346</v>
      </c>
      <c r="T10" s="342">
        <f>S10/B10</f>
        <v>5.5718839259841869E-2</v>
      </c>
      <c r="U10" s="282">
        <v>1518</v>
      </c>
      <c r="V10" s="281">
        <f t="shared" ref="V10:V66" si="8">U10/B10</f>
        <v>6.2838928674918249E-2</v>
      </c>
      <c r="W10" s="282">
        <v>2612</v>
      </c>
      <c r="X10" s="281">
        <f t="shared" ref="X10:X66" si="9">W10/B10</f>
        <v>0.10812600902429938</v>
      </c>
      <c r="Y10" s="282">
        <v>0</v>
      </c>
      <c r="Z10" s="281">
        <f>Y10/B10</f>
        <v>0</v>
      </c>
    </row>
    <row r="11" spans="1:26" s="105" customFormat="1" ht="12.6" customHeight="1" x14ac:dyDescent="0.2">
      <c r="A11" s="263" t="s">
        <v>146</v>
      </c>
      <c r="B11" s="278">
        <v>65264</v>
      </c>
      <c r="C11" s="274">
        <v>22298</v>
      </c>
      <c r="D11" s="279">
        <f t="shared" si="0"/>
        <v>0.34165849472910026</v>
      </c>
      <c r="E11" s="280">
        <v>2</v>
      </c>
      <c r="F11" s="279">
        <f t="shared" si="1"/>
        <v>3.064476587398872E-5</v>
      </c>
      <c r="G11" s="280">
        <v>809</v>
      </c>
      <c r="H11" s="279">
        <f t="shared" si="2"/>
        <v>1.2395807796028438E-2</v>
      </c>
      <c r="I11" s="280">
        <v>130</v>
      </c>
      <c r="J11" s="279">
        <f t="shared" si="3"/>
        <v>1.9919097818092671E-3</v>
      </c>
      <c r="K11" s="280">
        <v>2840</v>
      </c>
      <c r="L11" s="281">
        <f t="shared" si="4"/>
        <v>4.3515567541063983E-2</v>
      </c>
      <c r="M11" s="282">
        <v>8047</v>
      </c>
      <c r="N11" s="279">
        <f t="shared" si="5"/>
        <v>0.12329921549399363</v>
      </c>
      <c r="O11" s="280">
        <v>7</v>
      </c>
      <c r="P11" s="283">
        <f t="shared" si="6"/>
        <v>1.0725668055896052E-2</v>
      </c>
      <c r="Q11" s="340">
        <v>7694</v>
      </c>
      <c r="R11" s="342">
        <f t="shared" si="7"/>
        <v>0.11789041431723461</v>
      </c>
      <c r="S11" s="377">
        <v>215</v>
      </c>
      <c r="T11" s="342">
        <f t="shared" ref="T11:T66" si="10">S11/B11</f>
        <v>3.2943123314537878E-3</v>
      </c>
      <c r="U11" s="282">
        <v>364</v>
      </c>
      <c r="V11" s="281">
        <f t="shared" si="8"/>
        <v>5.5773473890659477E-3</v>
      </c>
      <c r="W11" s="282">
        <v>7995</v>
      </c>
      <c r="X11" s="281">
        <f t="shared" si="9"/>
        <v>0.12250245158126992</v>
      </c>
      <c r="Y11" s="282">
        <v>13</v>
      </c>
      <c r="Z11" s="281">
        <f t="shared" ref="Z11:Z66" si="11">Y11/B11</f>
        <v>1.9919097818092669E-4</v>
      </c>
    </row>
    <row r="12" spans="1:26" s="105" customFormat="1" ht="12.6" customHeight="1" x14ac:dyDescent="0.2">
      <c r="A12" s="263" t="s">
        <v>147</v>
      </c>
      <c r="B12" s="278">
        <v>16989</v>
      </c>
      <c r="C12" s="274">
        <v>2771</v>
      </c>
      <c r="D12" s="279">
        <f t="shared" si="0"/>
        <v>0.16310553887809759</v>
      </c>
      <c r="E12" s="280">
        <v>1092</v>
      </c>
      <c r="F12" s="279">
        <f t="shared" si="1"/>
        <v>6.4276885043263288E-2</v>
      </c>
      <c r="G12" s="280">
        <v>741</v>
      </c>
      <c r="H12" s="279">
        <f t="shared" si="2"/>
        <v>4.3616457707928658E-2</v>
      </c>
      <c r="I12" s="280">
        <v>27</v>
      </c>
      <c r="J12" s="279">
        <f t="shared" si="3"/>
        <v>1.5892636411795867E-3</v>
      </c>
      <c r="K12" s="280">
        <v>2340</v>
      </c>
      <c r="L12" s="281">
        <f t="shared" si="4"/>
        <v>0.13773618223556419</v>
      </c>
      <c r="M12" s="282">
        <v>675</v>
      </c>
      <c r="N12" s="279">
        <f t="shared" si="5"/>
        <v>3.9731591029489671E-2</v>
      </c>
      <c r="O12" s="280">
        <v>2</v>
      </c>
      <c r="P12" s="283">
        <f t="shared" si="6"/>
        <v>1.1772323267996938E-2</v>
      </c>
      <c r="Q12" s="340">
        <v>662</v>
      </c>
      <c r="R12" s="342">
        <f t="shared" si="7"/>
        <v>3.896639001706987E-2</v>
      </c>
      <c r="S12" s="377">
        <v>0</v>
      </c>
      <c r="T12" s="342">
        <f t="shared" si="10"/>
        <v>0</v>
      </c>
      <c r="U12" s="282">
        <v>630</v>
      </c>
      <c r="V12" s="281">
        <f t="shared" si="8"/>
        <v>3.7082818294190356E-2</v>
      </c>
      <c r="W12" s="282">
        <v>1130</v>
      </c>
      <c r="X12" s="281">
        <f t="shared" si="9"/>
        <v>6.6513626464182712E-2</v>
      </c>
      <c r="Y12" s="282">
        <v>65</v>
      </c>
      <c r="Z12" s="281">
        <f t="shared" si="11"/>
        <v>3.8260050620990051E-3</v>
      </c>
    </row>
    <row r="13" spans="1:26" s="105" customFormat="1" ht="12.6" customHeight="1" x14ac:dyDescent="0.2">
      <c r="A13" s="263" t="s">
        <v>148</v>
      </c>
      <c r="B13" s="278">
        <v>18145</v>
      </c>
      <c r="C13" s="274">
        <v>2672</v>
      </c>
      <c r="D13" s="279">
        <f t="shared" si="0"/>
        <v>0.14725819785064756</v>
      </c>
      <c r="E13" s="280">
        <v>697</v>
      </c>
      <c r="F13" s="279">
        <f t="shared" si="1"/>
        <v>3.8412785891430143E-2</v>
      </c>
      <c r="G13" s="280">
        <v>2272</v>
      </c>
      <c r="H13" s="279">
        <f t="shared" si="2"/>
        <v>0.12521355745384402</v>
      </c>
      <c r="I13" s="280">
        <v>69</v>
      </c>
      <c r="J13" s="279">
        <f t="shared" si="3"/>
        <v>3.8027004684486085E-3</v>
      </c>
      <c r="K13" s="280">
        <v>440</v>
      </c>
      <c r="L13" s="281">
        <f t="shared" si="4"/>
        <v>2.4249104436483881E-2</v>
      </c>
      <c r="M13" s="282">
        <v>680</v>
      </c>
      <c r="N13" s="279">
        <f t="shared" si="5"/>
        <v>3.7475888674565999E-2</v>
      </c>
      <c r="O13" s="280">
        <v>4</v>
      </c>
      <c r="P13" s="283">
        <f t="shared" si="6"/>
        <v>2.2044640396803528E-2</v>
      </c>
      <c r="Q13" s="340">
        <v>1369</v>
      </c>
      <c r="R13" s="342">
        <f t="shared" si="7"/>
        <v>7.5447781758060078E-2</v>
      </c>
      <c r="S13" s="377">
        <v>564</v>
      </c>
      <c r="T13" s="342">
        <f t="shared" si="10"/>
        <v>3.1082942959492973E-2</v>
      </c>
      <c r="U13" s="282">
        <v>1296</v>
      </c>
      <c r="V13" s="281">
        <f t="shared" si="8"/>
        <v>7.1424634885643434E-2</v>
      </c>
      <c r="W13" s="282">
        <v>1199</v>
      </c>
      <c r="X13" s="281">
        <f t="shared" si="9"/>
        <v>6.6078809589418572E-2</v>
      </c>
      <c r="Y13" s="282">
        <v>2951</v>
      </c>
      <c r="Z13" s="281">
        <f t="shared" si="11"/>
        <v>0.16263433452741802</v>
      </c>
    </row>
    <row r="14" spans="1:26" s="105" customFormat="1" ht="12.6" customHeight="1" x14ac:dyDescent="0.2">
      <c r="A14" s="263" t="s">
        <v>149</v>
      </c>
      <c r="B14" s="278">
        <v>59819</v>
      </c>
      <c r="C14" s="274">
        <v>11004</v>
      </c>
      <c r="D14" s="279">
        <f t="shared" si="0"/>
        <v>0.18395493070763469</v>
      </c>
      <c r="E14" s="280">
        <v>0</v>
      </c>
      <c r="F14" s="279">
        <f t="shared" si="1"/>
        <v>0</v>
      </c>
      <c r="G14" s="280">
        <v>987</v>
      </c>
      <c r="H14" s="279">
        <f t="shared" si="2"/>
        <v>1.6499774319196241E-2</v>
      </c>
      <c r="I14" s="280">
        <v>91</v>
      </c>
      <c r="J14" s="279">
        <f t="shared" si="3"/>
        <v>1.5212557882946891E-3</v>
      </c>
      <c r="K14" s="280">
        <v>1279</v>
      </c>
      <c r="L14" s="281">
        <f t="shared" si="4"/>
        <v>2.1381166518998979E-2</v>
      </c>
      <c r="M14" s="282">
        <v>2223</v>
      </c>
      <c r="N14" s="279">
        <f t="shared" si="5"/>
        <v>3.7162105685484545E-2</v>
      </c>
      <c r="O14" s="280">
        <v>0</v>
      </c>
      <c r="P14" s="283">
        <f t="shared" si="6"/>
        <v>0</v>
      </c>
      <c r="Q14" s="340">
        <v>4442</v>
      </c>
      <c r="R14" s="342">
        <f t="shared" si="7"/>
        <v>7.4257342984670419E-2</v>
      </c>
      <c r="S14" s="377">
        <v>0</v>
      </c>
      <c r="T14" s="342">
        <f t="shared" si="10"/>
        <v>0</v>
      </c>
      <c r="U14" s="282">
        <v>905</v>
      </c>
      <c r="V14" s="281">
        <f t="shared" si="8"/>
        <v>1.5128972400073555E-2</v>
      </c>
      <c r="W14" s="282">
        <v>5295</v>
      </c>
      <c r="X14" s="281">
        <f t="shared" si="9"/>
        <v>8.8517026362861295E-2</v>
      </c>
      <c r="Y14" s="282">
        <v>140</v>
      </c>
      <c r="Z14" s="281">
        <f t="shared" si="11"/>
        <v>2.3403935204533675E-3</v>
      </c>
    </row>
    <row r="15" spans="1:26" s="105" customFormat="1" ht="12.6" customHeight="1" x14ac:dyDescent="0.2">
      <c r="A15" s="263" t="s">
        <v>150</v>
      </c>
      <c r="B15" s="278">
        <v>8849</v>
      </c>
      <c r="C15" s="274">
        <v>1993</v>
      </c>
      <c r="D15" s="279">
        <f t="shared" si="0"/>
        <v>0.22522318906091085</v>
      </c>
      <c r="E15" s="280">
        <v>1</v>
      </c>
      <c r="F15" s="279">
        <f t="shared" si="1"/>
        <v>1.1300711944852526E-4</v>
      </c>
      <c r="G15" s="280">
        <v>112</v>
      </c>
      <c r="H15" s="279">
        <f t="shared" si="2"/>
        <v>1.2656797378234828E-2</v>
      </c>
      <c r="I15" s="280">
        <v>14</v>
      </c>
      <c r="J15" s="279">
        <f t="shared" si="3"/>
        <v>1.5820996722793535E-3</v>
      </c>
      <c r="K15" s="280">
        <v>780</v>
      </c>
      <c r="L15" s="281">
        <f t="shared" si="4"/>
        <v>8.8145553169849705E-2</v>
      </c>
      <c r="M15" s="282">
        <v>310</v>
      </c>
      <c r="N15" s="279">
        <f t="shared" si="5"/>
        <v>3.5032207029042826E-2</v>
      </c>
      <c r="O15" s="280">
        <v>0</v>
      </c>
      <c r="P15" s="283">
        <f t="shared" si="6"/>
        <v>0</v>
      </c>
      <c r="Q15" s="340">
        <v>360</v>
      </c>
      <c r="R15" s="342">
        <f t="shared" si="7"/>
        <v>4.0682563001469094E-2</v>
      </c>
      <c r="S15" s="377">
        <v>301</v>
      </c>
      <c r="T15" s="342">
        <f t="shared" si="10"/>
        <v>3.4015142954006101E-2</v>
      </c>
      <c r="U15" s="282">
        <v>215</v>
      </c>
      <c r="V15" s="281">
        <f t="shared" si="8"/>
        <v>2.4296530681432931E-2</v>
      </c>
      <c r="W15" s="282">
        <v>708</v>
      </c>
      <c r="X15" s="281">
        <f t="shared" si="9"/>
        <v>8.0009040569555878E-2</v>
      </c>
      <c r="Y15" s="282">
        <v>153</v>
      </c>
      <c r="Z15" s="281">
        <f t="shared" si="11"/>
        <v>1.7290089275624365E-2</v>
      </c>
    </row>
    <row r="16" spans="1:26" s="105" customFormat="1" ht="12.6" customHeight="1" x14ac:dyDescent="0.2">
      <c r="A16" s="263" t="s">
        <v>151</v>
      </c>
      <c r="B16" s="278">
        <v>19828</v>
      </c>
      <c r="C16" s="274">
        <v>6486</v>
      </c>
      <c r="D16" s="279">
        <f t="shared" si="0"/>
        <v>0.32711317329029654</v>
      </c>
      <c r="E16" s="280">
        <v>128</v>
      </c>
      <c r="F16" s="279">
        <f t="shared" si="1"/>
        <v>6.4555174500706075E-3</v>
      </c>
      <c r="G16" s="280">
        <v>1499</v>
      </c>
      <c r="H16" s="279">
        <f t="shared" si="2"/>
        <v>7.5600161387936252E-2</v>
      </c>
      <c r="I16" s="280">
        <v>27</v>
      </c>
      <c r="J16" s="279">
        <f t="shared" si="3"/>
        <v>1.3617107121242688E-3</v>
      </c>
      <c r="K16" s="280">
        <v>738</v>
      </c>
      <c r="L16" s="281">
        <f t="shared" si="4"/>
        <v>3.7220092798063348E-2</v>
      </c>
      <c r="M16" s="282">
        <v>905</v>
      </c>
      <c r="N16" s="279">
        <f t="shared" si="5"/>
        <v>4.5642525721202337E-2</v>
      </c>
      <c r="O16" s="280">
        <v>4</v>
      </c>
      <c r="P16" s="283">
        <f t="shared" si="6"/>
        <v>2.0173492031470647E-2</v>
      </c>
      <c r="Q16" s="340">
        <v>871</v>
      </c>
      <c r="R16" s="342">
        <f t="shared" si="7"/>
        <v>4.3927778898527337E-2</v>
      </c>
      <c r="S16" s="377">
        <v>296</v>
      </c>
      <c r="T16" s="342">
        <f t="shared" si="10"/>
        <v>1.4928384103288278E-2</v>
      </c>
      <c r="U16" s="282">
        <v>813</v>
      </c>
      <c r="V16" s="281">
        <f t="shared" si="8"/>
        <v>4.1002622553964092E-2</v>
      </c>
      <c r="W16" s="282">
        <v>1258</v>
      </c>
      <c r="X16" s="281">
        <f t="shared" si="9"/>
        <v>6.3445632438975191E-2</v>
      </c>
      <c r="Y16" s="282">
        <v>179</v>
      </c>
      <c r="Z16" s="281">
        <f t="shared" si="11"/>
        <v>9.0276376840831146E-3</v>
      </c>
    </row>
    <row r="17" spans="1:26" s="105" customFormat="1" ht="12.6" customHeight="1" x14ac:dyDescent="0.2">
      <c r="A17" s="263" t="s">
        <v>152</v>
      </c>
      <c r="B17" s="278">
        <v>41748</v>
      </c>
      <c r="C17" s="274">
        <v>10060</v>
      </c>
      <c r="D17" s="279">
        <f t="shared" si="0"/>
        <v>0.24096962728753474</v>
      </c>
      <c r="E17" s="280">
        <v>0</v>
      </c>
      <c r="F17" s="279">
        <f t="shared" si="1"/>
        <v>0</v>
      </c>
      <c r="G17" s="280">
        <v>494</v>
      </c>
      <c r="H17" s="279">
        <f t="shared" si="2"/>
        <v>1.1832902174954489E-2</v>
      </c>
      <c r="I17" s="280">
        <v>68</v>
      </c>
      <c r="J17" s="279">
        <f t="shared" si="3"/>
        <v>1.6288205423014275E-3</v>
      </c>
      <c r="K17" s="280">
        <v>833</v>
      </c>
      <c r="L17" s="281">
        <f t="shared" si="4"/>
        <v>1.9953051643192488E-2</v>
      </c>
      <c r="M17" s="282">
        <v>1493</v>
      </c>
      <c r="N17" s="279">
        <f t="shared" si="5"/>
        <v>3.5762192200823995E-2</v>
      </c>
      <c r="O17" s="280">
        <v>0</v>
      </c>
      <c r="P17" s="283">
        <f t="shared" si="6"/>
        <v>0</v>
      </c>
      <c r="Q17" s="340">
        <v>2153</v>
      </c>
      <c r="R17" s="342">
        <f t="shared" si="7"/>
        <v>5.1571332758455497E-2</v>
      </c>
      <c r="S17" s="377">
        <v>1785</v>
      </c>
      <c r="T17" s="342">
        <f t="shared" si="10"/>
        <v>4.2756539235412477E-2</v>
      </c>
      <c r="U17" s="282">
        <v>1582</v>
      </c>
      <c r="V17" s="281">
        <f t="shared" si="8"/>
        <v>3.7894030851777331E-2</v>
      </c>
      <c r="W17" s="282">
        <v>3926</v>
      </c>
      <c r="X17" s="281">
        <f t="shared" si="9"/>
        <v>9.4040433074638302E-2</v>
      </c>
      <c r="Y17" s="282">
        <v>0</v>
      </c>
      <c r="Z17" s="281">
        <f t="shared" si="11"/>
        <v>0</v>
      </c>
    </row>
    <row r="18" spans="1:26" s="105" customFormat="1" ht="12.6" customHeight="1" x14ac:dyDescent="0.2">
      <c r="A18" s="263" t="s">
        <v>153</v>
      </c>
      <c r="B18" s="278">
        <v>9140</v>
      </c>
      <c r="C18" s="274">
        <v>2751</v>
      </c>
      <c r="D18" s="279">
        <f t="shared" si="0"/>
        <v>0.30098468271334794</v>
      </c>
      <c r="E18" s="280">
        <v>3</v>
      </c>
      <c r="F18" s="279">
        <f t="shared" si="1"/>
        <v>3.2822757111597374E-4</v>
      </c>
      <c r="G18" s="280">
        <v>180</v>
      </c>
      <c r="H18" s="279">
        <f t="shared" si="2"/>
        <v>1.9693654266958426E-2</v>
      </c>
      <c r="I18" s="280">
        <v>18</v>
      </c>
      <c r="J18" s="279">
        <f t="shared" si="3"/>
        <v>1.9693654266958426E-3</v>
      </c>
      <c r="K18" s="280">
        <v>212</v>
      </c>
      <c r="L18" s="281">
        <f t="shared" si="4"/>
        <v>2.3194748358862146E-2</v>
      </c>
      <c r="M18" s="282">
        <v>340</v>
      </c>
      <c r="N18" s="279">
        <f t="shared" si="5"/>
        <v>3.7199124726477024E-2</v>
      </c>
      <c r="O18" s="280">
        <v>0</v>
      </c>
      <c r="P18" s="283">
        <f t="shared" si="6"/>
        <v>0</v>
      </c>
      <c r="Q18" s="340">
        <v>481</v>
      </c>
      <c r="R18" s="342">
        <f t="shared" si="7"/>
        <v>5.2625820568927791E-2</v>
      </c>
      <c r="S18" s="377">
        <v>0</v>
      </c>
      <c r="T18" s="342">
        <f t="shared" si="10"/>
        <v>0</v>
      </c>
      <c r="U18" s="282">
        <v>198</v>
      </c>
      <c r="V18" s="281">
        <f t="shared" si="8"/>
        <v>2.1663019693654268E-2</v>
      </c>
      <c r="W18" s="282">
        <v>749</v>
      </c>
      <c r="X18" s="281">
        <f t="shared" si="9"/>
        <v>8.1947483588621445E-2</v>
      </c>
      <c r="Y18" s="282">
        <v>43</v>
      </c>
      <c r="Z18" s="281">
        <f t="shared" si="11"/>
        <v>4.7045951859956232E-3</v>
      </c>
    </row>
    <row r="19" spans="1:26" s="105" customFormat="1" ht="12.6" customHeight="1" x14ac:dyDescent="0.2">
      <c r="A19" s="263" t="s">
        <v>154</v>
      </c>
      <c r="B19" s="278">
        <v>16374</v>
      </c>
      <c r="C19" s="274">
        <v>2550</v>
      </c>
      <c r="D19" s="279">
        <f t="shared" si="0"/>
        <v>0.155734701355808</v>
      </c>
      <c r="E19" s="280">
        <v>2</v>
      </c>
      <c r="F19" s="279">
        <f t="shared" si="1"/>
        <v>1.2214486380847684E-4</v>
      </c>
      <c r="G19" s="280">
        <v>774</v>
      </c>
      <c r="H19" s="279">
        <f t="shared" si="2"/>
        <v>4.727006229388054E-2</v>
      </c>
      <c r="I19" s="280">
        <v>14</v>
      </c>
      <c r="J19" s="279">
        <f t="shared" si="3"/>
        <v>8.5501404665933793E-4</v>
      </c>
      <c r="K19" s="280">
        <v>405</v>
      </c>
      <c r="L19" s="281">
        <f t="shared" si="4"/>
        <v>2.4734334921216562E-2</v>
      </c>
      <c r="M19" s="282">
        <v>539</v>
      </c>
      <c r="N19" s="279">
        <f t="shared" si="5"/>
        <v>3.291804079638451E-2</v>
      </c>
      <c r="O19" s="280">
        <v>0</v>
      </c>
      <c r="P19" s="283">
        <f t="shared" si="6"/>
        <v>0</v>
      </c>
      <c r="Q19" s="340">
        <v>476</v>
      </c>
      <c r="R19" s="342">
        <f t="shared" si="7"/>
        <v>2.9070477586417492E-2</v>
      </c>
      <c r="S19" s="377">
        <v>223</v>
      </c>
      <c r="T19" s="342">
        <f t="shared" si="10"/>
        <v>1.361915231464517E-2</v>
      </c>
      <c r="U19" s="282">
        <v>450</v>
      </c>
      <c r="V19" s="281">
        <f t="shared" si="8"/>
        <v>2.7482594356907291E-2</v>
      </c>
      <c r="W19" s="282">
        <v>1516</v>
      </c>
      <c r="X19" s="281">
        <f t="shared" si="9"/>
        <v>9.2585806766825457E-2</v>
      </c>
      <c r="Y19" s="282">
        <v>40</v>
      </c>
      <c r="Z19" s="281">
        <f t="shared" si="11"/>
        <v>2.4428972761695372E-3</v>
      </c>
    </row>
    <row r="20" spans="1:26" s="105" customFormat="1" ht="12.6" customHeight="1" x14ac:dyDescent="0.2">
      <c r="A20" s="263" t="s">
        <v>155</v>
      </c>
      <c r="B20" s="278">
        <v>13290</v>
      </c>
      <c r="C20" s="274">
        <v>2792</v>
      </c>
      <c r="D20" s="279">
        <f t="shared" si="0"/>
        <v>0.21008276899924755</v>
      </c>
      <c r="E20" s="280">
        <v>0</v>
      </c>
      <c r="F20" s="279">
        <f t="shared" si="1"/>
        <v>0</v>
      </c>
      <c r="G20" s="280">
        <v>254</v>
      </c>
      <c r="H20" s="279">
        <f t="shared" si="2"/>
        <v>1.9112114371708053E-2</v>
      </c>
      <c r="I20" s="280">
        <v>5</v>
      </c>
      <c r="J20" s="279">
        <f t="shared" si="3"/>
        <v>3.7622272385252068E-4</v>
      </c>
      <c r="K20" s="280">
        <v>655</v>
      </c>
      <c r="L20" s="281">
        <f t="shared" si="4"/>
        <v>4.9285176824680213E-2</v>
      </c>
      <c r="M20" s="282">
        <v>770</v>
      </c>
      <c r="N20" s="279">
        <f t="shared" si="5"/>
        <v>5.7938299473288185E-2</v>
      </c>
      <c r="O20" s="280">
        <v>6</v>
      </c>
      <c r="P20" s="283">
        <f t="shared" si="6"/>
        <v>4.5146726862302484E-2</v>
      </c>
      <c r="Q20" s="340">
        <v>640</v>
      </c>
      <c r="R20" s="342">
        <f t="shared" si="7"/>
        <v>4.8156508653122647E-2</v>
      </c>
      <c r="S20" s="377">
        <v>83</v>
      </c>
      <c r="T20" s="342">
        <f t="shared" si="10"/>
        <v>6.2452972159518436E-3</v>
      </c>
      <c r="U20" s="282">
        <v>473</v>
      </c>
      <c r="V20" s="281">
        <f t="shared" si="8"/>
        <v>3.5590669676448458E-2</v>
      </c>
      <c r="W20" s="282">
        <v>625</v>
      </c>
      <c r="X20" s="281">
        <f t="shared" si="9"/>
        <v>4.7027840481565088E-2</v>
      </c>
      <c r="Y20" s="282">
        <v>36</v>
      </c>
      <c r="Z20" s="281">
        <f t="shared" si="11"/>
        <v>2.7088036117381489E-3</v>
      </c>
    </row>
    <row r="21" spans="1:26" s="105" customFormat="1" ht="12.6" customHeight="1" x14ac:dyDescent="0.2">
      <c r="A21" s="263" t="s">
        <v>156</v>
      </c>
      <c r="B21" s="278">
        <v>16367</v>
      </c>
      <c r="C21" s="274">
        <v>7257</v>
      </c>
      <c r="D21" s="279">
        <f t="shared" si="0"/>
        <v>0.44339219160505894</v>
      </c>
      <c r="E21" s="280">
        <v>25</v>
      </c>
      <c r="F21" s="279">
        <f t="shared" si="1"/>
        <v>1.5274637991079612E-3</v>
      </c>
      <c r="G21" s="280">
        <v>2041</v>
      </c>
      <c r="H21" s="279">
        <f t="shared" si="2"/>
        <v>0.12470214455917394</v>
      </c>
      <c r="I21" s="280">
        <v>54</v>
      </c>
      <c r="J21" s="279">
        <f t="shared" si="3"/>
        <v>3.2993218060731961E-3</v>
      </c>
      <c r="K21" s="280">
        <v>355</v>
      </c>
      <c r="L21" s="281">
        <f t="shared" si="4"/>
        <v>2.1689985947333047E-2</v>
      </c>
      <c r="M21" s="282">
        <v>3077</v>
      </c>
      <c r="N21" s="279">
        <f t="shared" si="5"/>
        <v>0.18800024439420784</v>
      </c>
      <c r="O21" s="280">
        <v>5</v>
      </c>
      <c r="P21" s="283">
        <f t="shared" si="6"/>
        <v>3.0549275982159223E-2</v>
      </c>
      <c r="Q21" s="340">
        <v>1037</v>
      </c>
      <c r="R21" s="342">
        <f t="shared" si="7"/>
        <v>6.3359198386998231E-2</v>
      </c>
      <c r="S21" s="377">
        <v>1288</v>
      </c>
      <c r="T21" s="342">
        <f t="shared" si="10"/>
        <v>7.8694934930042162E-2</v>
      </c>
      <c r="U21" s="282">
        <v>135</v>
      </c>
      <c r="V21" s="281">
        <f t="shared" si="8"/>
        <v>8.2483045151829897E-3</v>
      </c>
      <c r="W21" s="282">
        <v>3061</v>
      </c>
      <c r="X21" s="281">
        <f t="shared" si="9"/>
        <v>0.18702266756277877</v>
      </c>
      <c r="Y21" s="282">
        <v>55</v>
      </c>
      <c r="Z21" s="281">
        <f t="shared" si="11"/>
        <v>3.3604203580375144E-3</v>
      </c>
    </row>
    <row r="22" spans="1:26" s="105" customFormat="1" ht="12.6" customHeight="1" x14ac:dyDescent="0.2">
      <c r="A22" s="263" t="s">
        <v>157</v>
      </c>
      <c r="B22" s="278">
        <v>30758</v>
      </c>
      <c r="C22" s="274">
        <v>6993</v>
      </c>
      <c r="D22" s="279">
        <f t="shared" si="0"/>
        <v>0.22735548475193446</v>
      </c>
      <c r="E22" s="280">
        <v>5</v>
      </c>
      <c r="F22" s="279">
        <f t="shared" si="1"/>
        <v>1.6255933415696729E-4</v>
      </c>
      <c r="G22" s="280">
        <v>292</v>
      </c>
      <c r="H22" s="279">
        <f t="shared" si="2"/>
        <v>9.49346511476689E-3</v>
      </c>
      <c r="I22" s="280">
        <v>31</v>
      </c>
      <c r="J22" s="279">
        <f t="shared" si="3"/>
        <v>1.0078678717731972E-3</v>
      </c>
      <c r="K22" s="280">
        <v>2057</v>
      </c>
      <c r="L22" s="281">
        <f t="shared" si="4"/>
        <v>6.6876910072176346E-2</v>
      </c>
      <c r="M22" s="282">
        <v>4067</v>
      </c>
      <c r="N22" s="279">
        <f t="shared" si="5"/>
        <v>0.13222576240327719</v>
      </c>
      <c r="O22" s="280">
        <v>38</v>
      </c>
      <c r="P22" s="283">
        <f t="shared" si="6"/>
        <v>0.12354509395929514</v>
      </c>
      <c r="Q22" s="340">
        <v>1608</v>
      </c>
      <c r="R22" s="342">
        <f t="shared" si="7"/>
        <v>5.2279081864880679E-2</v>
      </c>
      <c r="S22" s="377">
        <v>789</v>
      </c>
      <c r="T22" s="342">
        <f t="shared" si="10"/>
        <v>2.5651862929969439E-2</v>
      </c>
      <c r="U22" s="282">
        <v>205</v>
      </c>
      <c r="V22" s="281">
        <f t="shared" si="8"/>
        <v>6.6649327004356593E-3</v>
      </c>
      <c r="W22" s="282">
        <v>2385</v>
      </c>
      <c r="X22" s="281">
        <f t="shared" si="9"/>
        <v>7.7540802392873392E-2</v>
      </c>
      <c r="Y22" s="282">
        <v>13</v>
      </c>
      <c r="Z22" s="281">
        <f t="shared" si="11"/>
        <v>4.2265426880811494E-4</v>
      </c>
    </row>
    <row r="23" spans="1:26" s="105" customFormat="1" ht="12.6" customHeight="1" x14ac:dyDescent="0.2">
      <c r="A23" s="263" t="s">
        <v>158</v>
      </c>
      <c r="B23" s="278">
        <v>36192</v>
      </c>
      <c r="C23" s="274">
        <v>7646</v>
      </c>
      <c r="D23" s="279">
        <f t="shared" si="0"/>
        <v>0.21126215738284704</v>
      </c>
      <c r="E23" s="280">
        <v>16</v>
      </c>
      <c r="F23" s="279">
        <f t="shared" si="1"/>
        <v>4.4208664898320068E-4</v>
      </c>
      <c r="G23" s="280">
        <v>217</v>
      </c>
      <c r="H23" s="279">
        <f t="shared" si="2"/>
        <v>5.9958001768346597E-3</v>
      </c>
      <c r="I23" s="280">
        <v>56</v>
      </c>
      <c r="J23" s="279">
        <f t="shared" si="3"/>
        <v>1.5473032714412025E-3</v>
      </c>
      <c r="K23" s="280">
        <v>1935</v>
      </c>
      <c r="L23" s="281">
        <f t="shared" si="4"/>
        <v>5.3464854111405835E-2</v>
      </c>
      <c r="M23" s="282">
        <v>1351</v>
      </c>
      <c r="N23" s="279">
        <f t="shared" si="5"/>
        <v>3.7328691423519009E-2</v>
      </c>
      <c r="O23" s="280">
        <v>0</v>
      </c>
      <c r="P23" s="283">
        <f t="shared" si="6"/>
        <v>0</v>
      </c>
      <c r="Q23" s="340">
        <v>1850</v>
      </c>
      <c r="R23" s="342">
        <f t="shared" si="7"/>
        <v>5.1116268788682584E-2</v>
      </c>
      <c r="S23" s="377">
        <v>1171</v>
      </c>
      <c r="T23" s="342">
        <f t="shared" si="10"/>
        <v>3.2355216622458001E-2</v>
      </c>
      <c r="U23" s="282">
        <v>768</v>
      </c>
      <c r="V23" s="281">
        <f t="shared" si="8"/>
        <v>2.1220159151193633E-2</v>
      </c>
      <c r="W23" s="282">
        <v>2586</v>
      </c>
      <c r="X23" s="281">
        <f t="shared" si="9"/>
        <v>7.145225464190981E-2</v>
      </c>
      <c r="Y23" s="282">
        <v>249</v>
      </c>
      <c r="Z23" s="281">
        <f t="shared" si="11"/>
        <v>6.8799734748010606E-3</v>
      </c>
    </row>
    <row r="24" spans="1:26" s="105" customFormat="1" ht="12.6" customHeight="1" x14ac:dyDescent="0.2">
      <c r="A24" s="263" t="s">
        <v>159</v>
      </c>
      <c r="B24" s="278">
        <v>16697</v>
      </c>
      <c r="C24" s="274">
        <v>3307</v>
      </c>
      <c r="D24" s="279">
        <f t="shared" si="0"/>
        <v>0.19805953165239265</v>
      </c>
      <c r="E24" s="280">
        <v>7</v>
      </c>
      <c r="F24" s="279">
        <f t="shared" si="1"/>
        <v>4.1923698868060133E-4</v>
      </c>
      <c r="G24" s="280">
        <v>551</v>
      </c>
      <c r="H24" s="279">
        <f t="shared" si="2"/>
        <v>3.2999940109001619E-2</v>
      </c>
      <c r="I24" s="280">
        <v>30</v>
      </c>
      <c r="J24" s="279">
        <f t="shared" si="3"/>
        <v>1.7967299514882913E-3</v>
      </c>
      <c r="K24" s="280">
        <v>1036</v>
      </c>
      <c r="L24" s="281">
        <f t="shared" si="4"/>
        <v>6.2047074324728994E-2</v>
      </c>
      <c r="M24" s="282">
        <v>563</v>
      </c>
      <c r="N24" s="279">
        <f t="shared" si="5"/>
        <v>3.3718632089596932E-2</v>
      </c>
      <c r="O24" s="280">
        <v>1</v>
      </c>
      <c r="P24" s="283">
        <f t="shared" si="6"/>
        <v>5.9890998382943041E-3</v>
      </c>
      <c r="Q24" s="340">
        <v>1085</v>
      </c>
      <c r="R24" s="342">
        <f t="shared" si="7"/>
        <v>6.4981733245493209E-2</v>
      </c>
      <c r="S24" s="377">
        <v>0</v>
      </c>
      <c r="T24" s="342">
        <f t="shared" si="10"/>
        <v>0</v>
      </c>
      <c r="U24" s="282">
        <v>326</v>
      </c>
      <c r="V24" s="281">
        <f t="shared" si="8"/>
        <v>1.9524465472839432E-2</v>
      </c>
      <c r="W24" s="282">
        <v>1145</v>
      </c>
      <c r="X24" s="281">
        <f t="shared" si="9"/>
        <v>6.8575193148469785E-2</v>
      </c>
      <c r="Y24" s="282">
        <v>5</v>
      </c>
      <c r="Z24" s="281">
        <f t="shared" si="11"/>
        <v>2.9945499191471524E-4</v>
      </c>
    </row>
    <row r="25" spans="1:26" s="105" customFormat="1" ht="12.6" customHeight="1" x14ac:dyDescent="0.2">
      <c r="A25" s="263" t="s">
        <v>160</v>
      </c>
      <c r="B25" s="278">
        <v>55755</v>
      </c>
      <c r="C25" s="274">
        <v>15771</v>
      </c>
      <c r="D25" s="279">
        <f t="shared" si="0"/>
        <v>0.28286252354048963</v>
      </c>
      <c r="E25" s="280">
        <v>41</v>
      </c>
      <c r="F25" s="279">
        <f t="shared" si="1"/>
        <v>7.353600573939557E-4</v>
      </c>
      <c r="G25" s="280">
        <v>1010</v>
      </c>
      <c r="H25" s="279">
        <f t="shared" si="2"/>
        <v>1.8114967267509642E-2</v>
      </c>
      <c r="I25" s="280">
        <v>75</v>
      </c>
      <c r="J25" s="279">
        <f t="shared" si="3"/>
        <v>1.3451708366962604E-3</v>
      </c>
      <c r="K25" s="280">
        <v>1875</v>
      </c>
      <c r="L25" s="281">
        <f t="shared" si="4"/>
        <v>3.3629270917406508E-2</v>
      </c>
      <c r="M25" s="282">
        <v>3189</v>
      </c>
      <c r="N25" s="279">
        <f t="shared" si="5"/>
        <v>5.7196663976324995E-2</v>
      </c>
      <c r="O25" s="280">
        <v>6</v>
      </c>
      <c r="P25" s="283">
        <f t="shared" si="6"/>
        <v>1.0761366693570083E-2</v>
      </c>
      <c r="Q25" s="340">
        <v>2632</v>
      </c>
      <c r="R25" s="342">
        <f t="shared" si="7"/>
        <v>4.7206528562460763E-2</v>
      </c>
      <c r="S25" s="377">
        <v>0</v>
      </c>
      <c r="T25" s="342">
        <f t="shared" si="10"/>
        <v>0</v>
      </c>
      <c r="U25" s="282">
        <v>533</v>
      </c>
      <c r="V25" s="281">
        <f t="shared" si="8"/>
        <v>9.5596807461214243E-3</v>
      </c>
      <c r="W25" s="282">
        <v>7491</v>
      </c>
      <c r="X25" s="281">
        <f t="shared" si="9"/>
        <v>0.13435566316922248</v>
      </c>
      <c r="Y25" s="282">
        <v>11</v>
      </c>
      <c r="Z25" s="281">
        <f t="shared" si="11"/>
        <v>1.9729172271545152E-4</v>
      </c>
    </row>
    <row r="26" spans="1:26" s="105" customFormat="1" ht="12.6" customHeight="1" x14ac:dyDescent="0.2">
      <c r="A26" s="263" t="s">
        <v>161</v>
      </c>
      <c r="B26" s="273">
        <v>82917</v>
      </c>
      <c r="C26" s="274">
        <v>17106</v>
      </c>
      <c r="D26" s="279">
        <f t="shared" si="0"/>
        <v>0.20630268823039907</v>
      </c>
      <c r="E26" s="280">
        <v>35</v>
      </c>
      <c r="F26" s="279">
        <f t="shared" si="1"/>
        <v>4.221088558437956E-4</v>
      </c>
      <c r="G26" s="280">
        <v>2669</v>
      </c>
      <c r="H26" s="279">
        <f t="shared" si="2"/>
        <v>3.2188815321345439E-2</v>
      </c>
      <c r="I26" s="280">
        <v>68</v>
      </c>
      <c r="J26" s="279">
        <f t="shared" si="3"/>
        <v>8.2009720563937434E-4</v>
      </c>
      <c r="K26" s="280">
        <v>4158</v>
      </c>
      <c r="L26" s="281">
        <f t="shared" si="4"/>
        <v>5.0146532074242918E-2</v>
      </c>
      <c r="M26" s="282">
        <v>6672</v>
      </c>
      <c r="N26" s="279">
        <f t="shared" si="5"/>
        <v>8.0466008176851553E-2</v>
      </c>
      <c r="O26" s="280">
        <v>6</v>
      </c>
      <c r="P26" s="283">
        <f t="shared" si="6"/>
        <v>7.2361518144650671E-3</v>
      </c>
      <c r="Q26" s="340">
        <v>6300</v>
      </c>
      <c r="R26" s="342">
        <f t="shared" si="7"/>
        <v>7.5979594051883204E-2</v>
      </c>
      <c r="S26" s="377">
        <v>0</v>
      </c>
      <c r="T26" s="342">
        <f t="shared" si="10"/>
        <v>0</v>
      </c>
      <c r="U26" s="282">
        <v>1095</v>
      </c>
      <c r="V26" s="281">
        <f t="shared" si="8"/>
        <v>1.3205977061398748E-2</v>
      </c>
      <c r="W26" s="282">
        <v>7117</v>
      </c>
      <c r="X26" s="281">
        <f t="shared" si="9"/>
        <v>8.583282077257981E-2</v>
      </c>
      <c r="Y26" s="282">
        <v>61</v>
      </c>
      <c r="Z26" s="281">
        <f t="shared" si="11"/>
        <v>7.3567543447061517E-4</v>
      </c>
    </row>
    <row r="27" spans="1:26" s="105" customFormat="1" ht="12.6" customHeight="1" x14ac:dyDescent="0.2">
      <c r="A27" s="263" t="s">
        <v>162</v>
      </c>
      <c r="B27" s="278">
        <v>28562</v>
      </c>
      <c r="C27" s="274">
        <v>7020</v>
      </c>
      <c r="D27" s="279">
        <f t="shared" si="0"/>
        <v>0.24578110776556264</v>
      </c>
      <c r="E27" s="280">
        <v>0</v>
      </c>
      <c r="F27" s="279">
        <f t="shared" si="1"/>
        <v>0</v>
      </c>
      <c r="G27" s="280">
        <v>841</v>
      </c>
      <c r="H27" s="279">
        <f t="shared" si="2"/>
        <v>2.9444716756529654E-2</v>
      </c>
      <c r="I27" s="280">
        <v>83</v>
      </c>
      <c r="J27" s="279">
        <f t="shared" si="3"/>
        <v>2.9059589664589313E-3</v>
      </c>
      <c r="K27" s="280">
        <v>920</v>
      </c>
      <c r="L27" s="281">
        <f t="shared" si="4"/>
        <v>3.2210629507737551E-2</v>
      </c>
      <c r="M27" s="282">
        <v>1079</v>
      </c>
      <c r="N27" s="279">
        <f t="shared" si="5"/>
        <v>3.7777466563966106E-2</v>
      </c>
      <c r="O27" s="280">
        <v>3</v>
      </c>
      <c r="P27" s="283">
        <f t="shared" si="6"/>
        <v>1.0503466143827463E-2</v>
      </c>
      <c r="Q27" s="340">
        <v>1328</v>
      </c>
      <c r="R27" s="342">
        <f t="shared" si="7"/>
        <v>4.64953434633429E-2</v>
      </c>
      <c r="S27" s="377">
        <v>0</v>
      </c>
      <c r="T27" s="342">
        <f t="shared" si="10"/>
        <v>0</v>
      </c>
      <c r="U27" s="282">
        <v>1284</v>
      </c>
      <c r="V27" s="281">
        <f t="shared" si="8"/>
        <v>4.4954835095581541E-2</v>
      </c>
      <c r="W27" s="282">
        <v>2286</v>
      </c>
      <c r="X27" s="281">
        <f t="shared" si="9"/>
        <v>8.0036412015965272E-2</v>
      </c>
      <c r="Y27" s="282">
        <v>115</v>
      </c>
      <c r="Z27" s="281">
        <f t="shared" si="11"/>
        <v>4.0263286884671939E-3</v>
      </c>
    </row>
    <row r="28" spans="1:26" s="105" customFormat="1" ht="12.6" customHeight="1" x14ac:dyDescent="0.2">
      <c r="A28" s="263" t="s">
        <v>163</v>
      </c>
      <c r="B28" s="278">
        <v>17192</v>
      </c>
      <c r="C28" s="274">
        <v>3686</v>
      </c>
      <c r="D28" s="279">
        <f t="shared" si="0"/>
        <v>0.21440204746393671</v>
      </c>
      <c r="E28" s="280">
        <v>337</v>
      </c>
      <c r="F28" s="279">
        <f t="shared" si="1"/>
        <v>1.9602140530479293E-2</v>
      </c>
      <c r="G28" s="280">
        <v>1455</v>
      </c>
      <c r="H28" s="279">
        <f t="shared" si="2"/>
        <v>8.4632387156817118E-2</v>
      </c>
      <c r="I28" s="280">
        <v>33</v>
      </c>
      <c r="J28" s="279">
        <f t="shared" si="3"/>
        <v>1.919497440670079E-3</v>
      </c>
      <c r="K28" s="280">
        <v>1817</v>
      </c>
      <c r="L28" s="281">
        <f t="shared" si="4"/>
        <v>0.10568869241507678</v>
      </c>
      <c r="M28" s="282">
        <v>675</v>
      </c>
      <c r="N28" s="279">
        <f t="shared" si="5"/>
        <v>3.9262447650069802E-2</v>
      </c>
      <c r="O28" s="280">
        <v>0</v>
      </c>
      <c r="P28" s="283">
        <f t="shared" si="6"/>
        <v>0</v>
      </c>
      <c r="Q28" s="340">
        <v>981</v>
      </c>
      <c r="R28" s="342">
        <f t="shared" si="7"/>
        <v>5.7061423918101442E-2</v>
      </c>
      <c r="S28" s="377">
        <v>513</v>
      </c>
      <c r="T28" s="342">
        <f t="shared" si="10"/>
        <v>2.9839460214053048E-2</v>
      </c>
      <c r="U28" s="282">
        <v>782</v>
      </c>
      <c r="V28" s="281">
        <f t="shared" si="8"/>
        <v>4.5486272684969756E-2</v>
      </c>
      <c r="W28" s="282">
        <v>1540</v>
      </c>
      <c r="X28" s="281">
        <f t="shared" si="9"/>
        <v>8.9576547231270356E-2</v>
      </c>
      <c r="Y28" s="282">
        <v>264</v>
      </c>
      <c r="Z28" s="281">
        <f t="shared" si="11"/>
        <v>1.5355979525360632E-2</v>
      </c>
    </row>
    <row r="29" spans="1:26" s="105" customFormat="1" ht="12.6" customHeight="1" x14ac:dyDescent="0.2">
      <c r="A29" s="263" t="s">
        <v>164</v>
      </c>
      <c r="B29" s="278">
        <v>19570</v>
      </c>
      <c r="C29" s="274">
        <v>5042</v>
      </c>
      <c r="D29" s="279">
        <f t="shared" si="0"/>
        <v>0.25763924374041902</v>
      </c>
      <c r="E29" s="280">
        <v>0</v>
      </c>
      <c r="F29" s="279">
        <f t="shared" si="1"/>
        <v>0</v>
      </c>
      <c r="G29" s="280">
        <v>1467</v>
      </c>
      <c r="H29" s="279">
        <f t="shared" si="2"/>
        <v>7.4961676034747057E-2</v>
      </c>
      <c r="I29" s="280">
        <v>34</v>
      </c>
      <c r="J29" s="279">
        <f t="shared" si="3"/>
        <v>1.7373530914665304E-3</v>
      </c>
      <c r="K29" s="280">
        <v>894</v>
      </c>
      <c r="L29" s="281">
        <f t="shared" si="4"/>
        <v>4.5682166581502301E-2</v>
      </c>
      <c r="M29" s="282">
        <v>1219</v>
      </c>
      <c r="N29" s="279">
        <f t="shared" si="5"/>
        <v>6.2289218191108837E-2</v>
      </c>
      <c r="O29" s="280">
        <v>0</v>
      </c>
      <c r="P29" s="283">
        <f t="shared" si="6"/>
        <v>0</v>
      </c>
      <c r="Q29" s="340">
        <v>821</v>
      </c>
      <c r="R29" s="342">
        <f t="shared" si="7"/>
        <v>4.1951967296882983E-2</v>
      </c>
      <c r="S29" s="377">
        <v>0</v>
      </c>
      <c r="T29" s="342">
        <f t="shared" si="10"/>
        <v>0</v>
      </c>
      <c r="U29" s="282">
        <v>472</v>
      </c>
      <c r="V29" s="281">
        <f t="shared" si="8"/>
        <v>2.4118548799182422E-2</v>
      </c>
      <c r="W29" s="282">
        <v>1189</v>
      </c>
      <c r="X29" s="281">
        <f t="shared" si="9"/>
        <v>6.0756259580991311E-2</v>
      </c>
      <c r="Y29" s="282">
        <v>240</v>
      </c>
      <c r="Z29" s="281">
        <f t="shared" si="11"/>
        <v>1.2263668880940215E-2</v>
      </c>
    </row>
    <row r="30" spans="1:26" s="105" customFormat="1" ht="12.6" customHeight="1" x14ac:dyDescent="0.2">
      <c r="A30" s="263" t="s">
        <v>165</v>
      </c>
      <c r="B30" s="278">
        <v>22480</v>
      </c>
      <c r="C30" s="274">
        <v>3014</v>
      </c>
      <c r="D30" s="279">
        <f t="shared" si="0"/>
        <v>0.13407473309608542</v>
      </c>
      <c r="E30" s="280">
        <v>2325</v>
      </c>
      <c r="F30" s="279">
        <f t="shared" si="1"/>
        <v>0.10342526690391458</v>
      </c>
      <c r="G30" s="280">
        <v>1054</v>
      </c>
      <c r="H30" s="279">
        <f t="shared" si="2"/>
        <v>4.688612099644128E-2</v>
      </c>
      <c r="I30" s="280">
        <v>112</v>
      </c>
      <c r="J30" s="279">
        <f t="shared" si="3"/>
        <v>4.9822064056939501E-3</v>
      </c>
      <c r="K30" s="280">
        <v>603</v>
      </c>
      <c r="L30" s="281">
        <f t="shared" si="4"/>
        <v>2.6823843416370105E-2</v>
      </c>
      <c r="M30" s="282">
        <v>1092</v>
      </c>
      <c r="N30" s="279">
        <f t="shared" si="5"/>
        <v>4.8576512455516016E-2</v>
      </c>
      <c r="O30" s="280">
        <v>3</v>
      </c>
      <c r="P30" s="283">
        <f t="shared" si="6"/>
        <v>1.3345195729537367E-2</v>
      </c>
      <c r="Q30" s="340">
        <v>958</v>
      </c>
      <c r="R30" s="342">
        <f t="shared" si="7"/>
        <v>4.2615658362989327E-2</v>
      </c>
      <c r="S30" s="377">
        <v>609</v>
      </c>
      <c r="T30" s="342">
        <f t="shared" si="10"/>
        <v>2.7090747330960854E-2</v>
      </c>
      <c r="U30" s="282">
        <v>1311</v>
      </c>
      <c r="V30" s="281">
        <f t="shared" si="8"/>
        <v>5.8318505338078294E-2</v>
      </c>
      <c r="W30" s="282">
        <v>1063</v>
      </c>
      <c r="X30" s="281">
        <f t="shared" si="9"/>
        <v>4.7286476868327404E-2</v>
      </c>
      <c r="Y30" s="282">
        <v>0</v>
      </c>
      <c r="Z30" s="281">
        <f t="shared" si="11"/>
        <v>0</v>
      </c>
    </row>
    <row r="31" spans="1:26" s="105" customFormat="1" ht="12.6" customHeight="1" x14ac:dyDescent="0.2">
      <c r="A31" s="263" t="s">
        <v>166</v>
      </c>
      <c r="B31" s="278">
        <v>21293</v>
      </c>
      <c r="C31" s="274">
        <v>3583</v>
      </c>
      <c r="D31" s="279">
        <f t="shared" si="0"/>
        <v>0.16827126285633776</v>
      </c>
      <c r="E31" s="280">
        <v>481</v>
      </c>
      <c r="F31" s="279">
        <f t="shared" si="1"/>
        <v>2.2589583431174565E-2</v>
      </c>
      <c r="G31" s="280">
        <v>994</v>
      </c>
      <c r="H31" s="279">
        <f t="shared" si="2"/>
        <v>4.6682008171699617E-2</v>
      </c>
      <c r="I31" s="280">
        <v>52</v>
      </c>
      <c r="J31" s="279">
        <f t="shared" si="3"/>
        <v>2.4421171276945474E-3</v>
      </c>
      <c r="K31" s="280">
        <v>2083</v>
      </c>
      <c r="L31" s="281">
        <f t="shared" si="4"/>
        <v>9.7825576480533513E-2</v>
      </c>
      <c r="M31" s="282">
        <v>670</v>
      </c>
      <c r="N31" s="279">
        <f t="shared" si="5"/>
        <v>3.1465739914525899E-2</v>
      </c>
      <c r="O31" s="280">
        <v>1</v>
      </c>
      <c r="P31" s="283">
        <f t="shared" si="6"/>
        <v>4.6963790917202838E-3</v>
      </c>
      <c r="Q31" s="340">
        <v>1199</v>
      </c>
      <c r="R31" s="342">
        <f t="shared" si="7"/>
        <v>5.6309585309726198E-2</v>
      </c>
      <c r="S31" s="377">
        <v>0</v>
      </c>
      <c r="T31" s="342">
        <f t="shared" si="10"/>
        <v>0</v>
      </c>
      <c r="U31" s="282">
        <v>1093</v>
      </c>
      <c r="V31" s="281">
        <f t="shared" si="8"/>
        <v>5.1331423472502698E-2</v>
      </c>
      <c r="W31" s="282">
        <v>1344</v>
      </c>
      <c r="X31" s="281">
        <f t="shared" si="9"/>
        <v>6.3119334992720613E-2</v>
      </c>
      <c r="Y31" s="282">
        <v>5</v>
      </c>
      <c r="Z31" s="281">
        <f t="shared" si="11"/>
        <v>2.3481895458601418E-4</v>
      </c>
    </row>
    <row r="32" spans="1:26" s="105" customFormat="1" ht="12.6" customHeight="1" x14ac:dyDescent="0.2">
      <c r="A32" s="263" t="s">
        <v>167</v>
      </c>
      <c r="B32" s="278">
        <v>368713</v>
      </c>
      <c r="C32" s="274">
        <v>87619</v>
      </c>
      <c r="D32" s="279">
        <f t="shared" si="0"/>
        <v>0.23763469148090791</v>
      </c>
      <c r="E32" s="280">
        <v>581</v>
      </c>
      <c r="F32" s="279">
        <f t="shared" si="1"/>
        <v>1.5757513296249387E-3</v>
      </c>
      <c r="G32" s="280">
        <v>9746</v>
      </c>
      <c r="H32" s="279">
        <f t="shared" si="2"/>
        <v>2.64324827169099E-2</v>
      </c>
      <c r="I32" s="280">
        <v>346</v>
      </c>
      <c r="J32" s="279">
        <f t="shared" si="3"/>
        <v>9.3839924277147808E-4</v>
      </c>
      <c r="K32" s="280">
        <v>9433</v>
      </c>
      <c r="L32" s="281">
        <f t="shared" si="4"/>
        <v>2.5583583979951887E-2</v>
      </c>
      <c r="M32" s="282">
        <v>32425</v>
      </c>
      <c r="N32" s="279">
        <f t="shared" si="5"/>
        <v>8.7941027303078539E-2</v>
      </c>
      <c r="O32" s="280">
        <v>28</v>
      </c>
      <c r="P32" s="283">
        <f t="shared" si="6"/>
        <v>7.5939823114454874E-3</v>
      </c>
      <c r="Q32" s="340">
        <v>18334</v>
      </c>
      <c r="R32" s="342">
        <f t="shared" si="7"/>
        <v>4.9724311320729131E-2</v>
      </c>
      <c r="S32" s="377">
        <v>0</v>
      </c>
      <c r="T32" s="342">
        <f t="shared" si="10"/>
        <v>0</v>
      </c>
      <c r="U32" s="282">
        <v>1894</v>
      </c>
      <c r="V32" s="281">
        <f t="shared" si="8"/>
        <v>5.1367866063849119E-3</v>
      </c>
      <c r="W32" s="282">
        <v>43779</v>
      </c>
      <c r="X32" s="281">
        <f t="shared" si="9"/>
        <v>0.11873462557599</v>
      </c>
      <c r="Y32" s="282">
        <v>255</v>
      </c>
      <c r="Z32" s="281">
        <f t="shared" si="11"/>
        <v>6.9159481764949978E-4</v>
      </c>
    </row>
    <row r="33" spans="1:26" s="105" customFormat="1" ht="12.6" customHeight="1" x14ac:dyDescent="0.2">
      <c r="A33" s="263" t="s">
        <v>168</v>
      </c>
      <c r="B33" s="278">
        <v>17369</v>
      </c>
      <c r="C33" s="274">
        <v>3641</v>
      </c>
      <c r="D33" s="279">
        <f t="shared" si="0"/>
        <v>0.20962634578847372</v>
      </c>
      <c r="E33" s="280">
        <v>476</v>
      </c>
      <c r="F33" s="279">
        <f t="shared" si="1"/>
        <v>2.7405147101157233E-2</v>
      </c>
      <c r="G33" s="280">
        <v>577</v>
      </c>
      <c r="H33" s="279">
        <f t="shared" si="2"/>
        <v>3.3220104784385973E-2</v>
      </c>
      <c r="I33" s="280">
        <v>12</v>
      </c>
      <c r="J33" s="279">
        <f t="shared" si="3"/>
        <v>6.9088606137371182E-4</v>
      </c>
      <c r="K33" s="280">
        <v>561</v>
      </c>
      <c r="L33" s="281">
        <f t="shared" si="4"/>
        <v>3.2298923369221029E-2</v>
      </c>
      <c r="M33" s="282">
        <v>854</v>
      </c>
      <c r="N33" s="279">
        <f t="shared" si="5"/>
        <v>4.9168058034429155E-2</v>
      </c>
      <c r="O33" s="280">
        <v>0</v>
      </c>
      <c r="P33" s="283">
        <f t="shared" si="6"/>
        <v>0</v>
      </c>
      <c r="Q33" s="340">
        <v>958</v>
      </c>
      <c r="R33" s="342">
        <f t="shared" si="7"/>
        <v>5.5155737233001323E-2</v>
      </c>
      <c r="S33" s="377">
        <v>607</v>
      </c>
      <c r="T33" s="342">
        <f t="shared" si="10"/>
        <v>3.4947319937820256E-2</v>
      </c>
      <c r="U33" s="282">
        <v>570</v>
      </c>
      <c r="V33" s="281">
        <f t="shared" si="8"/>
        <v>3.2817087915251307E-2</v>
      </c>
      <c r="W33" s="282">
        <v>1314</v>
      </c>
      <c r="X33" s="281">
        <f t="shared" si="9"/>
        <v>7.5652023720421444E-2</v>
      </c>
      <c r="Y33" s="282">
        <v>268</v>
      </c>
      <c r="Z33" s="281">
        <f t="shared" si="11"/>
        <v>1.5429788704012896E-2</v>
      </c>
    </row>
    <row r="34" spans="1:26" s="105" customFormat="1" ht="12.6" customHeight="1" x14ac:dyDescent="0.2">
      <c r="A34" s="263" t="s">
        <v>169</v>
      </c>
      <c r="B34" s="278">
        <v>14232</v>
      </c>
      <c r="C34" s="274">
        <v>2776</v>
      </c>
      <c r="D34" s="279">
        <f t="shared" si="0"/>
        <v>0.19505340078695896</v>
      </c>
      <c r="E34" s="280">
        <v>1</v>
      </c>
      <c r="F34" s="279">
        <f t="shared" si="1"/>
        <v>7.0264193367060147E-5</v>
      </c>
      <c r="G34" s="280">
        <v>246</v>
      </c>
      <c r="H34" s="279">
        <f t="shared" si="2"/>
        <v>1.7284991568296795E-2</v>
      </c>
      <c r="I34" s="280">
        <v>17</v>
      </c>
      <c r="J34" s="279">
        <f t="shared" si="3"/>
        <v>1.1944912872400226E-3</v>
      </c>
      <c r="K34" s="280">
        <v>957</v>
      </c>
      <c r="L34" s="281">
        <f t="shared" si="4"/>
        <v>6.724283305227656E-2</v>
      </c>
      <c r="M34" s="282">
        <v>425</v>
      </c>
      <c r="N34" s="279">
        <f t="shared" si="5"/>
        <v>2.9862282181000562E-2</v>
      </c>
      <c r="O34" s="280">
        <v>3</v>
      </c>
      <c r="P34" s="283">
        <f t="shared" si="6"/>
        <v>2.1079258010118045E-2</v>
      </c>
      <c r="Q34" s="340">
        <v>470</v>
      </c>
      <c r="R34" s="342">
        <f t="shared" si="7"/>
        <v>3.3024170882518265E-2</v>
      </c>
      <c r="S34" s="377">
        <v>0</v>
      </c>
      <c r="T34" s="342">
        <f t="shared" si="10"/>
        <v>0</v>
      </c>
      <c r="U34" s="282">
        <v>327</v>
      </c>
      <c r="V34" s="281">
        <f t="shared" si="8"/>
        <v>2.2976391231028667E-2</v>
      </c>
      <c r="W34" s="282">
        <v>1073</v>
      </c>
      <c r="X34" s="281">
        <f t="shared" si="9"/>
        <v>7.5393479482855533E-2</v>
      </c>
      <c r="Y34" s="282">
        <v>23</v>
      </c>
      <c r="Z34" s="281">
        <f t="shared" si="11"/>
        <v>1.6160764474423834E-3</v>
      </c>
    </row>
    <row r="35" spans="1:26" s="105" customFormat="1" ht="12.6" customHeight="1" x14ac:dyDescent="0.2">
      <c r="A35" s="263" t="s">
        <v>170</v>
      </c>
      <c r="B35" s="278">
        <v>150616</v>
      </c>
      <c r="C35" s="274">
        <v>50788</v>
      </c>
      <c r="D35" s="279">
        <f t="shared" si="0"/>
        <v>0.33720189090136504</v>
      </c>
      <c r="E35" s="280">
        <v>5</v>
      </c>
      <c r="F35" s="279">
        <f t="shared" si="1"/>
        <v>3.319700430233176E-5</v>
      </c>
      <c r="G35" s="280">
        <v>2790</v>
      </c>
      <c r="H35" s="279">
        <f t="shared" si="2"/>
        <v>1.852392840070112E-2</v>
      </c>
      <c r="I35" s="280">
        <v>216</v>
      </c>
      <c r="J35" s="279">
        <f t="shared" si="3"/>
        <v>1.4341105858607318E-3</v>
      </c>
      <c r="K35" s="280">
        <v>9560</v>
      </c>
      <c r="L35" s="281">
        <f t="shared" si="4"/>
        <v>6.3472672226058319E-2</v>
      </c>
      <c r="M35" s="282">
        <v>14164</v>
      </c>
      <c r="N35" s="279">
        <f t="shared" si="5"/>
        <v>9.4040473787645407E-2</v>
      </c>
      <c r="O35" s="280">
        <v>6</v>
      </c>
      <c r="P35" s="283">
        <f t="shared" si="6"/>
        <v>3.9836405162798107E-3</v>
      </c>
      <c r="Q35" s="340">
        <v>9845</v>
      </c>
      <c r="R35" s="342">
        <f t="shared" si="7"/>
        <v>6.5364901471291231E-2</v>
      </c>
      <c r="S35" s="377">
        <v>571</v>
      </c>
      <c r="T35" s="342">
        <f t="shared" si="10"/>
        <v>3.7910978913262869E-3</v>
      </c>
      <c r="U35" s="282">
        <v>659</v>
      </c>
      <c r="V35" s="281">
        <f t="shared" si="8"/>
        <v>4.3753651670473256E-3</v>
      </c>
      <c r="W35" s="282">
        <v>13903</v>
      </c>
      <c r="X35" s="281">
        <f t="shared" si="9"/>
        <v>9.2307590163063682E-2</v>
      </c>
      <c r="Y35" s="282">
        <v>89</v>
      </c>
      <c r="Z35" s="281">
        <f t="shared" si="11"/>
        <v>5.9090667658150532E-4</v>
      </c>
    </row>
    <row r="36" spans="1:26" s="105" customFormat="1" ht="12.6" customHeight="1" x14ac:dyDescent="0.2">
      <c r="A36" s="263" t="s">
        <v>171</v>
      </c>
      <c r="B36" s="278">
        <v>8397</v>
      </c>
      <c r="C36" s="274">
        <v>1709</v>
      </c>
      <c r="D36" s="279">
        <f t="shared" si="0"/>
        <v>0.20352506847683696</v>
      </c>
      <c r="E36" s="280">
        <v>0</v>
      </c>
      <c r="F36" s="279">
        <f t="shared" si="1"/>
        <v>0</v>
      </c>
      <c r="G36" s="280">
        <v>139</v>
      </c>
      <c r="H36" s="279">
        <f t="shared" si="2"/>
        <v>1.6553531022984399E-2</v>
      </c>
      <c r="I36" s="280">
        <v>17</v>
      </c>
      <c r="J36" s="279">
        <f t="shared" si="3"/>
        <v>2.0245325711563652E-3</v>
      </c>
      <c r="K36" s="280">
        <v>1158</v>
      </c>
      <c r="L36" s="281">
        <f t="shared" si="4"/>
        <v>0.13790639514112182</v>
      </c>
      <c r="M36" s="282">
        <v>425</v>
      </c>
      <c r="N36" s="279">
        <f t="shared" si="5"/>
        <v>5.0613314278909131E-2</v>
      </c>
      <c r="O36" s="280">
        <v>0</v>
      </c>
      <c r="P36" s="283">
        <f t="shared" si="6"/>
        <v>0</v>
      </c>
      <c r="Q36" s="340">
        <v>752</v>
      </c>
      <c r="R36" s="342">
        <f t="shared" si="7"/>
        <v>8.955579373585805E-2</v>
      </c>
      <c r="S36" s="377">
        <v>0</v>
      </c>
      <c r="T36" s="342">
        <f t="shared" si="10"/>
        <v>0</v>
      </c>
      <c r="U36" s="282">
        <v>535</v>
      </c>
      <c r="V36" s="281">
        <f t="shared" si="8"/>
        <v>6.3713230915803262E-2</v>
      </c>
      <c r="W36" s="282">
        <v>1095</v>
      </c>
      <c r="X36" s="281">
        <f t="shared" si="9"/>
        <v>0.13040371561271882</v>
      </c>
      <c r="Y36" s="282">
        <v>15</v>
      </c>
      <c r="Z36" s="281">
        <f t="shared" si="11"/>
        <v>1.7863522686673813E-3</v>
      </c>
    </row>
    <row r="37" spans="1:26" s="105" customFormat="1" ht="12.6" customHeight="1" x14ac:dyDescent="0.2">
      <c r="A37" s="263" t="s">
        <v>172</v>
      </c>
      <c r="B37" s="278">
        <v>16096</v>
      </c>
      <c r="C37" s="274">
        <v>2406</v>
      </c>
      <c r="D37" s="279">
        <f t="shared" si="0"/>
        <v>0.14947813121272366</v>
      </c>
      <c r="E37" s="280">
        <v>1006</v>
      </c>
      <c r="F37" s="279">
        <f t="shared" si="1"/>
        <v>6.25E-2</v>
      </c>
      <c r="G37" s="280">
        <v>273</v>
      </c>
      <c r="H37" s="279">
        <f t="shared" si="2"/>
        <v>1.6960735586481115E-2</v>
      </c>
      <c r="I37" s="280">
        <v>24</v>
      </c>
      <c r="J37" s="279">
        <f t="shared" si="3"/>
        <v>1.4910536779324055E-3</v>
      </c>
      <c r="K37" s="280">
        <v>768</v>
      </c>
      <c r="L37" s="281">
        <f t="shared" si="4"/>
        <v>4.7713717693836977E-2</v>
      </c>
      <c r="M37" s="282">
        <v>726</v>
      </c>
      <c r="N37" s="279">
        <f t="shared" si="5"/>
        <v>4.5104373757455268E-2</v>
      </c>
      <c r="O37" s="280">
        <v>0</v>
      </c>
      <c r="P37" s="283">
        <f t="shared" si="6"/>
        <v>0</v>
      </c>
      <c r="Q37" s="340">
        <v>756</v>
      </c>
      <c r="R37" s="342">
        <f t="shared" si="7"/>
        <v>4.6968190854870778E-2</v>
      </c>
      <c r="S37" s="377">
        <v>757</v>
      </c>
      <c r="T37" s="342">
        <f t="shared" si="10"/>
        <v>4.7030318091451292E-2</v>
      </c>
      <c r="U37" s="282">
        <v>904</v>
      </c>
      <c r="V37" s="281">
        <f t="shared" si="8"/>
        <v>5.6163021868787279E-2</v>
      </c>
      <c r="W37" s="282">
        <v>1818</v>
      </c>
      <c r="X37" s="281">
        <f t="shared" si="9"/>
        <v>0.11294731610337973</v>
      </c>
      <c r="Y37" s="282">
        <v>122</v>
      </c>
      <c r="Z37" s="281">
        <f t="shared" si="11"/>
        <v>7.5795228628230613E-3</v>
      </c>
    </row>
    <row r="38" spans="1:26" s="105" customFormat="1" ht="12.6" customHeight="1" x14ac:dyDescent="0.2">
      <c r="A38" s="263" t="s">
        <v>173</v>
      </c>
      <c r="B38" s="278">
        <v>54719</v>
      </c>
      <c r="C38" s="274">
        <v>16381</v>
      </c>
      <c r="D38" s="279">
        <f t="shared" si="0"/>
        <v>0.29936585098411889</v>
      </c>
      <c r="E38" s="280">
        <v>2</v>
      </c>
      <c r="F38" s="279">
        <f t="shared" si="1"/>
        <v>3.6550375555108829E-5</v>
      </c>
      <c r="G38" s="280">
        <v>2441</v>
      </c>
      <c r="H38" s="279">
        <f t="shared" si="2"/>
        <v>4.4609733365010326E-2</v>
      </c>
      <c r="I38" s="280">
        <v>44</v>
      </c>
      <c r="J38" s="279">
        <f t="shared" si="3"/>
        <v>8.0410826221239426E-4</v>
      </c>
      <c r="K38" s="280">
        <v>1166</v>
      </c>
      <c r="L38" s="281">
        <f t="shared" si="4"/>
        <v>2.1308868948628448E-2</v>
      </c>
      <c r="M38" s="282">
        <v>6685</v>
      </c>
      <c r="N38" s="279">
        <f t="shared" si="5"/>
        <v>0.12216963029295126</v>
      </c>
      <c r="O38" s="280">
        <v>1</v>
      </c>
      <c r="P38" s="283">
        <f t="shared" si="6"/>
        <v>1.8275187777554414E-3</v>
      </c>
      <c r="Q38" s="340">
        <v>2392</v>
      </c>
      <c r="R38" s="342">
        <f t="shared" si="7"/>
        <v>4.371424916391016E-2</v>
      </c>
      <c r="S38" s="377">
        <v>226</v>
      </c>
      <c r="T38" s="342">
        <f t="shared" si="10"/>
        <v>4.1301924377272975E-3</v>
      </c>
      <c r="U38" s="282">
        <v>2137</v>
      </c>
      <c r="V38" s="281">
        <f t="shared" si="8"/>
        <v>3.905407628063378E-2</v>
      </c>
      <c r="W38" s="282">
        <v>4152</v>
      </c>
      <c r="X38" s="281">
        <f t="shared" si="9"/>
        <v>7.5878579652405923E-2</v>
      </c>
      <c r="Y38" s="282">
        <v>113</v>
      </c>
      <c r="Z38" s="281">
        <f t="shared" si="11"/>
        <v>2.0650962188636488E-3</v>
      </c>
    </row>
    <row r="39" spans="1:26" s="105" customFormat="1" ht="12.6" customHeight="1" x14ac:dyDescent="0.2">
      <c r="A39" s="263" t="s">
        <v>174</v>
      </c>
      <c r="B39" s="278">
        <v>58453</v>
      </c>
      <c r="C39" s="274">
        <v>13344</v>
      </c>
      <c r="D39" s="279">
        <f t="shared" si="0"/>
        <v>0.22828597334610712</v>
      </c>
      <c r="E39" s="280">
        <v>3</v>
      </c>
      <c r="F39" s="279">
        <f t="shared" si="1"/>
        <v>5.1323285374574445E-5</v>
      </c>
      <c r="G39" s="280">
        <v>1658</v>
      </c>
      <c r="H39" s="279">
        <f t="shared" si="2"/>
        <v>2.8364669050348144E-2</v>
      </c>
      <c r="I39" s="280">
        <v>291</v>
      </c>
      <c r="J39" s="279">
        <f t="shared" si="3"/>
        <v>4.9783586813337208E-3</v>
      </c>
      <c r="K39" s="280">
        <v>2485</v>
      </c>
      <c r="L39" s="281">
        <f t="shared" si="4"/>
        <v>4.2512788051939164E-2</v>
      </c>
      <c r="M39" s="282">
        <v>4893</v>
      </c>
      <c r="N39" s="279">
        <f t="shared" si="5"/>
        <v>8.3708278445930914E-2</v>
      </c>
      <c r="O39" s="280">
        <v>13</v>
      </c>
      <c r="P39" s="283">
        <f t="shared" si="6"/>
        <v>2.2240090328982259E-2</v>
      </c>
      <c r="Q39" s="340">
        <v>3081</v>
      </c>
      <c r="R39" s="342">
        <f t="shared" si="7"/>
        <v>5.2709014079687956E-2</v>
      </c>
      <c r="S39" s="377">
        <v>0</v>
      </c>
      <c r="T39" s="342">
        <f t="shared" si="10"/>
        <v>0</v>
      </c>
      <c r="U39" s="282">
        <v>1338</v>
      </c>
      <c r="V39" s="281">
        <f t="shared" si="8"/>
        <v>2.2890185277060202E-2</v>
      </c>
      <c r="W39" s="282">
        <v>5717</v>
      </c>
      <c r="X39" s="281">
        <f t="shared" si="9"/>
        <v>9.7805074162147371E-2</v>
      </c>
      <c r="Y39" s="282">
        <v>101</v>
      </c>
      <c r="Z39" s="281">
        <f t="shared" si="11"/>
        <v>1.7278839409440062E-3</v>
      </c>
    </row>
    <row r="40" spans="1:26" s="105" customFormat="1" ht="12.6" customHeight="1" x14ac:dyDescent="0.2">
      <c r="A40" s="263" t="s">
        <v>175</v>
      </c>
      <c r="B40" s="278">
        <v>65617</v>
      </c>
      <c r="C40" s="274">
        <v>13128</v>
      </c>
      <c r="D40" s="279">
        <f t="shared" si="0"/>
        <v>0.20007010378408036</v>
      </c>
      <c r="E40" s="280">
        <v>72</v>
      </c>
      <c r="F40" s="279">
        <f t="shared" si="1"/>
        <v>1.0972766203880093E-3</v>
      </c>
      <c r="G40" s="280">
        <v>459</v>
      </c>
      <c r="H40" s="279">
        <f t="shared" si="2"/>
        <v>6.9951384549735585E-3</v>
      </c>
      <c r="I40" s="280">
        <v>64</v>
      </c>
      <c r="J40" s="279">
        <f t="shared" si="3"/>
        <v>9.7535699590045263E-4</v>
      </c>
      <c r="K40" s="280">
        <v>1707</v>
      </c>
      <c r="L40" s="281">
        <f t="shared" si="4"/>
        <v>2.6014599875032386E-2</v>
      </c>
      <c r="M40" s="282">
        <v>4195</v>
      </c>
      <c r="N40" s="279">
        <f t="shared" si="5"/>
        <v>6.3931603090662481E-2</v>
      </c>
      <c r="O40" s="280">
        <v>2</v>
      </c>
      <c r="P40" s="283">
        <f t="shared" si="6"/>
        <v>3.0479906121889146E-3</v>
      </c>
      <c r="Q40" s="340">
        <v>4667</v>
      </c>
      <c r="R40" s="342">
        <f t="shared" si="7"/>
        <v>7.1124860935428316E-2</v>
      </c>
      <c r="S40" s="377">
        <v>0</v>
      </c>
      <c r="T40" s="342">
        <f t="shared" si="10"/>
        <v>0</v>
      </c>
      <c r="U40" s="282">
        <v>2369</v>
      </c>
      <c r="V40" s="281">
        <f t="shared" si="8"/>
        <v>3.610344880137769E-2</v>
      </c>
      <c r="W40" s="282">
        <v>4198</v>
      </c>
      <c r="X40" s="281">
        <f t="shared" si="9"/>
        <v>6.3977322949845317E-2</v>
      </c>
      <c r="Y40" s="282">
        <v>39</v>
      </c>
      <c r="Z40" s="281">
        <f t="shared" si="11"/>
        <v>5.9435816937683831E-4</v>
      </c>
    </row>
    <row r="41" spans="1:26" s="105" customFormat="1" ht="12.6" customHeight="1" x14ac:dyDescent="0.2">
      <c r="A41" s="263" t="s">
        <v>176</v>
      </c>
      <c r="B41" s="278">
        <v>15917</v>
      </c>
      <c r="C41" s="274">
        <v>2612</v>
      </c>
      <c r="D41" s="279">
        <f t="shared" si="0"/>
        <v>0.16410127536596092</v>
      </c>
      <c r="E41" s="280">
        <v>573</v>
      </c>
      <c r="F41" s="279">
        <f t="shared" si="1"/>
        <v>3.5999246089087139E-2</v>
      </c>
      <c r="G41" s="280">
        <v>254</v>
      </c>
      <c r="H41" s="279">
        <f t="shared" si="2"/>
        <v>1.5957780988879813E-2</v>
      </c>
      <c r="I41" s="280">
        <v>11</v>
      </c>
      <c r="J41" s="279">
        <f t="shared" si="3"/>
        <v>6.9108500345542499E-4</v>
      </c>
      <c r="K41" s="280">
        <v>682</v>
      </c>
      <c r="L41" s="281">
        <f t="shared" si="4"/>
        <v>4.2847270214236351E-2</v>
      </c>
      <c r="M41" s="282">
        <v>603</v>
      </c>
      <c r="N41" s="279">
        <f t="shared" si="5"/>
        <v>3.78840233712383E-2</v>
      </c>
      <c r="O41" s="280">
        <v>0</v>
      </c>
      <c r="P41" s="283">
        <f t="shared" si="6"/>
        <v>0</v>
      </c>
      <c r="Q41" s="340">
        <v>762</v>
      </c>
      <c r="R41" s="342">
        <f t="shared" si="7"/>
        <v>4.7873342966639441E-2</v>
      </c>
      <c r="S41" s="377">
        <v>351</v>
      </c>
      <c r="T41" s="342">
        <f t="shared" si="10"/>
        <v>2.2051894201168563E-2</v>
      </c>
      <c r="U41" s="282">
        <v>710</v>
      </c>
      <c r="V41" s="281">
        <f t="shared" si="8"/>
        <v>4.4606395677577432E-2</v>
      </c>
      <c r="W41" s="282">
        <v>924</v>
      </c>
      <c r="X41" s="281">
        <f t="shared" si="9"/>
        <v>5.8051140290255702E-2</v>
      </c>
      <c r="Y41" s="282">
        <v>118</v>
      </c>
      <c r="Z41" s="281">
        <f t="shared" si="11"/>
        <v>7.413457309794559E-3</v>
      </c>
    </row>
    <row r="42" spans="1:26" s="105" customFormat="1" ht="12.6" customHeight="1" x14ac:dyDescent="0.2">
      <c r="A42" s="263" t="s">
        <v>177</v>
      </c>
      <c r="B42" s="278">
        <v>19039</v>
      </c>
      <c r="C42" s="274">
        <v>5980</v>
      </c>
      <c r="D42" s="279">
        <f t="shared" si="0"/>
        <v>0.314092126687326</v>
      </c>
      <c r="E42" s="280">
        <v>2</v>
      </c>
      <c r="F42" s="279">
        <f t="shared" si="1"/>
        <v>1.0504753400913914E-4</v>
      </c>
      <c r="G42" s="280">
        <v>1112</v>
      </c>
      <c r="H42" s="279">
        <f t="shared" si="2"/>
        <v>5.8406428909081362E-2</v>
      </c>
      <c r="I42" s="280">
        <v>59</v>
      </c>
      <c r="J42" s="279">
        <f t="shared" si="3"/>
        <v>3.0989022532696047E-3</v>
      </c>
      <c r="K42" s="280">
        <v>1832</v>
      </c>
      <c r="L42" s="281">
        <f t="shared" si="4"/>
        <v>9.6223541152371445E-2</v>
      </c>
      <c r="M42" s="282">
        <v>1518</v>
      </c>
      <c r="N42" s="279">
        <f t="shared" si="5"/>
        <v>7.9731078312936604E-2</v>
      </c>
      <c r="O42" s="280">
        <v>0</v>
      </c>
      <c r="P42" s="283">
        <f t="shared" si="6"/>
        <v>0</v>
      </c>
      <c r="Q42" s="340">
        <v>368</v>
      </c>
      <c r="R42" s="342">
        <f t="shared" si="7"/>
        <v>1.9328746257681603E-2</v>
      </c>
      <c r="S42" s="377">
        <v>81</v>
      </c>
      <c r="T42" s="342">
        <f t="shared" si="10"/>
        <v>4.2544251273701353E-3</v>
      </c>
      <c r="U42" s="282">
        <v>740</v>
      </c>
      <c r="V42" s="281">
        <f t="shared" si="8"/>
        <v>3.8867587583381477E-2</v>
      </c>
      <c r="W42" s="282">
        <v>1538</v>
      </c>
      <c r="X42" s="281">
        <f t="shared" si="9"/>
        <v>8.0781553653027999E-2</v>
      </c>
      <c r="Y42" s="282">
        <v>537</v>
      </c>
      <c r="Z42" s="281">
        <f t="shared" si="11"/>
        <v>2.820526288145386E-2</v>
      </c>
    </row>
    <row r="43" spans="1:26" s="105" customFormat="1" ht="12.6" customHeight="1" x14ac:dyDescent="0.2">
      <c r="A43" s="263" t="s">
        <v>178</v>
      </c>
      <c r="B43" s="278">
        <v>17692</v>
      </c>
      <c r="C43" s="274">
        <v>5868</v>
      </c>
      <c r="D43" s="279">
        <f t="shared" si="0"/>
        <v>0.33167533348406059</v>
      </c>
      <c r="E43" s="280">
        <v>333</v>
      </c>
      <c r="F43" s="279">
        <f t="shared" si="1"/>
        <v>1.8822066470721231E-2</v>
      </c>
      <c r="G43" s="280">
        <v>1157</v>
      </c>
      <c r="H43" s="279">
        <f t="shared" si="2"/>
        <v>6.5396789509382769E-2</v>
      </c>
      <c r="I43" s="280">
        <v>13</v>
      </c>
      <c r="J43" s="279">
        <f t="shared" si="3"/>
        <v>7.3479538774587382E-4</v>
      </c>
      <c r="K43" s="280">
        <v>1767</v>
      </c>
      <c r="L43" s="281">
        <f t="shared" si="4"/>
        <v>9.9875650011304551E-2</v>
      </c>
      <c r="M43" s="282">
        <v>1149</v>
      </c>
      <c r="N43" s="279">
        <f t="shared" si="5"/>
        <v>6.4944607732308382E-2</v>
      </c>
      <c r="O43" s="280">
        <v>0</v>
      </c>
      <c r="P43" s="283">
        <f t="shared" si="6"/>
        <v>0</v>
      </c>
      <c r="Q43" s="340">
        <v>155</v>
      </c>
      <c r="R43" s="342">
        <f t="shared" si="7"/>
        <v>8.7610219308161888E-3</v>
      </c>
      <c r="S43" s="377">
        <v>1156</v>
      </c>
      <c r="T43" s="342">
        <f t="shared" si="10"/>
        <v>6.5340266787248469E-2</v>
      </c>
      <c r="U43" s="282">
        <v>111</v>
      </c>
      <c r="V43" s="281">
        <f t="shared" si="8"/>
        <v>6.2740221569070765E-3</v>
      </c>
      <c r="W43" s="282">
        <v>2720</v>
      </c>
      <c r="X43" s="281">
        <f t="shared" si="9"/>
        <v>0.15374180420529052</v>
      </c>
      <c r="Y43" s="282">
        <v>97</v>
      </c>
      <c r="Z43" s="281">
        <f t="shared" si="11"/>
        <v>5.4827040470269046E-3</v>
      </c>
    </row>
    <row r="44" spans="1:26" s="105" customFormat="1" ht="12.6" customHeight="1" x14ac:dyDescent="0.2">
      <c r="A44" s="263" t="s">
        <v>179</v>
      </c>
      <c r="B44" s="278">
        <v>22539</v>
      </c>
      <c r="C44" s="274">
        <v>6701</v>
      </c>
      <c r="D44" s="279">
        <f t="shared" si="0"/>
        <v>0.29730689027907181</v>
      </c>
      <c r="E44" s="280">
        <v>0</v>
      </c>
      <c r="F44" s="279">
        <f t="shared" si="1"/>
        <v>0</v>
      </c>
      <c r="G44" s="280">
        <v>879</v>
      </c>
      <c r="H44" s="279">
        <f t="shared" si="2"/>
        <v>3.8999068281645149E-2</v>
      </c>
      <c r="I44" s="280">
        <v>31</v>
      </c>
      <c r="J44" s="279">
        <f t="shared" si="3"/>
        <v>1.3753937619237766E-3</v>
      </c>
      <c r="K44" s="280">
        <v>1219</v>
      </c>
      <c r="L44" s="281">
        <f t="shared" si="4"/>
        <v>5.4084032122099474E-2</v>
      </c>
      <c r="M44" s="282">
        <v>2840</v>
      </c>
      <c r="N44" s="279">
        <f t="shared" si="5"/>
        <v>0.12600381560850082</v>
      </c>
      <c r="O44" s="280">
        <v>9</v>
      </c>
      <c r="P44" s="283">
        <f t="shared" si="6"/>
        <v>3.993078663649674E-2</v>
      </c>
      <c r="Q44" s="340">
        <v>1389</v>
      </c>
      <c r="R44" s="342">
        <f t="shared" si="7"/>
        <v>6.1626514042326636E-2</v>
      </c>
      <c r="S44" s="377">
        <v>0</v>
      </c>
      <c r="T44" s="342">
        <f t="shared" si="10"/>
        <v>0</v>
      </c>
      <c r="U44" s="282">
        <v>574</v>
      </c>
      <c r="V44" s="281">
        <f t="shared" si="8"/>
        <v>2.5466968365943476E-2</v>
      </c>
      <c r="W44" s="282">
        <v>2888</v>
      </c>
      <c r="X44" s="281">
        <f t="shared" si="9"/>
        <v>0.12813345756244732</v>
      </c>
      <c r="Y44" s="282">
        <v>0</v>
      </c>
      <c r="Z44" s="281">
        <f t="shared" si="11"/>
        <v>0</v>
      </c>
    </row>
    <row r="45" spans="1:26" s="105" customFormat="1" ht="12.6" customHeight="1" x14ac:dyDescent="0.2">
      <c r="A45" s="263" t="s">
        <v>180</v>
      </c>
      <c r="B45" s="278">
        <v>68938</v>
      </c>
      <c r="C45" s="274">
        <v>16175</v>
      </c>
      <c r="D45" s="279">
        <f t="shared" si="0"/>
        <v>0.23463111781600859</v>
      </c>
      <c r="E45" s="280">
        <v>1858</v>
      </c>
      <c r="F45" s="279">
        <f t="shared" si="1"/>
        <v>2.6951753749746149E-2</v>
      </c>
      <c r="G45" s="280">
        <v>3922</v>
      </c>
      <c r="H45" s="279">
        <f t="shared" si="2"/>
        <v>5.6891699788215497E-2</v>
      </c>
      <c r="I45" s="280">
        <v>152</v>
      </c>
      <c r="J45" s="279">
        <f t="shared" si="3"/>
        <v>2.2048797470190606E-3</v>
      </c>
      <c r="K45" s="280">
        <v>4369</v>
      </c>
      <c r="L45" s="281">
        <f t="shared" si="4"/>
        <v>6.3375786938988654E-2</v>
      </c>
      <c r="M45" s="282">
        <v>4522</v>
      </c>
      <c r="N45" s="279">
        <f t="shared" si="5"/>
        <v>6.5595172473817048E-2</v>
      </c>
      <c r="O45" s="280">
        <v>2</v>
      </c>
      <c r="P45" s="283">
        <f t="shared" si="6"/>
        <v>2.9011575618671849E-3</v>
      </c>
      <c r="Q45" s="340">
        <v>3205</v>
      </c>
      <c r="R45" s="342">
        <f t="shared" si="7"/>
        <v>4.6491049928921641E-2</v>
      </c>
      <c r="S45" s="377">
        <v>0</v>
      </c>
      <c r="T45" s="342">
        <f t="shared" si="10"/>
        <v>0</v>
      </c>
      <c r="U45" s="282">
        <v>2217</v>
      </c>
      <c r="V45" s="281">
        <f t="shared" si="8"/>
        <v>3.2159331573297749E-2</v>
      </c>
      <c r="W45" s="282">
        <v>5280</v>
      </c>
      <c r="X45" s="281">
        <f t="shared" si="9"/>
        <v>7.6590559633293684E-2</v>
      </c>
      <c r="Y45" s="282">
        <v>54</v>
      </c>
      <c r="Z45" s="281">
        <f t="shared" si="11"/>
        <v>7.8331254170413997E-4</v>
      </c>
    </row>
    <row r="46" spans="1:26" s="105" customFormat="1" ht="12.6" customHeight="1" x14ac:dyDescent="0.2">
      <c r="A46" s="263" t="s">
        <v>181</v>
      </c>
      <c r="B46" s="278">
        <v>15707</v>
      </c>
      <c r="C46" s="274">
        <v>3053</v>
      </c>
      <c r="D46" s="279">
        <f t="shared" si="0"/>
        <v>0.19437193607945502</v>
      </c>
      <c r="E46" s="280">
        <v>0</v>
      </c>
      <c r="F46" s="279">
        <f t="shared" si="1"/>
        <v>0</v>
      </c>
      <c r="G46" s="280">
        <v>177</v>
      </c>
      <c r="H46" s="279">
        <f t="shared" si="2"/>
        <v>1.1268861017380786E-2</v>
      </c>
      <c r="I46" s="280">
        <v>19</v>
      </c>
      <c r="J46" s="279">
        <f t="shared" si="3"/>
        <v>1.2096517476284459E-3</v>
      </c>
      <c r="K46" s="280">
        <v>298</v>
      </c>
      <c r="L46" s="281">
        <f t="shared" si="4"/>
        <v>1.8972432673330361E-2</v>
      </c>
      <c r="M46" s="282">
        <v>683</v>
      </c>
      <c r="N46" s="279">
        <f t="shared" si="5"/>
        <v>4.3483797033169923E-2</v>
      </c>
      <c r="O46" s="280">
        <v>0</v>
      </c>
      <c r="P46" s="283">
        <f t="shared" si="6"/>
        <v>0</v>
      </c>
      <c r="Q46" s="340">
        <v>773</v>
      </c>
      <c r="R46" s="342">
        <f t="shared" si="7"/>
        <v>4.9213726364041512E-2</v>
      </c>
      <c r="S46" s="377">
        <v>761</v>
      </c>
      <c r="T46" s="342">
        <f t="shared" si="10"/>
        <v>4.8449735786591966E-2</v>
      </c>
      <c r="U46" s="282">
        <v>196</v>
      </c>
      <c r="V46" s="281">
        <f t="shared" si="8"/>
        <v>1.2478512765009232E-2</v>
      </c>
      <c r="W46" s="282">
        <v>1074</v>
      </c>
      <c r="X46" s="281">
        <f t="shared" si="9"/>
        <v>6.8377156681734261E-2</v>
      </c>
      <c r="Y46" s="282">
        <v>162</v>
      </c>
      <c r="Z46" s="281">
        <f t="shared" si="11"/>
        <v>1.0313872795568854E-2</v>
      </c>
    </row>
    <row r="47" spans="1:26" s="105" customFormat="1" ht="12.6" customHeight="1" x14ac:dyDescent="0.2">
      <c r="A47" s="263" t="s">
        <v>182</v>
      </c>
      <c r="B47" s="278">
        <v>34768</v>
      </c>
      <c r="C47" s="274">
        <v>4218</v>
      </c>
      <c r="D47" s="279">
        <f t="shared" si="0"/>
        <v>0.12131845375057525</v>
      </c>
      <c r="E47" s="280">
        <v>424</v>
      </c>
      <c r="F47" s="279">
        <f t="shared" si="1"/>
        <v>1.2195121951219513E-2</v>
      </c>
      <c r="G47" s="280">
        <v>512</v>
      </c>
      <c r="H47" s="279">
        <f t="shared" si="2"/>
        <v>1.4726184997699034E-2</v>
      </c>
      <c r="I47" s="280">
        <v>40</v>
      </c>
      <c r="J47" s="279">
        <f t="shared" si="3"/>
        <v>1.1504832029452369E-3</v>
      </c>
      <c r="K47" s="280">
        <v>920</v>
      </c>
      <c r="L47" s="281">
        <f t="shared" si="4"/>
        <v>2.6461113667740451E-2</v>
      </c>
      <c r="M47" s="282">
        <v>1709</v>
      </c>
      <c r="N47" s="279">
        <f t="shared" si="5"/>
        <v>4.9154394845835253E-2</v>
      </c>
      <c r="O47" s="280">
        <v>0</v>
      </c>
      <c r="P47" s="283">
        <f t="shared" si="6"/>
        <v>0</v>
      </c>
      <c r="Q47" s="340">
        <v>1139</v>
      </c>
      <c r="R47" s="342">
        <f t="shared" si="7"/>
        <v>3.2760009203865625E-2</v>
      </c>
      <c r="S47" s="377">
        <v>2407</v>
      </c>
      <c r="T47" s="342">
        <f t="shared" si="10"/>
        <v>6.9230326737229633E-2</v>
      </c>
      <c r="U47" s="282">
        <v>539</v>
      </c>
      <c r="V47" s="281">
        <f t="shared" si="8"/>
        <v>1.5502761159687068E-2</v>
      </c>
      <c r="W47" s="282">
        <v>2790</v>
      </c>
      <c r="X47" s="281">
        <f t="shared" si="9"/>
        <v>8.0246203405430275E-2</v>
      </c>
      <c r="Y47" s="282">
        <v>27</v>
      </c>
      <c r="Z47" s="281">
        <f t="shared" si="11"/>
        <v>7.7657616198803492E-4</v>
      </c>
    </row>
    <row r="48" spans="1:26" s="105" customFormat="1" ht="12.6" customHeight="1" x14ac:dyDescent="0.2">
      <c r="A48" s="263" t="s">
        <v>183</v>
      </c>
      <c r="B48" s="278">
        <v>24967</v>
      </c>
      <c r="C48" s="274">
        <v>4623</v>
      </c>
      <c r="D48" s="279">
        <f t="shared" si="0"/>
        <v>0.18516441703048023</v>
      </c>
      <c r="E48" s="280">
        <v>0</v>
      </c>
      <c r="F48" s="279">
        <f t="shared" si="1"/>
        <v>0</v>
      </c>
      <c r="G48" s="280">
        <v>785</v>
      </c>
      <c r="H48" s="279">
        <f t="shared" si="2"/>
        <v>3.1441502783674448E-2</v>
      </c>
      <c r="I48" s="280">
        <v>21</v>
      </c>
      <c r="J48" s="279">
        <f t="shared" si="3"/>
        <v>8.4111026555052672E-4</v>
      </c>
      <c r="K48" s="280">
        <v>1365</v>
      </c>
      <c r="L48" s="281">
        <f t="shared" si="4"/>
        <v>5.4672167260784235E-2</v>
      </c>
      <c r="M48" s="282">
        <v>971</v>
      </c>
      <c r="N48" s="279">
        <f t="shared" si="5"/>
        <v>3.8891336564264828E-2</v>
      </c>
      <c r="O48" s="280">
        <v>1</v>
      </c>
      <c r="P48" s="283">
        <f t="shared" si="6"/>
        <v>4.0052869788120317E-3</v>
      </c>
      <c r="Q48" s="340">
        <v>1170</v>
      </c>
      <c r="R48" s="342">
        <f t="shared" si="7"/>
        <v>4.6861857652100776E-2</v>
      </c>
      <c r="S48" s="377">
        <v>0</v>
      </c>
      <c r="T48" s="342">
        <f t="shared" si="10"/>
        <v>0</v>
      </c>
      <c r="U48" s="282">
        <v>533</v>
      </c>
      <c r="V48" s="281">
        <f t="shared" si="8"/>
        <v>2.1348179597068129E-2</v>
      </c>
      <c r="W48" s="282">
        <v>1677</v>
      </c>
      <c r="X48" s="281">
        <f t="shared" si="9"/>
        <v>6.7168662634677773E-2</v>
      </c>
      <c r="Y48" s="282">
        <v>1</v>
      </c>
      <c r="Z48" s="281">
        <f t="shared" si="11"/>
        <v>4.0052869788120321E-5</v>
      </c>
    </row>
    <row r="49" spans="1:26" s="105" customFormat="1" ht="12.6" customHeight="1" x14ac:dyDescent="0.2">
      <c r="A49" s="263" t="s">
        <v>184</v>
      </c>
      <c r="B49" s="278">
        <v>13514</v>
      </c>
      <c r="C49" s="274">
        <v>2143</v>
      </c>
      <c r="D49" s="279">
        <f t="shared" si="0"/>
        <v>0.15857629125351488</v>
      </c>
      <c r="E49" s="280">
        <v>431</v>
      </c>
      <c r="F49" s="279">
        <f t="shared" si="1"/>
        <v>3.1892851857333135E-2</v>
      </c>
      <c r="G49" s="280">
        <v>710</v>
      </c>
      <c r="H49" s="279">
        <f t="shared" si="2"/>
        <v>5.2538108628089386E-2</v>
      </c>
      <c r="I49" s="280">
        <v>21</v>
      </c>
      <c r="J49" s="279">
        <f t="shared" si="3"/>
        <v>1.5539440580139114E-3</v>
      </c>
      <c r="K49" s="280">
        <v>413</v>
      </c>
      <c r="L49" s="281">
        <f t="shared" si="4"/>
        <v>3.0560899807606925E-2</v>
      </c>
      <c r="M49" s="282">
        <v>541</v>
      </c>
      <c r="N49" s="279">
        <f t="shared" si="5"/>
        <v>4.0032558827882196E-2</v>
      </c>
      <c r="O49" s="280">
        <v>2</v>
      </c>
      <c r="P49" s="283">
        <f t="shared" si="6"/>
        <v>1.479946721918011E-2</v>
      </c>
      <c r="Q49" s="340">
        <v>479</v>
      </c>
      <c r="R49" s="342">
        <f t="shared" si="7"/>
        <v>3.5444723989936359E-2</v>
      </c>
      <c r="S49" s="377">
        <v>371</v>
      </c>
      <c r="T49" s="342">
        <f t="shared" si="10"/>
        <v>2.7453011691579102E-2</v>
      </c>
      <c r="U49" s="282">
        <v>578</v>
      </c>
      <c r="V49" s="281">
        <f t="shared" si="8"/>
        <v>4.2770460263430517E-2</v>
      </c>
      <c r="W49" s="282">
        <v>918</v>
      </c>
      <c r="X49" s="281">
        <f t="shared" si="9"/>
        <v>6.7929554536036704E-2</v>
      </c>
      <c r="Y49" s="282">
        <v>98</v>
      </c>
      <c r="Z49" s="281">
        <f t="shared" si="11"/>
        <v>7.2517389373982534E-3</v>
      </c>
    </row>
    <row r="50" spans="1:26" s="105" customFormat="1" ht="12.6" customHeight="1" x14ac:dyDescent="0.2">
      <c r="A50" s="263" t="s">
        <v>185</v>
      </c>
      <c r="B50" s="278">
        <v>14491</v>
      </c>
      <c r="C50" s="274">
        <v>4977</v>
      </c>
      <c r="D50" s="279">
        <f t="shared" si="0"/>
        <v>0.3434545580015182</v>
      </c>
      <c r="E50" s="280">
        <v>465</v>
      </c>
      <c r="F50" s="279">
        <f t="shared" si="1"/>
        <v>3.2088882754813329E-2</v>
      </c>
      <c r="G50" s="280">
        <v>1539</v>
      </c>
      <c r="H50" s="279">
        <f t="shared" si="2"/>
        <v>0.10620385066593058</v>
      </c>
      <c r="I50" s="280">
        <v>33</v>
      </c>
      <c r="J50" s="279">
        <f t="shared" si="3"/>
        <v>2.2772755503415914E-3</v>
      </c>
      <c r="K50" s="280">
        <v>3680</v>
      </c>
      <c r="L50" s="281">
        <f t="shared" si="4"/>
        <v>0.2539507280380926</v>
      </c>
      <c r="M50" s="282">
        <v>754</v>
      </c>
      <c r="N50" s="279">
        <f t="shared" si="5"/>
        <v>5.2032295907804844E-2</v>
      </c>
      <c r="O50" s="280">
        <v>0</v>
      </c>
      <c r="P50" s="283">
        <f t="shared" si="6"/>
        <v>0</v>
      </c>
      <c r="Q50" s="340">
        <v>734</v>
      </c>
      <c r="R50" s="342">
        <f t="shared" si="7"/>
        <v>5.0652128907597821E-2</v>
      </c>
      <c r="S50" s="377">
        <v>0</v>
      </c>
      <c r="T50" s="342">
        <f t="shared" si="10"/>
        <v>0</v>
      </c>
      <c r="U50" s="282">
        <v>149</v>
      </c>
      <c r="V50" s="281">
        <f t="shared" si="8"/>
        <v>1.0282244151542337E-2</v>
      </c>
      <c r="W50" s="282">
        <v>998</v>
      </c>
      <c r="X50" s="281">
        <f t="shared" si="9"/>
        <v>6.8870333310330545E-2</v>
      </c>
      <c r="Y50" s="282">
        <v>38</v>
      </c>
      <c r="Z50" s="281">
        <f t="shared" si="11"/>
        <v>2.6223173003933477E-3</v>
      </c>
    </row>
    <row r="51" spans="1:26" s="105" customFormat="1" ht="12.6" customHeight="1" x14ac:dyDescent="0.2">
      <c r="A51" s="263" t="s">
        <v>186</v>
      </c>
      <c r="B51" s="278">
        <v>18206</v>
      </c>
      <c r="C51" s="274">
        <v>3553</v>
      </c>
      <c r="D51" s="279">
        <f t="shared" si="0"/>
        <v>0.19515544326046358</v>
      </c>
      <c r="E51" s="280">
        <v>501</v>
      </c>
      <c r="F51" s="279">
        <f t="shared" si="1"/>
        <v>2.7518400527298693E-2</v>
      </c>
      <c r="G51" s="280">
        <v>176</v>
      </c>
      <c r="H51" s="279">
        <f t="shared" si="2"/>
        <v>9.6671427002087227E-3</v>
      </c>
      <c r="I51" s="280">
        <v>28</v>
      </c>
      <c r="J51" s="279">
        <f t="shared" si="3"/>
        <v>1.5379545204877512E-3</v>
      </c>
      <c r="K51" s="280">
        <v>588</v>
      </c>
      <c r="L51" s="281">
        <f t="shared" si="4"/>
        <v>3.2297044930242776E-2</v>
      </c>
      <c r="M51" s="282">
        <v>622</v>
      </c>
      <c r="N51" s="279">
        <f t="shared" si="5"/>
        <v>3.4164561133692192E-2</v>
      </c>
      <c r="O51" s="280">
        <v>1</v>
      </c>
      <c r="P51" s="283">
        <f t="shared" si="6"/>
        <v>5.4926947160276835E-3</v>
      </c>
      <c r="Q51" s="340">
        <v>897</v>
      </c>
      <c r="R51" s="342">
        <f t="shared" si="7"/>
        <v>4.9269471602768317E-2</v>
      </c>
      <c r="S51" s="377">
        <v>0</v>
      </c>
      <c r="T51" s="342">
        <f t="shared" si="10"/>
        <v>0</v>
      </c>
      <c r="U51" s="282">
        <v>1225</v>
      </c>
      <c r="V51" s="281">
        <f t="shared" si="8"/>
        <v>6.7285510271339125E-2</v>
      </c>
      <c r="W51" s="282">
        <v>1140</v>
      </c>
      <c r="X51" s="281">
        <f t="shared" si="9"/>
        <v>6.2616719762715586E-2</v>
      </c>
      <c r="Y51" s="282">
        <v>5</v>
      </c>
      <c r="Z51" s="281">
        <f t="shared" si="11"/>
        <v>2.7463473580138418E-4</v>
      </c>
    </row>
    <row r="52" spans="1:26" s="105" customFormat="1" ht="12.6" customHeight="1" x14ac:dyDescent="0.2">
      <c r="A52" s="263" t="s">
        <v>187</v>
      </c>
      <c r="B52" s="278">
        <v>25799</v>
      </c>
      <c r="C52" s="274">
        <v>8525</v>
      </c>
      <c r="D52" s="279">
        <f t="shared" si="0"/>
        <v>0.33043916430869413</v>
      </c>
      <c r="E52" s="280">
        <v>591</v>
      </c>
      <c r="F52" s="279">
        <f t="shared" si="1"/>
        <v>2.2907864645916508E-2</v>
      </c>
      <c r="G52" s="280">
        <v>591</v>
      </c>
      <c r="H52" s="279">
        <f t="shared" si="2"/>
        <v>2.2907864645916508E-2</v>
      </c>
      <c r="I52" s="280">
        <v>80</v>
      </c>
      <c r="J52" s="279">
        <f t="shared" si="3"/>
        <v>3.1008953835419979E-3</v>
      </c>
      <c r="K52" s="280">
        <v>739</v>
      </c>
      <c r="L52" s="281">
        <f t="shared" si="4"/>
        <v>2.8644521105469205E-2</v>
      </c>
      <c r="M52" s="282">
        <v>1088</v>
      </c>
      <c r="N52" s="279">
        <f t="shared" si="5"/>
        <v>4.2172177216171169E-2</v>
      </c>
      <c r="O52" s="280">
        <v>2</v>
      </c>
      <c r="P52" s="283">
        <f t="shared" si="6"/>
        <v>7.7522384588549946E-3</v>
      </c>
      <c r="Q52" s="340">
        <v>1413</v>
      </c>
      <c r="R52" s="342">
        <f t="shared" si="7"/>
        <v>5.4769564711810534E-2</v>
      </c>
      <c r="S52" s="377">
        <v>431</v>
      </c>
      <c r="T52" s="342">
        <f t="shared" si="10"/>
        <v>1.6706073878832512E-2</v>
      </c>
      <c r="U52" s="282">
        <v>757</v>
      </c>
      <c r="V52" s="281">
        <f t="shared" si="8"/>
        <v>2.9342222566766153E-2</v>
      </c>
      <c r="W52" s="282">
        <v>1986</v>
      </c>
      <c r="X52" s="281">
        <f t="shared" si="9"/>
        <v>7.6979727896430095E-2</v>
      </c>
      <c r="Y52" s="282">
        <v>2</v>
      </c>
      <c r="Z52" s="281">
        <f t="shared" si="11"/>
        <v>7.7522384588549938E-5</v>
      </c>
    </row>
    <row r="53" spans="1:26" s="105" customFormat="1" ht="12.6" customHeight="1" x14ac:dyDescent="0.2">
      <c r="A53" s="263" t="s">
        <v>188</v>
      </c>
      <c r="B53" s="278">
        <v>21160</v>
      </c>
      <c r="C53" s="274">
        <v>923</v>
      </c>
      <c r="D53" s="279">
        <f t="shared" si="0"/>
        <v>4.3620037807183362E-2</v>
      </c>
      <c r="E53" s="280">
        <v>2</v>
      </c>
      <c r="F53" s="279">
        <f t="shared" si="1"/>
        <v>9.4517958412098304E-5</v>
      </c>
      <c r="G53" s="280">
        <v>558</v>
      </c>
      <c r="H53" s="279">
        <f t="shared" si="2"/>
        <v>2.6370510396975425E-2</v>
      </c>
      <c r="I53" s="280">
        <v>13</v>
      </c>
      <c r="J53" s="279">
        <f t="shared" si="3"/>
        <v>6.1436672967863889E-4</v>
      </c>
      <c r="K53" s="280">
        <v>2992</v>
      </c>
      <c r="L53" s="281">
        <f t="shared" si="4"/>
        <v>0.14139886578449906</v>
      </c>
      <c r="M53" s="282">
        <v>2167</v>
      </c>
      <c r="N53" s="279">
        <f t="shared" si="5"/>
        <v>0.1024102079395085</v>
      </c>
      <c r="O53" s="280">
        <v>4</v>
      </c>
      <c r="P53" s="283">
        <f t="shared" si="6"/>
        <v>1.890359168241966E-2</v>
      </c>
      <c r="Q53" s="340">
        <v>1125</v>
      </c>
      <c r="R53" s="342">
        <f t="shared" si="7"/>
        <v>5.3166351606805294E-2</v>
      </c>
      <c r="S53" s="377">
        <v>107</v>
      </c>
      <c r="T53" s="342">
        <f t="shared" si="10"/>
        <v>5.0567107750472589E-3</v>
      </c>
      <c r="U53" s="282">
        <v>307</v>
      </c>
      <c r="V53" s="281">
        <f t="shared" si="8"/>
        <v>1.450850661625709E-2</v>
      </c>
      <c r="W53" s="282">
        <v>1773</v>
      </c>
      <c r="X53" s="281">
        <f t="shared" si="9"/>
        <v>8.3790170132325148E-2</v>
      </c>
      <c r="Y53" s="282">
        <v>39</v>
      </c>
      <c r="Z53" s="281">
        <f t="shared" si="11"/>
        <v>1.8431001890359168E-3</v>
      </c>
    </row>
    <row r="54" spans="1:26" s="105" customFormat="1" ht="12.6" customHeight="1" x14ac:dyDescent="0.2">
      <c r="A54" s="263" t="s">
        <v>189</v>
      </c>
      <c r="B54" s="278">
        <v>36304</v>
      </c>
      <c r="C54" s="274">
        <v>5059</v>
      </c>
      <c r="D54" s="279">
        <f t="shared" si="0"/>
        <v>0.13935103569854562</v>
      </c>
      <c r="E54" s="280">
        <v>912</v>
      </c>
      <c r="F54" s="279">
        <f t="shared" si="1"/>
        <v>2.51211987659762E-2</v>
      </c>
      <c r="G54" s="280">
        <v>268</v>
      </c>
      <c r="H54" s="279">
        <f t="shared" si="2"/>
        <v>7.382106654914059E-3</v>
      </c>
      <c r="I54" s="280">
        <v>53</v>
      </c>
      <c r="J54" s="279">
        <f t="shared" si="3"/>
        <v>1.4598942265315116E-3</v>
      </c>
      <c r="K54" s="280">
        <v>4341</v>
      </c>
      <c r="L54" s="281">
        <f t="shared" si="4"/>
        <v>0.11957360070515646</v>
      </c>
      <c r="M54" s="282">
        <v>1515</v>
      </c>
      <c r="N54" s="279">
        <f t="shared" si="5"/>
        <v>4.1730938739532833E-2</v>
      </c>
      <c r="O54" s="280">
        <v>0</v>
      </c>
      <c r="P54" s="283">
        <f t="shared" si="6"/>
        <v>0</v>
      </c>
      <c r="Q54" s="340">
        <v>2552</v>
      </c>
      <c r="R54" s="342">
        <f t="shared" si="7"/>
        <v>7.0295284266196564E-2</v>
      </c>
      <c r="S54" s="377">
        <v>915</v>
      </c>
      <c r="T54" s="342">
        <f t="shared" si="10"/>
        <v>2.5203834288232703E-2</v>
      </c>
      <c r="U54" s="282">
        <v>776</v>
      </c>
      <c r="V54" s="281">
        <f t="shared" si="8"/>
        <v>2.137505509034817E-2</v>
      </c>
      <c r="W54" s="282">
        <v>3297</v>
      </c>
      <c r="X54" s="281">
        <f t="shared" si="9"/>
        <v>9.0816438959894233E-2</v>
      </c>
      <c r="Y54" s="282">
        <v>0</v>
      </c>
      <c r="Z54" s="281">
        <f t="shared" si="11"/>
        <v>0</v>
      </c>
    </row>
    <row r="55" spans="1:26" s="105" customFormat="1" ht="12.6" customHeight="1" x14ac:dyDescent="0.2">
      <c r="A55" s="263" t="s">
        <v>190</v>
      </c>
      <c r="B55" s="278">
        <v>23754</v>
      </c>
      <c r="C55" s="274">
        <v>5525</v>
      </c>
      <c r="D55" s="279">
        <f t="shared" si="0"/>
        <v>0.23259240548960175</v>
      </c>
      <c r="E55" s="280">
        <v>0</v>
      </c>
      <c r="F55" s="279">
        <f t="shared" si="1"/>
        <v>0</v>
      </c>
      <c r="G55" s="280">
        <v>331</v>
      </c>
      <c r="H55" s="279">
        <f t="shared" si="2"/>
        <v>1.3934495242906459E-2</v>
      </c>
      <c r="I55" s="280">
        <v>28</v>
      </c>
      <c r="J55" s="279">
        <f t="shared" si="3"/>
        <v>1.1787488423002442E-3</v>
      </c>
      <c r="K55" s="280">
        <v>1180</v>
      </c>
      <c r="L55" s="281">
        <f t="shared" si="4"/>
        <v>4.9675844068367433E-2</v>
      </c>
      <c r="M55" s="282">
        <v>901</v>
      </c>
      <c r="N55" s="279">
        <f t="shared" si="5"/>
        <v>3.7930453818304288E-2</v>
      </c>
      <c r="O55" s="280">
        <v>0</v>
      </c>
      <c r="P55" s="283">
        <f t="shared" si="6"/>
        <v>0</v>
      </c>
      <c r="Q55" s="340">
        <v>1448</v>
      </c>
      <c r="R55" s="342">
        <f t="shared" si="7"/>
        <v>6.0958154416098344E-2</v>
      </c>
      <c r="S55" s="377">
        <v>457</v>
      </c>
      <c r="T55" s="342">
        <f t="shared" si="10"/>
        <v>1.9238865033257557E-2</v>
      </c>
      <c r="U55" s="282">
        <v>770</v>
      </c>
      <c r="V55" s="281">
        <f t="shared" si="8"/>
        <v>3.2415593163256713E-2</v>
      </c>
      <c r="W55" s="282">
        <v>2702</v>
      </c>
      <c r="X55" s="281">
        <f t="shared" si="9"/>
        <v>0.11374926328197356</v>
      </c>
      <c r="Y55" s="282">
        <v>15</v>
      </c>
      <c r="Z55" s="281">
        <f t="shared" si="11"/>
        <v>6.3147259408941655E-4</v>
      </c>
    </row>
    <row r="56" spans="1:26" s="105" customFormat="1" ht="12.6" customHeight="1" x14ac:dyDescent="0.2">
      <c r="A56" s="263" t="s">
        <v>191</v>
      </c>
      <c r="B56" s="278">
        <v>20151</v>
      </c>
      <c r="C56" s="274">
        <v>3444</v>
      </c>
      <c r="D56" s="279">
        <f t="shared" si="0"/>
        <v>0.17090963227631384</v>
      </c>
      <c r="E56" s="280">
        <v>466</v>
      </c>
      <c r="F56" s="279">
        <f t="shared" si="1"/>
        <v>2.3125403205796237E-2</v>
      </c>
      <c r="G56" s="280">
        <v>472</v>
      </c>
      <c r="H56" s="279">
        <f t="shared" si="2"/>
        <v>2.3423155178403057E-2</v>
      </c>
      <c r="I56" s="280">
        <v>35</v>
      </c>
      <c r="J56" s="279">
        <f t="shared" si="3"/>
        <v>1.7368865068731081E-3</v>
      </c>
      <c r="K56" s="280">
        <v>669</v>
      </c>
      <c r="L56" s="281">
        <f t="shared" si="4"/>
        <v>3.3199344945660264E-2</v>
      </c>
      <c r="M56" s="282">
        <v>688</v>
      </c>
      <c r="N56" s="279">
        <f t="shared" si="5"/>
        <v>3.414222619224852E-2</v>
      </c>
      <c r="O56" s="280">
        <v>0</v>
      </c>
      <c r="P56" s="283">
        <f t="shared" si="6"/>
        <v>0</v>
      </c>
      <c r="Q56" s="340">
        <v>1873</v>
      </c>
      <c r="R56" s="342">
        <f t="shared" si="7"/>
        <v>9.2948240782095182E-2</v>
      </c>
      <c r="S56" s="377">
        <v>1326</v>
      </c>
      <c r="T56" s="342">
        <f t="shared" si="10"/>
        <v>6.5803185946106887E-2</v>
      </c>
      <c r="U56" s="282">
        <v>1289</v>
      </c>
      <c r="V56" s="281">
        <f t="shared" si="8"/>
        <v>6.3967048781698177E-2</v>
      </c>
      <c r="W56" s="282">
        <v>2001</v>
      </c>
      <c r="X56" s="281">
        <f t="shared" si="9"/>
        <v>9.9300282864373979E-2</v>
      </c>
      <c r="Y56" s="282">
        <v>94</v>
      </c>
      <c r="Z56" s="281">
        <f t="shared" si="11"/>
        <v>4.6647809041734899E-3</v>
      </c>
    </row>
    <row r="57" spans="1:26" s="105" customFormat="1" ht="12.6" customHeight="1" x14ac:dyDescent="0.2">
      <c r="A57" s="263" t="s">
        <v>192</v>
      </c>
      <c r="B57" s="273">
        <v>42390</v>
      </c>
      <c r="C57" s="274">
        <v>7488</v>
      </c>
      <c r="D57" s="279">
        <f t="shared" si="0"/>
        <v>0.17664543524416135</v>
      </c>
      <c r="E57" s="280">
        <v>217</v>
      </c>
      <c r="F57" s="279">
        <f t="shared" si="1"/>
        <v>5.1191318707242278E-3</v>
      </c>
      <c r="G57" s="280">
        <v>462</v>
      </c>
      <c r="H57" s="279">
        <f t="shared" si="2"/>
        <v>1.0898796886058033E-2</v>
      </c>
      <c r="I57" s="280">
        <v>29</v>
      </c>
      <c r="J57" s="279">
        <f t="shared" si="3"/>
        <v>6.841236140599198E-4</v>
      </c>
      <c r="K57" s="280">
        <v>1403</v>
      </c>
      <c r="L57" s="281">
        <f t="shared" si="4"/>
        <v>3.3097428638829911E-2</v>
      </c>
      <c r="M57" s="282">
        <v>1365</v>
      </c>
      <c r="N57" s="279">
        <f t="shared" si="5"/>
        <v>3.2200990799716916E-2</v>
      </c>
      <c r="O57" s="280">
        <v>7</v>
      </c>
      <c r="P57" s="283">
        <f t="shared" si="6"/>
        <v>1.6513328615239443E-2</v>
      </c>
      <c r="Q57" s="340">
        <v>1256</v>
      </c>
      <c r="R57" s="342">
        <f t="shared" si="7"/>
        <v>2.9629629629629631E-2</v>
      </c>
      <c r="S57" s="377">
        <v>732</v>
      </c>
      <c r="T57" s="342">
        <f t="shared" si="10"/>
        <v>1.726822363765039E-2</v>
      </c>
      <c r="U57" s="282">
        <v>1052</v>
      </c>
      <c r="V57" s="281">
        <f t="shared" si="8"/>
        <v>2.4817173861759849E-2</v>
      </c>
      <c r="W57" s="282">
        <v>2698</v>
      </c>
      <c r="X57" s="281">
        <f t="shared" si="9"/>
        <v>6.3647086577022879E-2</v>
      </c>
      <c r="Y57" s="282">
        <v>5</v>
      </c>
      <c r="Z57" s="281">
        <f t="shared" si="11"/>
        <v>1.1795234725171031E-4</v>
      </c>
    </row>
    <row r="58" spans="1:26" s="105" customFormat="1" ht="12.6" customHeight="1" x14ac:dyDescent="0.2">
      <c r="A58" s="263" t="s">
        <v>193</v>
      </c>
      <c r="B58" s="278">
        <v>32321</v>
      </c>
      <c r="C58" s="274">
        <v>7368</v>
      </c>
      <c r="D58" s="279">
        <f t="shared" si="0"/>
        <v>0.22796324371151883</v>
      </c>
      <c r="E58" s="280">
        <v>22</v>
      </c>
      <c r="F58" s="279">
        <f t="shared" si="1"/>
        <v>6.8067200891061541E-4</v>
      </c>
      <c r="G58" s="280">
        <v>888</v>
      </c>
      <c r="H58" s="279">
        <f t="shared" si="2"/>
        <v>2.747439745057393E-2</v>
      </c>
      <c r="I58" s="280">
        <v>80</v>
      </c>
      <c r="J58" s="279">
        <f t="shared" si="3"/>
        <v>2.475170941493147E-3</v>
      </c>
      <c r="K58" s="280">
        <v>4039</v>
      </c>
      <c r="L58" s="281">
        <f t="shared" si="4"/>
        <v>0.12496519290863525</v>
      </c>
      <c r="M58" s="282">
        <v>1520</v>
      </c>
      <c r="N58" s="279">
        <f t="shared" si="5"/>
        <v>4.702824788836979E-2</v>
      </c>
      <c r="O58" s="280">
        <v>4</v>
      </c>
      <c r="P58" s="283">
        <f t="shared" si="6"/>
        <v>1.2375854707465734E-2</v>
      </c>
      <c r="Q58" s="340">
        <v>2293</v>
      </c>
      <c r="R58" s="342">
        <f t="shared" si="7"/>
        <v>7.0944587110547325E-2</v>
      </c>
      <c r="S58" s="377">
        <v>875</v>
      </c>
      <c r="T58" s="342">
        <f t="shared" si="10"/>
        <v>2.7072182172581293E-2</v>
      </c>
      <c r="U58" s="282">
        <v>2182</v>
      </c>
      <c r="V58" s="281">
        <f t="shared" si="8"/>
        <v>6.7510287429225588E-2</v>
      </c>
      <c r="W58" s="282">
        <v>2236</v>
      </c>
      <c r="X58" s="281">
        <f t="shared" si="9"/>
        <v>6.9181027814733453E-2</v>
      </c>
      <c r="Y58" s="282">
        <v>126</v>
      </c>
      <c r="Z58" s="281">
        <f t="shared" si="11"/>
        <v>3.8983942328517061E-3</v>
      </c>
    </row>
    <row r="59" spans="1:26" s="105" customFormat="1" ht="12.6" customHeight="1" x14ac:dyDescent="0.2">
      <c r="A59" s="263" t="s">
        <v>194</v>
      </c>
      <c r="B59" s="278">
        <v>18183</v>
      </c>
      <c r="C59" s="274">
        <v>3331</v>
      </c>
      <c r="D59" s="279">
        <f t="shared" si="0"/>
        <v>0.18319309244899082</v>
      </c>
      <c r="E59" s="280">
        <v>582</v>
      </c>
      <c r="F59" s="279">
        <f t="shared" si="1"/>
        <v>3.200791948523346E-2</v>
      </c>
      <c r="G59" s="280">
        <v>17184</v>
      </c>
      <c r="H59" s="279">
        <f t="shared" si="2"/>
        <v>0.94505857119287251</v>
      </c>
      <c r="I59" s="280">
        <v>22</v>
      </c>
      <c r="J59" s="279">
        <f t="shared" si="3"/>
        <v>1.2099213551119178E-3</v>
      </c>
      <c r="K59" s="280">
        <v>468</v>
      </c>
      <c r="L59" s="281">
        <f t="shared" si="4"/>
        <v>2.5738327008744431E-2</v>
      </c>
      <c r="M59" s="282">
        <v>1005</v>
      </c>
      <c r="N59" s="279">
        <f t="shared" si="5"/>
        <v>5.5271407358521693E-2</v>
      </c>
      <c r="O59" s="280">
        <v>6</v>
      </c>
      <c r="P59" s="283">
        <f t="shared" si="6"/>
        <v>3.2997855139415937E-2</v>
      </c>
      <c r="Q59" s="340">
        <v>821</v>
      </c>
      <c r="R59" s="342">
        <f t="shared" si="7"/>
        <v>4.5152065115767477E-2</v>
      </c>
      <c r="S59" s="377">
        <v>1156</v>
      </c>
      <c r="T59" s="342">
        <f t="shared" si="10"/>
        <v>6.3575867568608044E-2</v>
      </c>
      <c r="U59" s="282">
        <v>590</v>
      </c>
      <c r="V59" s="281">
        <f t="shared" si="8"/>
        <v>3.2447890887092337E-2</v>
      </c>
      <c r="W59" s="282">
        <v>2541</v>
      </c>
      <c r="X59" s="281">
        <f t="shared" si="9"/>
        <v>0.1397459165154265</v>
      </c>
      <c r="Y59" s="282">
        <v>4</v>
      </c>
      <c r="Z59" s="281">
        <f t="shared" si="11"/>
        <v>2.1998570092943959E-4</v>
      </c>
    </row>
    <row r="60" spans="1:26" s="105" customFormat="1" ht="12.6" customHeight="1" x14ac:dyDescent="0.2">
      <c r="A60" s="263" t="s">
        <v>195</v>
      </c>
      <c r="B60" s="278">
        <v>16037</v>
      </c>
      <c r="C60" s="274">
        <v>2807</v>
      </c>
      <c r="D60" s="279">
        <f t="shared" si="0"/>
        <v>0.17503273679615888</v>
      </c>
      <c r="E60" s="280">
        <v>32</v>
      </c>
      <c r="F60" s="279">
        <f t="shared" si="1"/>
        <v>1.9953856706366527E-3</v>
      </c>
      <c r="G60" s="280">
        <v>1716</v>
      </c>
      <c r="H60" s="279">
        <f t="shared" si="2"/>
        <v>0.1070025565878905</v>
      </c>
      <c r="I60" s="280">
        <v>144</v>
      </c>
      <c r="J60" s="279">
        <f t="shared" si="3"/>
        <v>8.979235517864937E-3</v>
      </c>
      <c r="K60" s="280">
        <v>1130</v>
      </c>
      <c r="L60" s="281">
        <f t="shared" si="4"/>
        <v>7.0462056494356801E-2</v>
      </c>
      <c r="M60" s="282">
        <v>1501</v>
      </c>
      <c r="N60" s="279">
        <f t="shared" si="5"/>
        <v>9.3596059113300489E-2</v>
      </c>
      <c r="O60" s="280">
        <v>2</v>
      </c>
      <c r="P60" s="283">
        <f t="shared" si="6"/>
        <v>1.2471160441479079E-2</v>
      </c>
      <c r="Q60" s="340">
        <v>1162</v>
      </c>
      <c r="R60" s="342">
        <f t="shared" si="7"/>
        <v>7.2457442164993446E-2</v>
      </c>
      <c r="S60" s="377">
        <v>0</v>
      </c>
      <c r="T60" s="342">
        <f t="shared" si="10"/>
        <v>0</v>
      </c>
      <c r="U60" s="282">
        <v>129</v>
      </c>
      <c r="V60" s="281">
        <f t="shared" si="8"/>
        <v>8.0438984847540067E-3</v>
      </c>
      <c r="W60" s="282">
        <v>1465</v>
      </c>
      <c r="X60" s="281">
        <f t="shared" si="9"/>
        <v>9.1351250233834252E-2</v>
      </c>
      <c r="Y60" s="282">
        <v>3</v>
      </c>
      <c r="Z60" s="281">
        <f t="shared" si="11"/>
        <v>1.8706740662218619E-4</v>
      </c>
    </row>
    <row r="61" spans="1:26" s="105" customFormat="1" ht="12.6" customHeight="1" x14ac:dyDescent="0.2">
      <c r="A61" s="263" t="s">
        <v>196</v>
      </c>
      <c r="B61" s="278">
        <v>21698</v>
      </c>
      <c r="C61" s="274">
        <v>4464</v>
      </c>
      <c r="D61" s="279">
        <f t="shared" si="0"/>
        <v>0.20573324730389897</v>
      </c>
      <c r="E61" s="280">
        <v>0</v>
      </c>
      <c r="F61" s="279">
        <f t="shared" si="1"/>
        <v>0</v>
      </c>
      <c r="G61" s="280">
        <v>101</v>
      </c>
      <c r="H61" s="279">
        <f t="shared" si="2"/>
        <v>4.6548068946446674E-3</v>
      </c>
      <c r="I61" s="280">
        <v>65</v>
      </c>
      <c r="J61" s="279">
        <f t="shared" si="3"/>
        <v>2.995667803484192E-3</v>
      </c>
      <c r="K61" s="280">
        <v>517</v>
      </c>
      <c r="L61" s="281">
        <f t="shared" si="4"/>
        <v>2.3827080836943498E-2</v>
      </c>
      <c r="M61" s="282">
        <v>581</v>
      </c>
      <c r="N61" s="279">
        <f t="shared" si="5"/>
        <v>2.6776661443451009E-2</v>
      </c>
      <c r="O61" s="280">
        <v>0</v>
      </c>
      <c r="P61" s="283">
        <f t="shared" si="6"/>
        <v>0</v>
      </c>
      <c r="Q61" s="340">
        <v>2453</v>
      </c>
      <c r="R61" s="342">
        <f t="shared" si="7"/>
        <v>0.11305189418379574</v>
      </c>
      <c r="S61" s="377">
        <v>0</v>
      </c>
      <c r="T61" s="342">
        <f t="shared" si="10"/>
        <v>0</v>
      </c>
      <c r="U61" s="282">
        <v>851</v>
      </c>
      <c r="V61" s="281">
        <f t="shared" si="8"/>
        <v>3.922020462715458E-2</v>
      </c>
      <c r="W61" s="282">
        <v>1634</v>
      </c>
      <c r="X61" s="281">
        <f t="shared" si="9"/>
        <v>7.5306479859894915E-2</v>
      </c>
      <c r="Y61" s="282">
        <v>1460</v>
      </c>
      <c r="Z61" s="281">
        <f t="shared" si="11"/>
        <v>6.7287307585952624E-2</v>
      </c>
    </row>
    <row r="62" spans="1:26" s="105" customFormat="1" ht="12.6" customHeight="1" x14ac:dyDescent="0.2">
      <c r="A62" s="263" t="s">
        <v>197</v>
      </c>
      <c r="B62" s="278">
        <v>14884</v>
      </c>
      <c r="C62" s="274">
        <v>1974</v>
      </c>
      <c r="D62" s="279">
        <f t="shared" si="0"/>
        <v>0.13262563826928245</v>
      </c>
      <c r="E62" s="280">
        <v>172</v>
      </c>
      <c r="F62" s="279">
        <f t="shared" si="1"/>
        <v>1.1556033324375168E-2</v>
      </c>
      <c r="G62" s="280">
        <v>631</v>
      </c>
      <c r="H62" s="279">
        <f t="shared" si="2"/>
        <v>4.2394517602794946E-2</v>
      </c>
      <c r="I62" s="280">
        <v>14</v>
      </c>
      <c r="J62" s="279">
        <f t="shared" si="3"/>
        <v>9.4060736361193233E-4</v>
      </c>
      <c r="K62" s="280">
        <v>611</v>
      </c>
      <c r="L62" s="281">
        <f t="shared" si="4"/>
        <v>4.1050792797635044E-2</v>
      </c>
      <c r="M62" s="282">
        <v>588</v>
      </c>
      <c r="N62" s="279">
        <f t="shared" si="5"/>
        <v>3.9505509271701156E-2</v>
      </c>
      <c r="O62" s="280">
        <v>0</v>
      </c>
      <c r="P62" s="283">
        <f t="shared" si="6"/>
        <v>0</v>
      </c>
      <c r="Q62" s="340">
        <v>554</v>
      </c>
      <c r="R62" s="342">
        <f t="shared" si="7"/>
        <v>3.7221177102929319E-2</v>
      </c>
      <c r="S62" s="377">
        <v>0</v>
      </c>
      <c r="T62" s="342">
        <f t="shared" si="10"/>
        <v>0</v>
      </c>
      <c r="U62" s="282">
        <v>85</v>
      </c>
      <c r="V62" s="281">
        <f t="shared" si="8"/>
        <v>5.7108304219295886E-3</v>
      </c>
      <c r="W62" s="282">
        <v>938</v>
      </c>
      <c r="X62" s="281">
        <f t="shared" si="9"/>
        <v>6.3020693361999461E-2</v>
      </c>
      <c r="Y62" s="282">
        <v>79</v>
      </c>
      <c r="Z62" s="281">
        <f t="shared" si="11"/>
        <v>5.3077129803816179E-3</v>
      </c>
    </row>
    <row r="63" spans="1:26" s="105" customFormat="1" ht="12.6" customHeight="1" x14ac:dyDescent="0.2">
      <c r="A63" s="263" t="s">
        <v>198</v>
      </c>
      <c r="B63" s="278">
        <v>45512</v>
      </c>
      <c r="C63" s="274">
        <v>13025</v>
      </c>
      <c r="D63" s="279">
        <f t="shared" si="0"/>
        <v>0.28618825804183512</v>
      </c>
      <c r="E63" s="280">
        <v>1121</v>
      </c>
      <c r="F63" s="279">
        <f t="shared" si="1"/>
        <v>2.4630866584637017E-2</v>
      </c>
      <c r="G63" s="280">
        <v>620</v>
      </c>
      <c r="H63" s="279">
        <f t="shared" si="2"/>
        <v>1.3622780805062401E-2</v>
      </c>
      <c r="I63" s="280">
        <v>76</v>
      </c>
      <c r="J63" s="279">
        <f t="shared" si="3"/>
        <v>1.6698892599753912E-3</v>
      </c>
      <c r="K63" s="280">
        <v>910</v>
      </c>
      <c r="L63" s="281">
        <f t="shared" si="4"/>
        <v>1.9994726665494813E-2</v>
      </c>
      <c r="M63" s="282">
        <v>2617</v>
      </c>
      <c r="N63" s="279">
        <f t="shared" si="5"/>
        <v>5.7501318333626296E-2</v>
      </c>
      <c r="O63" s="280">
        <v>2</v>
      </c>
      <c r="P63" s="283">
        <f t="shared" si="6"/>
        <v>4.3944454209878716E-3</v>
      </c>
      <c r="Q63" s="340">
        <v>1915</v>
      </c>
      <c r="R63" s="342">
        <f t="shared" si="7"/>
        <v>4.2076814905958868E-2</v>
      </c>
      <c r="S63" s="377">
        <v>0</v>
      </c>
      <c r="T63" s="342">
        <f t="shared" si="10"/>
        <v>0</v>
      </c>
      <c r="U63" s="282">
        <v>418</v>
      </c>
      <c r="V63" s="281">
        <f t="shared" si="8"/>
        <v>9.1843909298646512E-3</v>
      </c>
      <c r="W63" s="282">
        <v>5638</v>
      </c>
      <c r="X63" s="281">
        <f t="shared" si="9"/>
        <v>0.12387941641764809</v>
      </c>
      <c r="Y63" s="282">
        <v>130</v>
      </c>
      <c r="Z63" s="281">
        <f t="shared" si="11"/>
        <v>2.8563895236421162E-3</v>
      </c>
    </row>
    <row r="64" spans="1:26" s="105" customFormat="1" ht="12.6" customHeight="1" x14ac:dyDescent="0.2">
      <c r="A64" s="263" t="s">
        <v>199</v>
      </c>
      <c r="B64" s="278">
        <v>25653</v>
      </c>
      <c r="C64" s="274">
        <v>5146</v>
      </c>
      <c r="D64" s="279">
        <f t="shared" si="0"/>
        <v>0.20060031965072311</v>
      </c>
      <c r="E64" s="280">
        <v>0</v>
      </c>
      <c r="F64" s="279">
        <f t="shared" si="1"/>
        <v>0</v>
      </c>
      <c r="G64" s="280">
        <v>2597</v>
      </c>
      <c r="H64" s="279">
        <f t="shared" si="2"/>
        <v>0.10123572291739757</v>
      </c>
      <c r="I64" s="280">
        <v>46</v>
      </c>
      <c r="J64" s="279">
        <f t="shared" si="3"/>
        <v>1.7931625930690369E-3</v>
      </c>
      <c r="K64" s="280">
        <v>2098</v>
      </c>
      <c r="L64" s="281">
        <f t="shared" si="4"/>
        <v>8.1783806962148681E-2</v>
      </c>
      <c r="M64" s="282">
        <v>848</v>
      </c>
      <c r="N64" s="279">
        <f t="shared" si="5"/>
        <v>3.3056562585272675E-2</v>
      </c>
      <c r="O64" s="280">
        <v>0</v>
      </c>
      <c r="P64" s="283">
        <f t="shared" si="6"/>
        <v>0</v>
      </c>
      <c r="Q64" s="340">
        <v>1377</v>
      </c>
      <c r="R64" s="342">
        <f t="shared" si="7"/>
        <v>5.3677932405566599E-2</v>
      </c>
      <c r="S64" s="377">
        <v>0</v>
      </c>
      <c r="T64" s="342">
        <f t="shared" si="10"/>
        <v>0</v>
      </c>
      <c r="U64" s="282">
        <v>776</v>
      </c>
      <c r="V64" s="281">
        <f t="shared" si="8"/>
        <v>3.0249873309164621E-2</v>
      </c>
      <c r="W64" s="282">
        <v>2119</v>
      </c>
      <c r="X64" s="281">
        <f t="shared" si="9"/>
        <v>8.2602424667680197E-2</v>
      </c>
      <c r="Y64" s="282">
        <v>78</v>
      </c>
      <c r="Z64" s="281">
        <f t="shared" si="11"/>
        <v>3.0405800491170622E-3</v>
      </c>
    </row>
    <row r="65" spans="1:26" s="105" customFormat="1" ht="12.6" customHeight="1" x14ac:dyDescent="0.2">
      <c r="A65" s="263" t="s">
        <v>200</v>
      </c>
      <c r="B65" s="278">
        <v>16453</v>
      </c>
      <c r="C65" s="274">
        <v>2986</v>
      </c>
      <c r="D65" s="279">
        <f t="shared" si="0"/>
        <v>0.18148665896796937</v>
      </c>
      <c r="E65" s="280">
        <v>17</v>
      </c>
      <c r="F65" s="279">
        <f t="shared" si="1"/>
        <v>1.033246216495472E-3</v>
      </c>
      <c r="G65" s="280">
        <v>317</v>
      </c>
      <c r="H65" s="279">
        <f t="shared" si="2"/>
        <v>1.9267002978180271E-2</v>
      </c>
      <c r="I65" s="280">
        <v>10</v>
      </c>
      <c r="J65" s="279">
        <f t="shared" si="3"/>
        <v>6.0779189205615995E-4</v>
      </c>
      <c r="K65" s="280">
        <v>2986</v>
      </c>
      <c r="L65" s="281">
        <f t="shared" si="4"/>
        <v>0.18148665896796937</v>
      </c>
      <c r="M65" s="282">
        <v>467</v>
      </c>
      <c r="N65" s="279">
        <f t="shared" si="5"/>
        <v>2.8383881359022669E-2</v>
      </c>
      <c r="O65" s="280">
        <v>0</v>
      </c>
      <c r="P65" s="283">
        <f t="shared" si="6"/>
        <v>0</v>
      </c>
      <c r="Q65" s="340">
        <v>720</v>
      </c>
      <c r="R65" s="342">
        <f t="shared" si="7"/>
        <v>4.3761016228043514E-2</v>
      </c>
      <c r="S65" s="377">
        <v>0</v>
      </c>
      <c r="T65" s="342">
        <f t="shared" si="10"/>
        <v>0</v>
      </c>
      <c r="U65" s="282">
        <v>498</v>
      </c>
      <c r="V65" s="281">
        <f t="shared" si="8"/>
        <v>3.0268036224396767E-2</v>
      </c>
      <c r="W65" s="282">
        <v>883</v>
      </c>
      <c r="X65" s="281">
        <f t="shared" si="9"/>
        <v>5.3668024068558924E-2</v>
      </c>
      <c r="Y65" s="282">
        <v>4</v>
      </c>
      <c r="Z65" s="281">
        <f t="shared" si="11"/>
        <v>2.43116756822464E-4</v>
      </c>
    </row>
    <row r="66" spans="1:26" s="105" customFormat="1" ht="12.6" customHeight="1" thickBot="1" x14ac:dyDescent="0.25">
      <c r="A66" s="264" t="s">
        <v>201</v>
      </c>
      <c r="B66" s="284">
        <v>42637</v>
      </c>
      <c r="C66" s="285">
        <v>6875</v>
      </c>
      <c r="D66" s="286">
        <f t="shared" si="0"/>
        <v>0.16124492811407931</v>
      </c>
      <c r="E66" s="287">
        <v>1154</v>
      </c>
      <c r="F66" s="286">
        <f t="shared" si="1"/>
        <v>2.7065694115439642E-2</v>
      </c>
      <c r="G66" s="287">
        <v>747</v>
      </c>
      <c r="H66" s="286">
        <f t="shared" si="2"/>
        <v>1.7519994371086145E-2</v>
      </c>
      <c r="I66" s="287">
        <v>61</v>
      </c>
      <c r="J66" s="286">
        <f t="shared" si="3"/>
        <v>1.4306822712667402E-3</v>
      </c>
      <c r="K66" s="287">
        <v>1662</v>
      </c>
      <c r="L66" s="288">
        <f t="shared" si="4"/>
        <v>3.898022844008725E-2</v>
      </c>
      <c r="M66" s="289">
        <v>1541</v>
      </c>
      <c r="N66" s="286">
        <f t="shared" si="5"/>
        <v>3.6142317705279453E-2</v>
      </c>
      <c r="O66" s="287">
        <v>1</v>
      </c>
      <c r="P66" s="290">
        <f t="shared" si="6"/>
        <v>2.3453807725684265E-3</v>
      </c>
      <c r="Q66" s="343">
        <v>3560</v>
      </c>
      <c r="R66" s="344">
        <f t="shared" si="7"/>
        <v>8.3495555503435986E-2</v>
      </c>
      <c r="S66" s="378">
        <v>0</v>
      </c>
      <c r="T66" s="342">
        <f t="shared" si="10"/>
        <v>0</v>
      </c>
      <c r="U66" s="289">
        <v>1296</v>
      </c>
      <c r="V66" s="288">
        <f t="shared" si="8"/>
        <v>3.0396134812486809E-2</v>
      </c>
      <c r="W66" s="289">
        <v>3854</v>
      </c>
      <c r="X66" s="288">
        <f t="shared" si="9"/>
        <v>9.0390974974787153E-2</v>
      </c>
      <c r="Y66" s="289">
        <v>10</v>
      </c>
      <c r="Z66" s="281">
        <f t="shared" si="11"/>
        <v>2.3453807725684264E-4</v>
      </c>
    </row>
    <row r="67" spans="1:26" s="105" customFormat="1" ht="12.6" customHeight="1" thickBot="1" x14ac:dyDescent="0.25">
      <c r="A67" s="291" t="s">
        <v>235</v>
      </c>
      <c r="B67" s="292">
        <f>SUM(B9:B66)</f>
        <v>2089310</v>
      </c>
      <c r="C67" s="293">
        <f t="shared" ref="C67:U67" si="12">SUM(C9:C66)</f>
        <v>488884</v>
      </c>
      <c r="D67" s="294"/>
      <c r="E67" s="295">
        <f t="shared" si="12"/>
        <v>18428</v>
      </c>
      <c r="F67" s="294"/>
      <c r="G67" s="295">
        <f t="shared" si="12"/>
        <v>79702</v>
      </c>
      <c r="H67" s="294"/>
      <c r="I67" s="295">
        <f t="shared" si="12"/>
        <v>3383</v>
      </c>
      <c r="J67" s="294"/>
      <c r="K67" s="295">
        <f t="shared" si="12"/>
        <v>100423</v>
      </c>
      <c r="L67" s="296"/>
      <c r="M67" s="297">
        <f t="shared" si="12"/>
        <v>141948</v>
      </c>
      <c r="N67" s="294"/>
      <c r="O67" s="295">
        <f t="shared" si="12"/>
        <v>182</v>
      </c>
      <c r="P67" s="298"/>
      <c r="Q67" s="351">
        <f t="shared" si="12"/>
        <v>118545</v>
      </c>
      <c r="R67" s="350"/>
      <c r="S67" s="351">
        <f t="shared" si="12"/>
        <v>22470</v>
      </c>
      <c r="T67" s="350"/>
      <c r="U67" s="297">
        <f t="shared" si="12"/>
        <v>47425</v>
      </c>
      <c r="V67" s="296"/>
      <c r="W67" s="297">
        <f>SUM(W9:W66)</f>
        <v>194788</v>
      </c>
      <c r="X67" s="296"/>
      <c r="Y67" s="297">
        <f>SUM(Y9:Y66)</f>
        <v>8916</v>
      </c>
      <c r="Z67" s="296"/>
    </row>
    <row r="68" spans="1:26" s="105" customFormat="1" ht="12.6" customHeight="1" thickBot="1" x14ac:dyDescent="0.25">
      <c r="A68" s="299" t="s">
        <v>203</v>
      </c>
      <c r="B68" s="300">
        <f>AVERAGE(B9:B66)</f>
        <v>36022.586206896551</v>
      </c>
      <c r="C68" s="301">
        <f>AVERAGE(C9:C66)</f>
        <v>8429.0344827586214</v>
      </c>
      <c r="D68" s="302">
        <f>C67/B67</f>
        <v>0.23399304076465435</v>
      </c>
      <c r="E68" s="301">
        <f>AVERAGE(E9:E66)</f>
        <v>317.72413793103448</v>
      </c>
      <c r="F68" s="302">
        <f>E67/B67</f>
        <v>8.8201367915723364E-3</v>
      </c>
      <c r="G68" s="301">
        <f>AVERAGE(G9:G66)</f>
        <v>1374.1724137931035</v>
      </c>
      <c r="H68" s="302">
        <f>G67/B67</f>
        <v>3.8147522387773955E-2</v>
      </c>
      <c r="I68" s="301">
        <f>AVERAGE(I9:I66)</f>
        <v>58.327586206896555</v>
      </c>
      <c r="J68" s="302">
        <f>I67/B67</f>
        <v>1.6191948538034088E-3</v>
      </c>
      <c r="K68" s="301">
        <f>AVERAGE(K9:K66)</f>
        <v>1731.4310344827586</v>
      </c>
      <c r="L68" s="303">
        <f>K67/B67</f>
        <v>4.8065150695684219E-2</v>
      </c>
      <c r="M68" s="301">
        <f>AVERAGE(M9:M66)</f>
        <v>2447.3793103448274</v>
      </c>
      <c r="N68" s="302">
        <f>M67/B67</f>
        <v>6.794013334545855E-2</v>
      </c>
      <c r="O68" s="301">
        <f>AVERAGE(O9:O66)</f>
        <v>3.1379310344827585</v>
      </c>
      <c r="P68" s="304">
        <f>O67*100/B67</f>
        <v>8.7110098549281825E-3</v>
      </c>
      <c r="Q68" s="349">
        <f>AVERAGE(Q9:Q66)</f>
        <v>2043.8793103448277</v>
      </c>
      <c r="R68" s="350">
        <f>Q67/B67</f>
        <v>5.6738827651234142E-2</v>
      </c>
      <c r="S68" s="349">
        <f>AVERAGE(S9:S66)</f>
        <v>387.41379310344826</v>
      </c>
      <c r="T68" s="350">
        <f>S68/B67</f>
        <v>1.854266686625959E-4</v>
      </c>
      <c r="U68" s="301">
        <f>AVERAGE(U9:U66)</f>
        <v>817.67241379310349</v>
      </c>
      <c r="V68" s="303">
        <f>U67/B67</f>
        <v>2.2698881448899397E-2</v>
      </c>
      <c r="W68" s="301">
        <f>AVERAGE(W9:W66)</f>
        <v>3358.4137931034484</v>
      </c>
      <c r="X68" s="303">
        <f>W67/B67</f>
        <v>9.3230779539656639E-2</v>
      </c>
      <c r="Y68" s="301">
        <f>AVERAGE(Y9:Y66)</f>
        <v>153.72413793103448</v>
      </c>
      <c r="Z68" s="303">
        <f>Y68/B67</f>
        <v>7.357650991525168E-5</v>
      </c>
    </row>
  </sheetData>
  <phoneticPr fontId="0" type="noConversion"/>
  <pageMargins left="0.23622047244094491" right="0.55118110236220474" top="0.27559055118110237" bottom="0.19685039370078741" header="0" footer="0"/>
  <pageSetup paperSize="9" scale="88" orientation="portrait" r:id="rId1"/>
  <headerFooter alignWithMargins="0">
    <oddHeader>&amp;R3.3.1. / Preglednica 11</oddHeader>
    <oddFooter>&amp;L&amp;7C/Poročilo o delu UE 2019/DUN &amp;CStran &amp;P/&amp;N&amp;R&amp;7Pripravila : C. Vidmar  26.5.2020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29"/>
  </sheetPr>
  <dimension ref="A1:J65"/>
  <sheetViews>
    <sheetView zoomScale="120" zoomScaleNormal="12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RowHeight="12.75" x14ac:dyDescent="0.2"/>
  <cols>
    <col min="1" max="1" width="16.140625" customWidth="1"/>
    <col min="2" max="3" width="12.7109375" customWidth="1"/>
    <col min="4" max="7" width="9.5703125" customWidth="1"/>
    <col min="8" max="9" width="9.42578125" customWidth="1"/>
    <col min="10" max="10" width="10" customWidth="1"/>
  </cols>
  <sheetData>
    <row r="1" spans="1:10" x14ac:dyDescent="0.2">
      <c r="A1" s="94" t="s">
        <v>354</v>
      </c>
      <c r="B1" s="160"/>
      <c r="C1" s="160"/>
      <c r="D1" s="160"/>
      <c r="E1" s="160"/>
      <c r="F1" s="160"/>
      <c r="G1" s="95"/>
      <c r="H1" s="160"/>
      <c r="I1" s="160"/>
      <c r="J1" s="95"/>
    </row>
    <row r="2" spans="1:10" x14ac:dyDescent="0.2">
      <c r="A2" s="96" t="s">
        <v>355</v>
      </c>
      <c r="B2" s="161"/>
      <c r="C2" s="161"/>
      <c r="D2" s="161"/>
      <c r="E2" s="161"/>
      <c r="F2" s="161"/>
      <c r="G2" s="97"/>
      <c r="H2" s="161"/>
      <c r="I2" s="161"/>
      <c r="J2" s="97"/>
    </row>
    <row r="3" spans="1:10" ht="7.5" customHeight="1" thickBot="1" x14ac:dyDescent="0.25">
      <c r="A3" s="162"/>
      <c r="B3" s="163"/>
      <c r="C3" s="163"/>
      <c r="D3" s="163"/>
      <c r="E3" s="162"/>
      <c r="F3" s="162"/>
      <c r="G3" s="164"/>
      <c r="H3" s="162"/>
      <c r="I3" s="162"/>
      <c r="J3" s="164"/>
    </row>
    <row r="4" spans="1:10" ht="117.6" customHeight="1" thickBot="1" x14ac:dyDescent="0.25">
      <c r="A4" s="165" t="s">
        <v>6</v>
      </c>
      <c r="B4" s="166" t="s">
        <v>361</v>
      </c>
      <c r="C4" s="166" t="s">
        <v>362</v>
      </c>
      <c r="D4" s="167" t="s">
        <v>363</v>
      </c>
      <c r="E4" s="168" t="s">
        <v>364</v>
      </c>
      <c r="F4" s="168" t="s">
        <v>365</v>
      </c>
      <c r="G4" s="400" t="s">
        <v>349</v>
      </c>
      <c r="H4" s="373" t="s">
        <v>366</v>
      </c>
      <c r="I4" s="224" t="s">
        <v>367</v>
      </c>
      <c r="J4" s="169" t="s">
        <v>368</v>
      </c>
    </row>
    <row r="5" spans="1:10" ht="13.5" thickBot="1" x14ac:dyDescent="0.25">
      <c r="A5" s="115">
        <v>1</v>
      </c>
      <c r="B5" s="170">
        <v>2</v>
      </c>
      <c r="C5" s="117">
        <v>3</v>
      </c>
      <c r="D5" s="117">
        <v>4</v>
      </c>
      <c r="E5" s="171">
        <v>5</v>
      </c>
      <c r="F5" s="171">
        <v>6</v>
      </c>
      <c r="G5" s="171" t="s">
        <v>264</v>
      </c>
      <c r="H5" s="116" t="s">
        <v>265</v>
      </c>
      <c r="I5" s="171" t="s">
        <v>266</v>
      </c>
      <c r="J5" s="306" t="s">
        <v>267</v>
      </c>
    </row>
    <row r="6" spans="1:10" ht="12" customHeight="1" x14ac:dyDescent="0.2">
      <c r="A6" s="120" t="s">
        <v>144</v>
      </c>
      <c r="B6" s="172">
        <v>29</v>
      </c>
      <c r="C6" s="173">
        <v>26</v>
      </c>
      <c r="D6" s="174">
        <v>11952</v>
      </c>
      <c r="E6" s="175">
        <v>30339</v>
      </c>
      <c r="F6" s="176">
        <v>79</v>
      </c>
      <c r="G6" s="176">
        <f>D6+E6+F6</f>
        <v>42370</v>
      </c>
      <c r="H6" s="177">
        <f>E6/B6</f>
        <v>1046.1724137931035</v>
      </c>
      <c r="I6" s="178">
        <f>G6/B6</f>
        <v>1461.0344827586207</v>
      </c>
      <c r="J6" s="179">
        <f>G6/C6</f>
        <v>1629.6153846153845</v>
      </c>
    </row>
    <row r="7" spans="1:10" ht="12" customHeight="1" x14ac:dyDescent="0.2">
      <c r="A7" s="121" t="s">
        <v>145</v>
      </c>
      <c r="B7" s="172">
        <v>34</v>
      </c>
      <c r="C7" s="173">
        <v>26.5</v>
      </c>
      <c r="D7" s="180">
        <v>12223</v>
      </c>
      <c r="E7" s="176">
        <v>30783</v>
      </c>
      <c r="F7" s="176">
        <v>135</v>
      </c>
      <c r="G7" s="176">
        <f t="shared" ref="G7:G63" si="0">D7+E7+F7</f>
        <v>43141</v>
      </c>
      <c r="H7" s="177">
        <f t="shared" ref="H7:H63" si="1">E7/B7</f>
        <v>905.38235294117646</v>
      </c>
      <c r="I7" s="178">
        <f t="shared" ref="I7:I63" si="2">G7/B7</f>
        <v>1268.8529411764705</v>
      </c>
      <c r="J7" s="181">
        <f t="shared" ref="J7:J63" si="3">G7/C7</f>
        <v>1627.9622641509434</v>
      </c>
    </row>
    <row r="8" spans="1:10" ht="12" customHeight="1" x14ac:dyDescent="0.2">
      <c r="A8" s="121" t="s">
        <v>146</v>
      </c>
      <c r="B8" s="172">
        <v>80.5</v>
      </c>
      <c r="C8" s="173">
        <v>58</v>
      </c>
      <c r="D8" s="180">
        <v>33719</v>
      </c>
      <c r="E8" s="176">
        <v>92544</v>
      </c>
      <c r="F8" s="176">
        <v>522</v>
      </c>
      <c r="G8" s="176">
        <f t="shared" si="0"/>
        <v>126785</v>
      </c>
      <c r="H8" s="177">
        <f t="shared" si="1"/>
        <v>1149.6149068322982</v>
      </c>
      <c r="I8" s="178">
        <f t="shared" si="2"/>
        <v>1574.9689440993789</v>
      </c>
      <c r="J8" s="181">
        <f t="shared" si="3"/>
        <v>2185.9482758620688</v>
      </c>
    </row>
    <row r="9" spans="1:10" ht="12" customHeight="1" x14ac:dyDescent="0.2">
      <c r="A9" s="121" t="s">
        <v>147</v>
      </c>
      <c r="B9" s="172">
        <v>24</v>
      </c>
      <c r="C9" s="173">
        <v>22</v>
      </c>
      <c r="D9" s="180">
        <v>9303</v>
      </c>
      <c r="E9" s="176">
        <v>16709</v>
      </c>
      <c r="F9" s="176">
        <v>55</v>
      </c>
      <c r="G9" s="176">
        <f t="shared" si="0"/>
        <v>26067</v>
      </c>
      <c r="H9" s="177">
        <f t="shared" si="1"/>
        <v>696.20833333333337</v>
      </c>
      <c r="I9" s="178">
        <f t="shared" si="2"/>
        <v>1086.125</v>
      </c>
      <c r="J9" s="181">
        <f t="shared" si="3"/>
        <v>1184.8636363636363</v>
      </c>
    </row>
    <row r="10" spans="1:10" ht="12" customHeight="1" x14ac:dyDescent="0.2">
      <c r="A10" s="121" t="s">
        <v>148</v>
      </c>
      <c r="B10" s="172">
        <v>27.5</v>
      </c>
      <c r="C10" s="173">
        <v>25</v>
      </c>
      <c r="D10" s="180">
        <v>10500</v>
      </c>
      <c r="E10" s="176">
        <v>22518</v>
      </c>
      <c r="F10" s="176">
        <v>58</v>
      </c>
      <c r="G10" s="176">
        <f t="shared" si="0"/>
        <v>33076</v>
      </c>
      <c r="H10" s="177">
        <f t="shared" si="1"/>
        <v>818.83636363636367</v>
      </c>
      <c r="I10" s="178">
        <f t="shared" si="2"/>
        <v>1202.7636363636364</v>
      </c>
      <c r="J10" s="181">
        <f t="shared" si="3"/>
        <v>1323.04</v>
      </c>
    </row>
    <row r="11" spans="1:10" ht="12" customHeight="1" x14ac:dyDescent="0.2">
      <c r="A11" s="121" t="s">
        <v>149</v>
      </c>
      <c r="B11" s="172">
        <v>38.5</v>
      </c>
      <c r="C11" s="173">
        <v>33</v>
      </c>
      <c r="D11" s="180">
        <v>28403</v>
      </c>
      <c r="E11" s="176">
        <v>50784</v>
      </c>
      <c r="F11" s="176">
        <v>128</v>
      </c>
      <c r="G11" s="176">
        <f t="shared" si="0"/>
        <v>79315</v>
      </c>
      <c r="H11" s="177">
        <f t="shared" si="1"/>
        <v>1319.0649350649351</v>
      </c>
      <c r="I11" s="178">
        <f t="shared" si="2"/>
        <v>2060.1298701298701</v>
      </c>
      <c r="J11" s="181">
        <f t="shared" si="3"/>
        <v>2403.4848484848485</v>
      </c>
    </row>
    <row r="12" spans="1:10" ht="12" customHeight="1" x14ac:dyDescent="0.2">
      <c r="A12" s="121" t="s">
        <v>150</v>
      </c>
      <c r="B12" s="172">
        <v>15</v>
      </c>
      <c r="C12" s="173">
        <v>12</v>
      </c>
      <c r="D12" s="180">
        <v>3701</v>
      </c>
      <c r="E12" s="176">
        <v>8401</v>
      </c>
      <c r="F12" s="176">
        <v>22</v>
      </c>
      <c r="G12" s="176">
        <f t="shared" si="0"/>
        <v>12124</v>
      </c>
      <c r="H12" s="177">
        <f t="shared" si="1"/>
        <v>560.06666666666672</v>
      </c>
      <c r="I12" s="178">
        <f t="shared" si="2"/>
        <v>808.26666666666665</v>
      </c>
      <c r="J12" s="181">
        <f t="shared" si="3"/>
        <v>1010.3333333333334</v>
      </c>
    </row>
    <row r="13" spans="1:10" ht="12" customHeight="1" x14ac:dyDescent="0.2">
      <c r="A13" s="121" t="s">
        <v>151</v>
      </c>
      <c r="B13" s="172">
        <v>28</v>
      </c>
      <c r="C13" s="173">
        <v>23</v>
      </c>
      <c r="D13" s="180">
        <v>8883</v>
      </c>
      <c r="E13" s="176">
        <v>20889</v>
      </c>
      <c r="F13" s="176">
        <v>133</v>
      </c>
      <c r="G13" s="176">
        <f t="shared" si="0"/>
        <v>29905</v>
      </c>
      <c r="H13" s="177">
        <f t="shared" si="1"/>
        <v>746.03571428571433</v>
      </c>
      <c r="I13" s="178">
        <f t="shared" si="2"/>
        <v>1068.0357142857142</v>
      </c>
      <c r="J13" s="181">
        <f t="shared" si="3"/>
        <v>1300.2173913043478</v>
      </c>
    </row>
    <row r="14" spans="1:10" ht="12" customHeight="1" x14ac:dyDescent="0.2">
      <c r="A14" s="121" t="s">
        <v>152</v>
      </c>
      <c r="B14" s="172">
        <v>32</v>
      </c>
      <c r="C14" s="173">
        <v>27</v>
      </c>
      <c r="D14" s="180">
        <v>19924</v>
      </c>
      <c r="E14" s="176">
        <v>39321</v>
      </c>
      <c r="F14" s="176">
        <v>90</v>
      </c>
      <c r="G14" s="176">
        <f t="shared" si="0"/>
        <v>59335</v>
      </c>
      <c r="H14" s="177">
        <f t="shared" si="1"/>
        <v>1228.78125</v>
      </c>
      <c r="I14" s="178">
        <f t="shared" si="2"/>
        <v>1854.21875</v>
      </c>
      <c r="J14" s="181">
        <f t="shared" si="3"/>
        <v>2197.5925925925926</v>
      </c>
    </row>
    <row r="15" spans="1:10" ht="12" customHeight="1" x14ac:dyDescent="0.2">
      <c r="A15" s="121" t="s">
        <v>153</v>
      </c>
      <c r="B15" s="172">
        <v>17</v>
      </c>
      <c r="C15" s="173">
        <v>14</v>
      </c>
      <c r="D15" s="180">
        <v>5186</v>
      </c>
      <c r="E15" s="176">
        <v>8199</v>
      </c>
      <c r="F15" s="176">
        <v>82</v>
      </c>
      <c r="G15" s="176">
        <f t="shared" si="0"/>
        <v>13467</v>
      </c>
      <c r="H15" s="177">
        <f t="shared" si="1"/>
        <v>482.29411764705884</v>
      </c>
      <c r="I15" s="178">
        <f t="shared" si="2"/>
        <v>792.17647058823525</v>
      </c>
      <c r="J15" s="181">
        <f t="shared" si="3"/>
        <v>961.92857142857144</v>
      </c>
    </row>
    <row r="16" spans="1:10" ht="12" customHeight="1" x14ac:dyDescent="0.2">
      <c r="A16" s="121" t="s">
        <v>154</v>
      </c>
      <c r="B16" s="172">
        <v>18.5</v>
      </c>
      <c r="C16" s="173">
        <v>15.5</v>
      </c>
      <c r="D16" s="180">
        <v>6948</v>
      </c>
      <c r="E16" s="176">
        <v>12848</v>
      </c>
      <c r="F16" s="176">
        <v>22</v>
      </c>
      <c r="G16" s="176">
        <f t="shared" si="0"/>
        <v>19818</v>
      </c>
      <c r="H16" s="177">
        <f t="shared" si="1"/>
        <v>694.48648648648646</v>
      </c>
      <c r="I16" s="178">
        <f t="shared" si="2"/>
        <v>1071.2432432432433</v>
      </c>
      <c r="J16" s="181">
        <f t="shared" si="3"/>
        <v>1278.5806451612902</v>
      </c>
    </row>
    <row r="17" spans="1:10" ht="12" customHeight="1" x14ac:dyDescent="0.2">
      <c r="A17" s="121" t="s">
        <v>155</v>
      </c>
      <c r="B17" s="172">
        <v>19.5</v>
      </c>
      <c r="C17" s="173">
        <v>17.5</v>
      </c>
      <c r="D17" s="180">
        <v>7208</v>
      </c>
      <c r="E17" s="176">
        <v>11377</v>
      </c>
      <c r="F17" s="176">
        <v>15</v>
      </c>
      <c r="G17" s="176">
        <f t="shared" si="0"/>
        <v>18600</v>
      </c>
      <c r="H17" s="177">
        <f t="shared" si="1"/>
        <v>583.43589743589746</v>
      </c>
      <c r="I17" s="178">
        <f t="shared" si="2"/>
        <v>953.84615384615381</v>
      </c>
      <c r="J17" s="181">
        <f t="shared" si="3"/>
        <v>1062.8571428571429</v>
      </c>
    </row>
    <row r="18" spans="1:10" ht="12" customHeight="1" x14ac:dyDescent="0.2">
      <c r="A18" s="121" t="s">
        <v>156</v>
      </c>
      <c r="B18" s="172">
        <v>29</v>
      </c>
      <c r="C18" s="173">
        <v>20</v>
      </c>
      <c r="D18" s="180">
        <v>8729</v>
      </c>
      <c r="E18" s="176">
        <v>32486</v>
      </c>
      <c r="F18" s="176">
        <v>31</v>
      </c>
      <c r="G18" s="176">
        <f t="shared" si="0"/>
        <v>41246</v>
      </c>
      <c r="H18" s="177">
        <f t="shared" si="1"/>
        <v>1120.2068965517242</v>
      </c>
      <c r="I18" s="178">
        <f t="shared" si="2"/>
        <v>1422.2758620689656</v>
      </c>
      <c r="J18" s="181">
        <f t="shared" si="3"/>
        <v>2062.3000000000002</v>
      </c>
    </row>
    <row r="19" spans="1:10" ht="12" customHeight="1" x14ac:dyDescent="0.2">
      <c r="A19" s="121" t="s">
        <v>157</v>
      </c>
      <c r="B19" s="172">
        <v>32.5</v>
      </c>
      <c r="C19" s="173">
        <v>27.5</v>
      </c>
      <c r="D19" s="180">
        <v>13094</v>
      </c>
      <c r="E19" s="176">
        <v>35212</v>
      </c>
      <c r="F19" s="176">
        <v>180</v>
      </c>
      <c r="G19" s="176">
        <f t="shared" si="0"/>
        <v>48486</v>
      </c>
      <c r="H19" s="177">
        <f t="shared" si="1"/>
        <v>1083.4461538461539</v>
      </c>
      <c r="I19" s="178">
        <f t="shared" si="2"/>
        <v>1491.876923076923</v>
      </c>
      <c r="J19" s="181">
        <f t="shared" si="3"/>
        <v>1763.1272727272728</v>
      </c>
    </row>
    <row r="20" spans="1:10" ht="12" customHeight="1" x14ac:dyDescent="0.2">
      <c r="A20" s="121" t="s">
        <v>158</v>
      </c>
      <c r="B20" s="172">
        <v>29.5</v>
      </c>
      <c r="C20" s="173">
        <v>23.5</v>
      </c>
      <c r="D20" s="180">
        <v>15951</v>
      </c>
      <c r="E20" s="176">
        <v>32750</v>
      </c>
      <c r="F20" s="176">
        <v>127</v>
      </c>
      <c r="G20" s="176">
        <f t="shared" si="0"/>
        <v>48828</v>
      </c>
      <c r="H20" s="177">
        <f t="shared" si="1"/>
        <v>1110.1694915254238</v>
      </c>
      <c r="I20" s="178">
        <f t="shared" si="2"/>
        <v>1655.1864406779662</v>
      </c>
      <c r="J20" s="181">
        <f t="shared" si="3"/>
        <v>2077.7872340425533</v>
      </c>
    </row>
    <row r="21" spans="1:10" ht="12" customHeight="1" x14ac:dyDescent="0.2">
      <c r="A21" s="121" t="s">
        <v>159</v>
      </c>
      <c r="B21" s="172">
        <v>23.5</v>
      </c>
      <c r="C21" s="173">
        <v>20</v>
      </c>
      <c r="D21" s="180">
        <v>6754</v>
      </c>
      <c r="E21" s="176">
        <v>14268</v>
      </c>
      <c r="F21" s="176">
        <v>179</v>
      </c>
      <c r="G21" s="176">
        <f t="shared" si="0"/>
        <v>21201</v>
      </c>
      <c r="H21" s="177">
        <f t="shared" si="1"/>
        <v>607.14893617021278</v>
      </c>
      <c r="I21" s="178">
        <f t="shared" si="2"/>
        <v>902.17021276595744</v>
      </c>
      <c r="J21" s="181">
        <f t="shared" si="3"/>
        <v>1060.05</v>
      </c>
    </row>
    <row r="22" spans="1:10" ht="12" customHeight="1" x14ac:dyDescent="0.2">
      <c r="A22" s="121" t="s">
        <v>160</v>
      </c>
      <c r="B22" s="172">
        <v>53.5</v>
      </c>
      <c r="C22" s="173">
        <v>46</v>
      </c>
      <c r="D22" s="180">
        <v>24411</v>
      </c>
      <c r="E22" s="176">
        <v>63619</v>
      </c>
      <c r="F22" s="176">
        <v>48</v>
      </c>
      <c r="G22" s="176">
        <f t="shared" si="0"/>
        <v>88078</v>
      </c>
      <c r="H22" s="177">
        <f t="shared" si="1"/>
        <v>1189.1401869158879</v>
      </c>
      <c r="I22" s="178">
        <f t="shared" si="2"/>
        <v>1646.3177570093458</v>
      </c>
      <c r="J22" s="181">
        <f t="shared" si="3"/>
        <v>1914.7391304347825</v>
      </c>
    </row>
    <row r="23" spans="1:10" ht="12" customHeight="1" x14ac:dyDescent="0.2">
      <c r="A23" s="121" t="s">
        <v>161</v>
      </c>
      <c r="B23" s="172">
        <v>78</v>
      </c>
      <c r="C23" s="173">
        <v>61</v>
      </c>
      <c r="D23" s="180">
        <v>36874</v>
      </c>
      <c r="E23" s="176">
        <v>83561</v>
      </c>
      <c r="F23" s="176">
        <v>254</v>
      </c>
      <c r="G23" s="176">
        <f t="shared" si="0"/>
        <v>120689</v>
      </c>
      <c r="H23" s="177">
        <f t="shared" si="1"/>
        <v>1071.2948717948718</v>
      </c>
      <c r="I23" s="178">
        <f t="shared" si="2"/>
        <v>1547.2948717948718</v>
      </c>
      <c r="J23" s="181">
        <f t="shared" si="3"/>
        <v>1978.5081967213114</v>
      </c>
    </row>
    <row r="24" spans="1:10" ht="12" customHeight="1" x14ac:dyDescent="0.2">
      <c r="A24" s="121" t="s">
        <v>162</v>
      </c>
      <c r="B24" s="172">
        <v>35.5</v>
      </c>
      <c r="C24" s="173">
        <v>31.5</v>
      </c>
      <c r="D24" s="180">
        <v>13922</v>
      </c>
      <c r="E24" s="176">
        <v>31109</v>
      </c>
      <c r="F24" s="176">
        <v>187</v>
      </c>
      <c r="G24" s="176">
        <f t="shared" si="0"/>
        <v>45218</v>
      </c>
      <c r="H24" s="177">
        <f t="shared" si="1"/>
        <v>876.30985915492954</v>
      </c>
      <c r="I24" s="178">
        <f t="shared" si="2"/>
        <v>1273.7464788732395</v>
      </c>
      <c r="J24" s="181">
        <f t="shared" si="3"/>
        <v>1435.4920634920634</v>
      </c>
    </row>
    <row r="25" spans="1:10" ht="12" customHeight="1" x14ac:dyDescent="0.2">
      <c r="A25" s="121" t="s">
        <v>163</v>
      </c>
      <c r="B25" s="172">
        <v>23</v>
      </c>
      <c r="C25" s="173">
        <v>21</v>
      </c>
      <c r="D25" s="180">
        <v>10145</v>
      </c>
      <c r="E25" s="176">
        <v>19033</v>
      </c>
      <c r="F25" s="176">
        <v>113</v>
      </c>
      <c r="G25" s="176">
        <f t="shared" si="0"/>
        <v>29291</v>
      </c>
      <c r="H25" s="177">
        <f t="shared" si="1"/>
        <v>827.52173913043475</v>
      </c>
      <c r="I25" s="178">
        <f t="shared" si="2"/>
        <v>1273.5217391304348</v>
      </c>
      <c r="J25" s="181">
        <f t="shared" si="3"/>
        <v>1394.8095238095239</v>
      </c>
    </row>
    <row r="26" spans="1:10" ht="12" customHeight="1" x14ac:dyDescent="0.2">
      <c r="A26" s="121" t="s">
        <v>164</v>
      </c>
      <c r="B26" s="172">
        <v>21.5</v>
      </c>
      <c r="C26" s="173">
        <v>16.5</v>
      </c>
      <c r="D26" s="180">
        <v>8643</v>
      </c>
      <c r="E26" s="176">
        <v>19720</v>
      </c>
      <c r="F26" s="176">
        <v>130</v>
      </c>
      <c r="G26" s="176">
        <f t="shared" si="0"/>
        <v>28493</v>
      </c>
      <c r="H26" s="177">
        <f t="shared" si="1"/>
        <v>917.20930232558135</v>
      </c>
      <c r="I26" s="178">
        <f t="shared" si="2"/>
        <v>1325.2558139534883</v>
      </c>
      <c r="J26" s="181">
        <f t="shared" si="3"/>
        <v>1726.8484848484848</v>
      </c>
    </row>
    <row r="27" spans="1:10" ht="12" customHeight="1" x14ac:dyDescent="0.2">
      <c r="A27" s="121" t="s">
        <v>165</v>
      </c>
      <c r="B27" s="172">
        <v>37</v>
      </c>
      <c r="C27" s="173">
        <v>28</v>
      </c>
      <c r="D27" s="180">
        <v>9357</v>
      </c>
      <c r="E27" s="176">
        <v>20432</v>
      </c>
      <c r="F27" s="176">
        <v>154</v>
      </c>
      <c r="G27" s="176">
        <f t="shared" si="0"/>
        <v>29943</v>
      </c>
      <c r="H27" s="177">
        <f t="shared" si="1"/>
        <v>552.21621621621625</v>
      </c>
      <c r="I27" s="178">
        <f t="shared" si="2"/>
        <v>809.27027027027032</v>
      </c>
      <c r="J27" s="181">
        <f t="shared" si="3"/>
        <v>1069.3928571428571</v>
      </c>
    </row>
    <row r="28" spans="1:10" ht="12" customHeight="1" x14ac:dyDescent="0.2">
      <c r="A28" s="121" t="s">
        <v>166</v>
      </c>
      <c r="B28" s="172">
        <v>23</v>
      </c>
      <c r="C28" s="173">
        <v>19.5</v>
      </c>
      <c r="D28" s="180">
        <v>12879</v>
      </c>
      <c r="E28" s="176">
        <v>19371</v>
      </c>
      <c r="F28" s="176">
        <v>63</v>
      </c>
      <c r="G28" s="176">
        <f t="shared" si="0"/>
        <v>32313</v>
      </c>
      <c r="H28" s="177">
        <f t="shared" si="1"/>
        <v>842.21739130434787</v>
      </c>
      <c r="I28" s="178">
        <f t="shared" si="2"/>
        <v>1404.9130434782608</v>
      </c>
      <c r="J28" s="181">
        <f t="shared" si="3"/>
        <v>1657.0769230769231</v>
      </c>
    </row>
    <row r="29" spans="1:10" ht="12" customHeight="1" x14ac:dyDescent="0.2">
      <c r="A29" s="121" t="s">
        <v>167</v>
      </c>
      <c r="B29" s="172">
        <v>271.5</v>
      </c>
      <c r="C29" s="173">
        <v>236.5</v>
      </c>
      <c r="D29" s="180">
        <v>147619</v>
      </c>
      <c r="E29" s="176">
        <v>416699</v>
      </c>
      <c r="F29" s="176">
        <v>2083</v>
      </c>
      <c r="G29" s="176">
        <f t="shared" si="0"/>
        <v>566401</v>
      </c>
      <c r="H29" s="177">
        <f t="shared" si="1"/>
        <v>1534.8029465930019</v>
      </c>
      <c r="I29" s="178">
        <f t="shared" si="2"/>
        <v>2086.1915285451196</v>
      </c>
      <c r="J29" s="181">
        <f t="shared" si="3"/>
        <v>2394.9302325581393</v>
      </c>
    </row>
    <row r="30" spans="1:10" ht="12" customHeight="1" x14ac:dyDescent="0.2">
      <c r="A30" s="121" t="s">
        <v>168</v>
      </c>
      <c r="B30" s="172">
        <v>23</v>
      </c>
      <c r="C30" s="173">
        <v>18</v>
      </c>
      <c r="D30" s="180">
        <v>7814</v>
      </c>
      <c r="E30" s="176">
        <v>16695</v>
      </c>
      <c r="F30" s="176">
        <v>114</v>
      </c>
      <c r="G30" s="176">
        <f t="shared" si="0"/>
        <v>24623</v>
      </c>
      <c r="H30" s="177">
        <f t="shared" si="1"/>
        <v>725.86956521739125</v>
      </c>
      <c r="I30" s="178">
        <f t="shared" si="2"/>
        <v>1070.5652173913043</v>
      </c>
      <c r="J30" s="181">
        <f t="shared" si="3"/>
        <v>1367.9444444444443</v>
      </c>
    </row>
    <row r="31" spans="1:10" ht="12" customHeight="1" x14ac:dyDescent="0.2">
      <c r="A31" s="121" t="s">
        <v>169</v>
      </c>
      <c r="B31" s="172">
        <v>19</v>
      </c>
      <c r="C31" s="173">
        <v>19</v>
      </c>
      <c r="D31" s="180">
        <v>8415</v>
      </c>
      <c r="E31" s="176">
        <v>12266</v>
      </c>
      <c r="F31" s="176">
        <v>334</v>
      </c>
      <c r="G31" s="176">
        <f t="shared" si="0"/>
        <v>21015</v>
      </c>
      <c r="H31" s="177">
        <f t="shared" si="1"/>
        <v>645.57894736842104</v>
      </c>
      <c r="I31" s="178">
        <f t="shared" si="2"/>
        <v>1106.0526315789473</v>
      </c>
      <c r="J31" s="181">
        <f t="shared" si="3"/>
        <v>1106.0526315789473</v>
      </c>
    </row>
    <row r="32" spans="1:10" ht="12" customHeight="1" x14ac:dyDescent="0.2">
      <c r="A32" s="121" t="s">
        <v>170</v>
      </c>
      <c r="B32" s="172">
        <v>135</v>
      </c>
      <c r="C32" s="173">
        <v>105</v>
      </c>
      <c r="D32" s="180">
        <v>68127</v>
      </c>
      <c r="E32" s="176">
        <v>195489</v>
      </c>
      <c r="F32" s="176">
        <v>909</v>
      </c>
      <c r="G32" s="176">
        <f t="shared" si="0"/>
        <v>264525</v>
      </c>
      <c r="H32" s="177">
        <f t="shared" si="1"/>
        <v>1448.0666666666666</v>
      </c>
      <c r="I32" s="178">
        <f t="shared" si="2"/>
        <v>1959.4444444444443</v>
      </c>
      <c r="J32" s="181">
        <f t="shared" si="3"/>
        <v>2519.2857142857142</v>
      </c>
    </row>
    <row r="33" spans="1:10" ht="12" customHeight="1" x14ac:dyDescent="0.2">
      <c r="A33" s="121" t="s">
        <v>171</v>
      </c>
      <c r="B33" s="172">
        <v>17.5</v>
      </c>
      <c r="C33" s="173">
        <v>13.5</v>
      </c>
      <c r="D33" s="180">
        <v>7205</v>
      </c>
      <c r="E33" s="176">
        <v>9677</v>
      </c>
      <c r="F33" s="176">
        <v>31</v>
      </c>
      <c r="G33" s="176">
        <f t="shared" si="0"/>
        <v>16913</v>
      </c>
      <c r="H33" s="177">
        <f t="shared" si="1"/>
        <v>552.97142857142853</v>
      </c>
      <c r="I33" s="178">
        <f t="shared" si="2"/>
        <v>966.45714285714291</v>
      </c>
      <c r="J33" s="181">
        <f t="shared" si="3"/>
        <v>1252.8148148148148</v>
      </c>
    </row>
    <row r="34" spans="1:10" ht="12" customHeight="1" x14ac:dyDescent="0.2">
      <c r="A34" s="121" t="s">
        <v>172</v>
      </c>
      <c r="B34" s="172">
        <v>20</v>
      </c>
      <c r="C34" s="173">
        <v>15</v>
      </c>
      <c r="D34" s="180">
        <v>8680</v>
      </c>
      <c r="E34" s="176">
        <v>16074</v>
      </c>
      <c r="F34" s="176">
        <v>56</v>
      </c>
      <c r="G34" s="176">
        <f t="shared" si="0"/>
        <v>24810</v>
      </c>
      <c r="H34" s="177">
        <f t="shared" si="1"/>
        <v>803.7</v>
      </c>
      <c r="I34" s="178">
        <f t="shared" si="2"/>
        <v>1240.5</v>
      </c>
      <c r="J34" s="181">
        <f t="shared" si="3"/>
        <v>1654</v>
      </c>
    </row>
    <row r="35" spans="1:10" ht="12" customHeight="1" x14ac:dyDescent="0.2">
      <c r="A35" s="121" t="s">
        <v>173</v>
      </c>
      <c r="B35" s="172">
        <v>62</v>
      </c>
      <c r="C35" s="173">
        <v>48</v>
      </c>
      <c r="D35" s="180">
        <v>22734</v>
      </c>
      <c r="E35" s="176">
        <v>59786</v>
      </c>
      <c r="F35" s="176">
        <v>81</v>
      </c>
      <c r="G35" s="176">
        <f t="shared" si="0"/>
        <v>82601</v>
      </c>
      <c r="H35" s="177">
        <f t="shared" si="1"/>
        <v>964.29032258064512</v>
      </c>
      <c r="I35" s="178">
        <f t="shared" si="2"/>
        <v>1332.2741935483871</v>
      </c>
      <c r="J35" s="181">
        <f t="shared" si="3"/>
        <v>1720.8541666666667</v>
      </c>
    </row>
    <row r="36" spans="1:10" ht="12" customHeight="1" x14ac:dyDescent="0.2">
      <c r="A36" s="121" t="s">
        <v>174</v>
      </c>
      <c r="B36" s="172">
        <v>65</v>
      </c>
      <c r="C36" s="173">
        <v>50</v>
      </c>
      <c r="D36" s="180">
        <v>23567</v>
      </c>
      <c r="E36" s="176">
        <v>61799</v>
      </c>
      <c r="F36" s="176">
        <v>226</v>
      </c>
      <c r="G36" s="176">
        <f t="shared" si="0"/>
        <v>85592</v>
      </c>
      <c r="H36" s="177">
        <f t="shared" si="1"/>
        <v>950.7538461538461</v>
      </c>
      <c r="I36" s="178">
        <f t="shared" si="2"/>
        <v>1316.8</v>
      </c>
      <c r="J36" s="181">
        <f t="shared" si="3"/>
        <v>1711.84</v>
      </c>
    </row>
    <row r="37" spans="1:10" ht="12" customHeight="1" x14ac:dyDescent="0.2">
      <c r="A37" s="121" t="s">
        <v>175</v>
      </c>
      <c r="B37" s="172">
        <v>68</v>
      </c>
      <c r="C37" s="173">
        <v>52</v>
      </c>
      <c r="D37" s="180">
        <v>29320</v>
      </c>
      <c r="E37" s="176">
        <v>65340</v>
      </c>
      <c r="F37" s="176">
        <v>559</v>
      </c>
      <c r="G37" s="176">
        <f t="shared" si="0"/>
        <v>95219</v>
      </c>
      <c r="H37" s="177">
        <f t="shared" si="1"/>
        <v>960.88235294117646</v>
      </c>
      <c r="I37" s="178">
        <f t="shared" si="2"/>
        <v>1400.2794117647059</v>
      </c>
      <c r="J37" s="181">
        <f t="shared" si="3"/>
        <v>1831.1346153846155</v>
      </c>
    </row>
    <row r="38" spans="1:10" ht="12" customHeight="1" x14ac:dyDescent="0.2">
      <c r="A38" s="121" t="s">
        <v>176</v>
      </c>
      <c r="B38" s="172">
        <v>22.5</v>
      </c>
      <c r="C38" s="173">
        <v>18.5</v>
      </c>
      <c r="D38" s="180">
        <v>6260</v>
      </c>
      <c r="E38" s="176">
        <v>13788</v>
      </c>
      <c r="F38" s="176">
        <v>82</v>
      </c>
      <c r="G38" s="176">
        <f t="shared" si="0"/>
        <v>20130</v>
      </c>
      <c r="H38" s="177">
        <f t="shared" si="1"/>
        <v>612.79999999999995</v>
      </c>
      <c r="I38" s="178">
        <f t="shared" si="2"/>
        <v>894.66666666666663</v>
      </c>
      <c r="J38" s="181">
        <f t="shared" si="3"/>
        <v>1088.1081081081081</v>
      </c>
    </row>
    <row r="39" spans="1:10" ht="12" customHeight="1" x14ac:dyDescent="0.2">
      <c r="A39" s="121" t="s">
        <v>177</v>
      </c>
      <c r="B39" s="172">
        <v>26</v>
      </c>
      <c r="C39" s="173">
        <v>21</v>
      </c>
      <c r="D39" s="180">
        <v>9328</v>
      </c>
      <c r="E39" s="176">
        <v>23600</v>
      </c>
      <c r="F39" s="176">
        <v>22</v>
      </c>
      <c r="G39" s="176">
        <f t="shared" si="0"/>
        <v>32950</v>
      </c>
      <c r="H39" s="177">
        <f t="shared" si="1"/>
        <v>907.69230769230774</v>
      </c>
      <c r="I39" s="178">
        <f t="shared" si="2"/>
        <v>1267.3076923076924</v>
      </c>
      <c r="J39" s="181">
        <f t="shared" si="3"/>
        <v>1569.047619047619</v>
      </c>
    </row>
    <row r="40" spans="1:10" ht="12" customHeight="1" x14ac:dyDescent="0.2">
      <c r="A40" s="121" t="s">
        <v>178</v>
      </c>
      <c r="B40" s="172">
        <v>26.5</v>
      </c>
      <c r="C40" s="173">
        <v>20.5</v>
      </c>
      <c r="D40" s="180">
        <v>10169</v>
      </c>
      <c r="E40" s="176">
        <v>25707</v>
      </c>
      <c r="F40" s="176">
        <v>4</v>
      </c>
      <c r="G40" s="176">
        <f t="shared" si="0"/>
        <v>35880</v>
      </c>
      <c r="H40" s="177">
        <f t="shared" si="1"/>
        <v>970.07547169811323</v>
      </c>
      <c r="I40" s="178">
        <f t="shared" si="2"/>
        <v>1353.9622641509434</v>
      </c>
      <c r="J40" s="181">
        <f t="shared" si="3"/>
        <v>1750.2439024390244</v>
      </c>
    </row>
    <row r="41" spans="1:10" ht="12" customHeight="1" x14ac:dyDescent="0.2">
      <c r="A41" s="121" t="s">
        <v>179</v>
      </c>
      <c r="B41" s="172">
        <v>29.5</v>
      </c>
      <c r="C41" s="173">
        <v>22.5</v>
      </c>
      <c r="D41" s="180">
        <v>10801</v>
      </c>
      <c r="E41" s="176">
        <v>29774</v>
      </c>
      <c r="F41" s="176">
        <v>169</v>
      </c>
      <c r="G41" s="176">
        <f t="shared" si="0"/>
        <v>40744</v>
      </c>
      <c r="H41" s="177">
        <f t="shared" si="1"/>
        <v>1009.2881355932203</v>
      </c>
      <c r="I41" s="178">
        <f t="shared" si="2"/>
        <v>1381.1525423728813</v>
      </c>
      <c r="J41" s="181">
        <f t="shared" si="3"/>
        <v>1810.8444444444444</v>
      </c>
    </row>
    <row r="42" spans="1:10" ht="12" customHeight="1" x14ac:dyDescent="0.2">
      <c r="A42" s="121" t="s">
        <v>180</v>
      </c>
      <c r="B42" s="172">
        <v>62</v>
      </c>
      <c r="C42" s="173">
        <v>50.5</v>
      </c>
      <c r="D42" s="180">
        <v>28835</v>
      </c>
      <c r="E42" s="176">
        <v>76372</v>
      </c>
      <c r="F42" s="176">
        <v>393</v>
      </c>
      <c r="G42" s="176">
        <f t="shared" si="0"/>
        <v>105600</v>
      </c>
      <c r="H42" s="177">
        <f t="shared" si="1"/>
        <v>1231.8064516129032</v>
      </c>
      <c r="I42" s="178">
        <f t="shared" si="2"/>
        <v>1703.2258064516129</v>
      </c>
      <c r="J42" s="181">
        <f t="shared" si="3"/>
        <v>2091.0891089108909</v>
      </c>
    </row>
    <row r="43" spans="1:10" ht="12" customHeight="1" x14ac:dyDescent="0.2">
      <c r="A43" s="121" t="s">
        <v>181</v>
      </c>
      <c r="B43" s="172">
        <v>20</v>
      </c>
      <c r="C43" s="173">
        <v>16</v>
      </c>
      <c r="D43" s="180">
        <v>7178</v>
      </c>
      <c r="E43" s="176">
        <v>12213</v>
      </c>
      <c r="F43" s="176">
        <v>71</v>
      </c>
      <c r="G43" s="176">
        <f t="shared" si="0"/>
        <v>19462</v>
      </c>
      <c r="H43" s="177">
        <f t="shared" si="1"/>
        <v>610.65</v>
      </c>
      <c r="I43" s="178">
        <f t="shared" si="2"/>
        <v>973.1</v>
      </c>
      <c r="J43" s="181">
        <f t="shared" si="3"/>
        <v>1216.375</v>
      </c>
    </row>
    <row r="44" spans="1:10" ht="12" customHeight="1" x14ac:dyDescent="0.2">
      <c r="A44" s="121" t="s">
        <v>182</v>
      </c>
      <c r="B44" s="172">
        <v>33</v>
      </c>
      <c r="C44" s="173">
        <v>29.5</v>
      </c>
      <c r="D44" s="180">
        <v>15957</v>
      </c>
      <c r="E44" s="176">
        <v>28399</v>
      </c>
      <c r="F44" s="176">
        <v>170</v>
      </c>
      <c r="G44" s="176">
        <f t="shared" si="0"/>
        <v>44526</v>
      </c>
      <c r="H44" s="177">
        <f t="shared" si="1"/>
        <v>860.57575757575762</v>
      </c>
      <c r="I44" s="178">
        <f t="shared" si="2"/>
        <v>1349.2727272727273</v>
      </c>
      <c r="J44" s="181">
        <f t="shared" si="3"/>
        <v>1509.3559322033898</v>
      </c>
    </row>
    <row r="45" spans="1:10" ht="12" customHeight="1" x14ac:dyDescent="0.2">
      <c r="A45" s="121" t="s">
        <v>183</v>
      </c>
      <c r="B45" s="172">
        <v>30.5</v>
      </c>
      <c r="C45" s="173">
        <v>21.5</v>
      </c>
      <c r="D45" s="180">
        <v>9881</v>
      </c>
      <c r="E45" s="176">
        <v>21060</v>
      </c>
      <c r="F45" s="176">
        <v>71</v>
      </c>
      <c r="G45" s="176">
        <f t="shared" si="0"/>
        <v>31012</v>
      </c>
      <c r="H45" s="177">
        <f t="shared" si="1"/>
        <v>690.49180327868851</v>
      </c>
      <c r="I45" s="178">
        <f t="shared" si="2"/>
        <v>1016.7868852459017</v>
      </c>
      <c r="J45" s="181">
        <f t="shared" si="3"/>
        <v>1442.4186046511627</v>
      </c>
    </row>
    <row r="46" spans="1:10" ht="12" customHeight="1" x14ac:dyDescent="0.2">
      <c r="A46" s="121" t="s">
        <v>184</v>
      </c>
      <c r="B46" s="172">
        <v>19</v>
      </c>
      <c r="C46" s="173">
        <v>15</v>
      </c>
      <c r="D46" s="180">
        <v>7171</v>
      </c>
      <c r="E46" s="176">
        <v>13010</v>
      </c>
      <c r="F46" s="176">
        <v>58</v>
      </c>
      <c r="G46" s="176">
        <f t="shared" si="0"/>
        <v>20239</v>
      </c>
      <c r="H46" s="177">
        <f t="shared" si="1"/>
        <v>684.73684210526312</v>
      </c>
      <c r="I46" s="178">
        <f t="shared" si="2"/>
        <v>1065.2105263157894</v>
      </c>
      <c r="J46" s="181">
        <f t="shared" si="3"/>
        <v>1349.2666666666667</v>
      </c>
    </row>
    <row r="47" spans="1:10" ht="12" customHeight="1" x14ac:dyDescent="0.2">
      <c r="A47" s="121" t="s">
        <v>185</v>
      </c>
      <c r="B47" s="172">
        <v>21.5</v>
      </c>
      <c r="C47" s="173">
        <v>16.5</v>
      </c>
      <c r="D47" s="180">
        <v>7810</v>
      </c>
      <c r="E47" s="176">
        <v>18232</v>
      </c>
      <c r="F47" s="176">
        <v>66</v>
      </c>
      <c r="G47" s="176">
        <f t="shared" si="0"/>
        <v>26108</v>
      </c>
      <c r="H47" s="177">
        <f t="shared" si="1"/>
        <v>848</v>
      </c>
      <c r="I47" s="178">
        <f t="shared" si="2"/>
        <v>1214.3255813953488</v>
      </c>
      <c r="J47" s="181">
        <f t="shared" si="3"/>
        <v>1582.3030303030303</v>
      </c>
    </row>
    <row r="48" spans="1:10" ht="12" customHeight="1" x14ac:dyDescent="0.2">
      <c r="A48" s="121" t="s">
        <v>186</v>
      </c>
      <c r="B48" s="172">
        <v>24</v>
      </c>
      <c r="C48" s="173">
        <v>19</v>
      </c>
      <c r="D48" s="180">
        <v>8515</v>
      </c>
      <c r="E48" s="176">
        <v>17255</v>
      </c>
      <c r="F48" s="176">
        <v>106</v>
      </c>
      <c r="G48" s="176">
        <f t="shared" si="0"/>
        <v>25876</v>
      </c>
      <c r="H48" s="177">
        <f t="shared" si="1"/>
        <v>718.95833333333337</v>
      </c>
      <c r="I48" s="178">
        <f t="shared" si="2"/>
        <v>1078.1666666666667</v>
      </c>
      <c r="J48" s="181">
        <f t="shared" si="3"/>
        <v>1361.8947368421052</v>
      </c>
    </row>
    <row r="49" spans="1:10" ht="12" customHeight="1" x14ac:dyDescent="0.2">
      <c r="A49" s="121" t="s">
        <v>187</v>
      </c>
      <c r="B49" s="172">
        <v>32</v>
      </c>
      <c r="C49" s="173">
        <v>28</v>
      </c>
      <c r="D49" s="180">
        <v>12108</v>
      </c>
      <c r="E49" s="176">
        <v>29842</v>
      </c>
      <c r="F49" s="176">
        <v>109</v>
      </c>
      <c r="G49" s="176">
        <f t="shared" si="0"/>
        <v>42059</v>
      </c>
      <c r="H49" s="177">
        <f t="shared" si="1"/>
        <v>932.5625</v>
      </c>
      <c r="I49" s="178">
        <f t="shared" si="2"/>
        <v>1314.34375</v>
      </c>
      <c r="J49" s="181">
        <f t="shared" si="3"/>
        <v>1502.1071428571429</v>
      </c>
    </row>
    <row r="50" spans="1:10" ht="12" customHeight="1" x14ac:dyDescent="0.2">
      <c r="A50" s="121" t="s">
        <v>188</v>
      </c>
      <c r="B50" s="172">
        <v>23</v>
      </c>
      <c r="C50" s="173">
        <v>17.5</v>
      </c>
      <c r="D50" s="180">
        <v>9561</v>
      </c>
      <c r="E50" s="176">
        <v>20582</v>
      </c>
      <c r="F50" s="176">
        <v>145</v>
      </c>
      <c r="G50" s="176">
        <f t="shared" si="0"/>
        <v>30288</v>
      </c>
      <c r="H50" s="177">
        <f t="shared" si="1"/>
        <v>894.86956521739125</v>
      </c>
      <c r="I50" s="178">
        <f t="shared" si="2"/>
        <v>1316.8695652173913</v>
      </c>
      <c r="J50" s="181">
        <f t="shared" si="3"/>
        <v>1730.7428571428572</v>
      </c>
    </row>
    <row r="51" spans="1:10" ht="12" customHeight="1" x14ac:dyDescent="0.2">
      <c r="A51" s="121" t="s">
        <v>189</v>
      </c>
      <c r="B51" s="172">
        <v>33.5</v>
      </c>
      <c r="C51" s="173">
        <v>28.5</v>
      </c>
      <c r="D51" s="180">
        <v>17426</v>
      </c>
      <c r="E51" s="176">
        <v>33651</v>
      </c>
      <c r="F51" s="176">
        <v>221</v>
      </c>
      <c r="G51" s="176">
        <f t="shared" si="0"/>
        <v>51298</v>
      </c>
      <c r="H51" s="177">
        <f t="shared" si="1"/>
        <v>1004.5074626865671</v>
      </c>
      <c r="I51" s="178">
        <f t="shared" si="2"/>
        <v>1531.2835820895523</v>
      </c>
      <c r="J51" s="181">
        <f t="shared" si="3"/>
        <v>1799.9298245614036</v>
      </c>
    </row>
    <row r="52" spans="1:10" ht="12" customHeight="1" x14ac:dyDescent="0.2">
      <c r="A52" s="121" t="s">
        <v>190</v>
      </c>
      <c r="B52" s="172">
        <v>23.5</v>
      </c>
      <c r="C52" s="173">
        <v>20.5</v>
      </c>
      <c r="D52" s="180">
        <v>12499</v>
      </c>
      <c r="E52" s="176">
        <v>25335</v>
      </c>
      <c r="F52" s="176">
        <v>79</v>
      </c>
      <c r="G52" s="176">
        <f t="shared" si="0"/>
        <v>37913</v>
      </c>
      <c r="H52" s="177">
        <f t="shared" si="1"/>
        <v>1078.0851063829787</v>
      </c>
      <c r="I52" s="178">
        <f t="shared" si="2"/>
        <v>1613.3191489361702</v>
      </c>
      <c r="J52" s="181">
        <f t="shared" si="3"/>
        <v>1849.4146341463415</v>
      </c>
    </row>
    <row r="53" spans="1:10" ht="12" customHeight="1" x14ac:dyDescent="0.2">
      <c r="A53" s="121" t="s">
        <v>191</v>
      </c>
      <c r="B53" s="172">
        <v>21</v>
      </c>
      <c r="C53" s="173">
        <v>18</v>
      </c>
      <c r="D53" s="180">
        <v>11670</v>
      </c>
      <c r="E53" s="176">
        <v>20917</v>
      </c>
      <c r="F53" s="176">
        <v>8</v>
      </c>
      <c r="G53" s="176">
        <f t="shared" si="0"/>
        <v>32595</v>
      </c>
      <c r="H53" s="177">
        <f t="shared" si="1"/>
        <v>996.04761904761904</v>
      </c>
      <c r="I53" s="178">
        <f t="shared" si="2"/>
        <v>1552.1428571428571</v>
      </c>
      <c r="J53" s="181">
        <f t="shared" si="3"/>
        <v>1810.8333333333333</v>
      </c>
    </row>
    <row r="54" spans="1:10" ht="12" customHeight="1" x14ac:dyDescent="0.2">
      <c r="A54" s="121" t="s">
        <v>192</v>
      </c>
      <c r="B54" s="172">
        <v>34.5</v>
      </c>
      <c r="C54" s="173">
        <v>29.5</v>
      </c>
      <c r="D54" s="180">
        <v>14660</v>
      </c>
      <c r="E54" s="176">
        <v>32591</v>
      </c>
      <c r="F54" s="176">
        <v>74</v>
      </c>
      <c r="G54" s="176">
        <f t="shared" si="0"/>
        <v>47325</v>
      </c>
      <c r="H54" s="177">
        <f t="shared" si="1"/>
        <v>944.66666666666663</v>
      </c>
      <c r="I54" s="178">
        <f t="shared" si="2"/>
        <v>1371.7391304347825</v>
      </c>
      <c r="J54" s="181">
        <f t="shared" si="3"/>
        <v>1604.2372881355932</v>
      </c>
    </row>
    <row r="55" spans="1:10" ht="12" customHeight="1" x14ac:dyDescent="0.2">
      <c r="A55" s="121" t="s">
        <v>193</v>
      </c>
      <c r="B55" s="172">
        <v>40.5</v>
      </c>
      <c r="C55" s="173">
        <v>30.5</v>
      </c>
      <c r="D55" s="180">
        <v>16079</v>
      </c>
      <c r="E55" s="176">
        <v>36600</v>
      </c>
      <c r="F55" s="176">
        <v>36</v>
      </c>
      <c r="G55" s="176">
        <f t="shared" si="0"/>
        <v>52715</v>
      </c>
      <c r="H55" s="177">
        <f t="shared" si="1"/>
        <v>903.7037037037037</v>
      </c>
      <c r="I55" s="178">
        <f t="shared" si="2"/>
        <v>1301.6049382716049</v>
      </c>
      <c r="J55" s="181">
        <f t="shared" si="3"/>
        <v>1728.360655737705</v>
      </c>
    </row>
    <row r="56" spans="1:10" ht="12" customHeight="1" x14ac:dyDescent="0.2">
      <c r="A56" s="121" t="s">
        <v>194</v>
      </c>
      <c r="B56" s="172">
        <v>29.5</v>
      </c>
      <c r="C56" s="173">
        <v>22</v>
      </c>
      <c r="D56" s="180">
        <v>9039</v>
      </c>
      <c r="E56" s="176">
        <v>34324</v>
      </c>
      <c r="F56" s="176">
        <v>38</v>
      </c>
      <c r="G56" s="176">
        <f t="shared" si="0"/>
        <v>43401</v>
      </c>
      <c r="H56" s="177">
        <f t="shared" si="1"/>
        <v>1163.5254237288136</v>
      </c>
      <c r="I56" s="178">
        <f t="shared" si="2"/>
        <v>1471.2203389830509</v>
      </c>
      <c r="J56" s="181">
        <f t="shared" si="3"/>
        <v>1972.7727272727273</v>
      </c>
    </row>
    <row r="57" spans="1:10" ht="12" customHeight="1" x14ac:dyDescent="0.2">
      <c r="A57" s="121" t="s">
        <v>195</v>
      </c>
      <c r="B57" s="172">
        <v>22</v>
      </c>
      <c r="C57" s="173">
        <v>18</v>
      </c>
      <c r="D57" s="180">
        <v>6097</v>
      </c>
      <c r="E57" s="176">
        <v>18088</v>
      </c>
      <c r="F57" s="176">
        <v>76</v>
      </c>
      <c r="G57" s="176">
        <f t="shared" si="0"/>
        <v>24261</v>
      </c>
      <c r="H57" s="177">
        <f t="shared" si="1"/>
        <v>822.18181818181813</v>
      </c>
      <c r="I57" s="178">
        <f t="shared" si="2"/>
        <v>1102.7727272727273</v>
      </c>
      <c r="J57" s="181">
        <f t="shared" si="3"/>
        <v>1347.8333333333333</v>
      </c>
    </row>
    <row r="58" spans="1:10" ht="12" customHeight="1" x14ac:dyDescent="0.2">
      <c r="A58" s="121" t="s">
        <v>196</v>
      </c>
      <c r="B58" s="172">
        <v>25</v>
      </c>
      <c r="C58" s="173">
        <v>23</v>
      </c>
      <c r="D58" s="180">
        <v>10934</v>
      </c>
      <c r="E58" s="176">
        <v>25376</v>
      </c>
      <c r="F58" s="176">
        <v>70</v>
      </c>
      <c r="G58" s="176">
        <f t="shared" si="0"/>
        <v>36380</v>
      </c>
      <c r="H58" s="177">
        <f t="shared" si="1"/>
        <v>1015.04</v>
      </c>
      <c r="I58" s="178">
        <f t="shared" si="2"/>
        <v>1455.2</v>
      </c>
      <c r="J58" s="181">
        <f t="shared" si="3"/>
        <v>1581.7391304347825</v>
      </c>
    </row>
    <row r="59" spans="1:10" ht="12" customHeight="1" x14ac:dyDescent="0.2">
      <c r="A59" s="121" t="s">
        <v>197</v>
      </c>
      <c r="B59" s="172">
        <v>21</v>
      </c>
      <c r="C59" s="173">
        <v>16</v>
      </c>
      <c r="D59" s="180">
        <v>5344</v>
      </c>
      <c r="E59" s="176">
        <v>12019</v>
      </c>
      <c r="F59" s="176">
        <v>6</v>
      </c>
      <c r="G59" s="176">
        <f t="shared" si="0"/>
        <v>17369</v>
      </c>
      <c r="H59" s="177">
        <f t="shared" si="1"/>
        <v>572.33333333333337</v>
      </c>
      <c r="I59" s="178">
        <f t="shared" si="2"/>
        <v>827.09523809523807</v>
      </c>
      <c r="J59" s="181">
        <f t="shared" si="3"/>
        <v>1085.5625</v>
      </c>
    </row>
    <row r="60" spans="1:10" ht="12" customHeight="1" x14ac:dyDescent="0.2">
      <c r="A60" s="121" t="s">
        <v>198</v>
      </c>
      <c r="B60" s="172">
        <v>44.5</v>
      </c>
      <c r="C60" s="173">
        <v>35.5</v>
      </c>
      <c r="D60" s="180">
        <v>21448</v>
      </c>
      <c r="E60" s="176">
        <v>52460</v>
      </c>
      <c r="F60" s="176">
        <v>96</v>
      </c>
      <c r="G60" s="176">
        <f t="shared" si="0"/>
        <v>74004</v>
      </c>
      <c r="H60" s="177">
        <f t="shared" si="1"/>
        <v>1178.8764044943821</v>
      </c>
      <c r="I60" s="178">
        <f t="shared" si="2"/>
        <v>1663.0112359550562</v>
      </c>
      <c r="J60" s="181">
        <f t="shared" si="3"/>
        <v>2084.6197183098593</v>
      </c>
    </row>
    <row r="61" spans="1:10" ht="12" customHeight="1" x14ac:dyDescent="0.2">
      <c r="A61" s="121" t="s">
        <v>199</v>
      </c>
      <c r="B61" s="172">
        <v>24.5</v>
      </c>
      <c r="C61" s="173">
        <v>22.5</v>
      </c>
      <c r="D61" s="180">
        <v>11737</v>
      </c>
      <c r="E61" s="176">
        <v>25549</v>
      </c>
      <c r="F61" s="176">
        <v>64</v>
      </c>
      <c r="G61" s="176">
        <f t="shared" si="0"/>
        <v>37350</v>
      </c>
      <c r="H61" s="177">
        <f t="shared" si="1"/>
        <v>1042.8163265306123</v>
      </c>
      <c r="I61" s="178">
        <f t="shared" si="2"/>
        <v>1524.4897959183672</v>
      </c>
      <c r="J61" s="181">
        <f t="shared" si="3"/>
        <v>1660</v>
      </c>
    </row>
    <row r="62" spans="1:10" ht="12" customHeight="1" x14ac:dyDescent="0.2">
      <c r="A62" s="121" t="s">
        <v>200</v>
      </c>
      <c r="B62" s="172">
        <v>27</v>
      </c>
      <c r="C62" s="173">
        <v>19</v>
      </c>
      <c r="D62" s="180">
        <v>7636</v>
      </c>
      <c r="E62" s="176">
        <v>13620</v>
      </c>
      <c r="F62" s="176">
        <v>62</v>
      </c>
      <c r="G62" s="176">
        <f t="shared" si="0"/>
        <v>21318</v>
      </c>
      <c r="H62" s="177">
        <f t="shared" si="1"/>
        <v>504.44444444444446</v>
      </c>
      <c r="I62" s="178">
        <f t="shared" si="2"/>
        <v>789.55555555555554</v>
      </c>
      <c r="J62" s="181">
        <f t="shared" si="3"/>
        <v>1122</v>
      </c>
    </row>
    <row r="63" spans="1:10" ht="12" customHeight="1" thickBot="1" x14ac:dyDescent="0.25">
      <c r="A63" s="122" t="s">
        <v>201</v>
      </c>
      <c r="B63" s="182">
        <v>41</v>
      </c>
      <c r="C63" s="183">
        <v>33</v>
      </c>
      <c r="D63" s="184">
        <v>19001</v>
      </c>
      <c r="E63" s="185">
        <v>37904</v>
      </c>
      <c r="F63" s="185">
        <v>220</v>
      </c>
      <c r="G63" s="176">
        <f t="shared" si="0"/>
        <v>57125</v>
      </c>
      <c r="H63" s="186">
        <f t="shared" si="1"/>
        <v>924.48780487804879</v>
      </c>
      <c r="I63" s="187">
        <f t="shared" si="2"/>
        <v>1393.2926829268292</v>
      </c>
      <c r="J63" s="188">
        <f t="shared" si="3"/>
        <v>1731.060606060606</v>
      </c>
    </row>
    <row r="64" spans="1:10" ht="12" customHeight="1" thickBot="1" x14ac:dyDescent="0.25">
      <c r="A64" s="158" t="s">
        <v>202</v>
      </c>
      <c r="B64" s="189">
        <f t="shared" ref="B64:G64" si="4">SUM(B6:B63)</f>
        <v>2187.5</v>
      </c>
      <c r="C64" s="190">
        <f t="shared" si="4"/>
        <v>1783</v>
      </c>
      <c r="D64" s="191">
        <f t="shared" si="4"/>
        <v>949334</v>
      </c>
      <c r="E64" s="192">
        <f t="shared" si="4"/>
        <v>2268366</v>
      </c>
      <c r="F64" s="192">
        <f t="shared" si="4"/>
        <v>9716</v>
      </c>
      <c r="G64" s="193">
        <f t="shared" si="4"/>
        <v>3227416</v>
      </c>
      <c r="H64" s="194"/>
      <c r="I64" s="195"/>
      <c r="J64" s="196"/>
    </row>
    <row r="65" spans="1:10" ht="12" customHeight="1" thickBot="1" x14ac:dyDescent="0.25">
      <c r="A65" s="159" t="s">
        <v>203</v>
      </c>
      <c r="B65" s="197">
        <f t="shared" ref="B65:G65" si="5">AVERAGE(B6:B63)</f>
        <v>37.71551724137931</v>
      </c>
      <c r="C65" s="198">
        <f t="shared" si="5"/>
        <v>30.741379310344829</v>
      </c>
      <c r="D65" s="198">
        <f t="shared" si="5"/>
        <v>16367.827586206897</v>
      </c>
      <c r="E65" s="198">
        <f t="shared" si="5"/>
        <v>39109.758620689652</v>
      </c>
      <c r="F65" s="198">
        <f t="shared" si="5"/>
        <v>167.51724137931035</v>
      </c>
      <c r="G65" s="199">
        <f t="shared" si="5"/>
        <v>55645.103448275862</v>
      </c>
      <c r="H65" s="200">
        <f>E64/B64</f>
        <v>1036.9673142857143</v>
      </c>
      <c r="I65" s="201">
        <f>G64/B64</f>
        <v>1475.3901714285714</v>
      </c>
      <c r="J65" s="202">
        <f>G64/C64</f>
        <v>1810.1043185642177</v>
      </c>
    </row>
  </sheetData>
  <phoneticPr fontId="0" type="noConversion"/>
  <pageMargins left="0.27559055118110237" right="0" top="0.35433070866141736" bottom="0.31496062992125984" header="0" footer="0"/>
  <pageSetup paperSize="9" scale="92" orientation="portrait" r:id="rId1"/>
  <headerFooter alignWithMargins="0">
    <oddHeader>&amp;R3.3.1. / Preglednica 12</oddHeader>
    <oddFooter>&amp;L&amp;7C/Poročilo o delu UE 2019/DUN &amp;CStran &amp;P/&amp;N&amp;R&amp;7Pripravila : C. Vidmar  26.5.2020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65"/>
  <sheetViews>
    <sheetView zoomScale="120" zoomScaleNormal="12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RowHeight="12.75" x14ac:dyDescent="0.2"/>
  <cols>
    <col min="1" max="1" width="16.140625" customWidth="1"/>
    <col min="2" max="3" width="12.7109375" customWidth="1"/>
    <col min="4" max="7" width="9.5703125" customWidth="1"/>
    <col min="8" max="9" width="9.42578125" customWidth="1"/>
    <col min="10" max="10" width="10" customWidth="1"/>
  </cols>
  <sheetData>
    <row r="1" spans="1:10" s="337" customFormat="1" x14ac:dyDescent="0.2">
      <c r="A1" s="94" t="s">
        <v>356</v>
      </c>
      <c r="B1" s="160"/>
      <c r="C1" s="160"/>
      <c r="D1" s="160"/>
      <c r="E1" s="160"/>
      <c r="F1" s="95"/>
      <c r="G1" s="160"/>
      <c r="H1" s="160"/>
      <c r="I1" s="95"/>
    </row>
    <row r="2" spans="1:10" x14ac:dyDescent="0.2">
      <c r="A2" s="96" t="s">
        <v>357</v>
      </c>
      <c r="B2" s="161"/>
      <c r="C2" s="161"/>
      <c r="D2" s="161"/>
      <c r="E2" s="161"/>
      <c r="F2" s="97"/>
      <c r="G2" s="161"/>
      <c r="H2" s="161"/>
      <c r="I2" s="97"/>
    </row>
    <row r="3" spans="1:10" ht="7.5" customHeight="1" thickBot="1" x14ac:dyDescent="0.25">
      <c r="A3" s="162"/>
      <c r="B3" s="163"/>
      <c r="C3" s="163"/>
      <c r="D3" s="163"/>
      <c r="E3" s="162"/>
      <c r="F3" s="164"/>
      <c r="G3" s="162"/>
      <c r="H3" s="162"/>
      <c r="I3" s="164"/>
    </row>
    <row r="4" spans="1:10" ht="117.6" customHeight="1" thickBot="1" x14ac:dyDescent="0.25">
      <c r="A4" s="165" t="s">
        <v>6</v>
      </c>
      <c r="B4" s="166" t="s">
        <v>361</v>
      </c>
      <c r="C4" s="166" t="s">
        <v>362</v>
      </c>
      <c r="D4" s="167" t="s">
        <v>363</v>
      </c>
      <c r="E4" s="168" t="s">
        <v>364</v>
      </c>
      <c r="F4" s="168" t="s">
        <v>365</v>
      </c>
      <c r="G4" s="400" t="s">
        <v>349</v>
      </c>
      <c r="H4" s="401" t="s">
        <v>366</v>
      </c>
      <c r="I4" s="224" t="s">
        <v>367</v>
      </c>
      <c r="J4" s="169" t="s">
        <v>368</v>
      </c>
    </row>
    <row r="5" spans="1:10" ht="13.5" thickBot="1" x14ac:dyDescent="0.25">
      <c r="A5" s="115">
        <v>1</v>
      </c>
      <c r="B5" s="170">
        <v>2</v>
      </c>
      <c r="C5" s="117">
        <v>3</v>
      </c>
      <c r="D5" s="117">
        <v>4</v>
      </c>
      <c r="E5" s="171">
        <v>5</v>
      </c>
      <c r="F5" s="171">
        <v>6</v>
      </c>
      <c r="G5" s="171" t="s">
        <v>264</v>
      </c>
      <c r="H5" s="116" t="s">
        <v>265</v>
      </c>
      <c r="I5" s="171" t="s">
        <v>266</v>
      </c>
      <c r="J5" s="306" t="s">
        <v>267</v>
      </c>
    </row>
    <row r="6" spans="1:10" ht="12" customHeight="1" x14ac:dyDescent="0.2">
      <c r="A6" s="120" t="s">
        <v>153</v>
      </c>
      <c r="B6" s="172">
        <v>17</v>
      </c>
      <c r="C6" s="173">
        <v>14</v>
      </c>
      <c r="D6" s="174">
        <v>5186</v>
      </c>
      <c r="E6" s="175">
        <v>8199</v>
      </c>
      <c r="F6" s="176">
        <v>82</v>
      </c>
      <c r="G6" s="176">
        <f t="shared" ref="G6:G37" si="0">D6+E6+F6</f>
        <v>13467</v>
      </c>
      <c r="H6" s="389">
        <f t="shared" ref="H6:H37" si="1">E6/B6</f>
        <v>482.29411764705884</v>
      </c>
      <c r="I6" s="178">
        <f t="shared" ref="I6:I37" si="2">G6/B6</f>
        <v>792.17647058823525</v>
      </c>
      <c r="J6" s="179">
        <f t="shared" ref="J6:J37" si="3">G6/C6</f>
        <v>961.92857142857144</v>
      </c>
    </row>
    <row r="7" spans="1:10" ht="12" customHeight="1" x14ac:dyDescent="0.2">
      <c r="A7" s="121" t="s">
        <v>200</v>
      </c>
      <c r="B7" s="172">
        <v>27</v>
      </c>
      <c r="C7" s="173">
        <v>19</v>
      </c>
      <c r="D7" s="180">
        <v>7636</v>
      </c>
      <c r="E7" s="176">
        <v>13620</v>
      </c>
      <c r="F7" s="176">
        <v>62</v>
      </c>
      <c r="G7" s="176">
        <f t="shared" si="0"/>
        <v>21318</v>
      </c>
      <c r="H7" s="389">
        <f t="shared" si="1"/>
        <v>504.44444444444446</v>
      </c>
      <c r="I7" s="178">
        <f t="shared" si="2"/>
        <v>789.55555555555554</v>
      </c>
      <c r="J7" s="181">
        <f t="shared" si="3"/>
        <v>1122</v>
      </c>
    </row>
    <row r="8" spans="1:10" ht="12" customHeight="1" x14ac:dyDescent="0.2">
      <c r="A8" s="121" t="s">
        <v>165</v>
      </c>
      <c r="B8" s="172">
        <v>37</v>
      </c>
      <c r="C8" s="173">
        <v>28</v>
      </c>
      <c r="D8" s="180">
        <v>9357</v>
      </c>
      <c r="E8" s="176">
        <v>20432</v>
      </c>
      <c r="F8" s="176">
        <v>154</v>
      </c>
      <c r="G8" s="176">
        <f t="shared" si="0"/>
        <v>29943</v>
      </c>
      <c r="H8" s="389">
        <f t="shared" si="1"/>
        <v>552.21621621621625</v>
      </c>
      <c r="I8" s="178">
        <f t="shared" si="2"/>
        <v>809.27027027027032</v>
      </c>
      <c r="J8" s="181">
        <f t="shared" si="3"/>
        <v>1069.3928571428571</v>
      </c>
    </row>
    <row r="9" spans="1:10" ht="12" customHeight="1" x14ac:dyDescent="0.2">
      <c r="A9" s="121" t="s">
        <v>171</v>
      </c>
      <c r="B9" s="172">
        <v>17.5</v>
      </c>
      <c r="C9" s="173">
        <v>13.5</v>
      </c>
      <c r="D9" s="180">
        <v>7205</v>
      </c>
      <c r="E9" s="176">
        <v>9677</v>
      </c>
      <c r="F9" s="176">
        <v>31</v>
      </c>
      <c r="G9" s="176">
        <f t="shared" si="0"/>
        <v>16913</v>
      </c>
      <c r="H9" s="389">
        <f t="shared" si="1"/>
        <v>552.97142857142853</v>
      </c>
      <c r="I9" s="178">
        <f t="shared" si="2"/>
        <v>966.45714285714291</v>
      </c>
      <c r="J9" s="181">
        <f t="shared" si="3"/>
        <v>1252.8148148148148</v>
      </c>
    </row>
    <row r="10" spans="1:10" ht="12" customHeight="1" x14ac:dyDescent="0.2">
      <c r="A10" s="121" t="s">
        <v>150</v>
      </c>
      <c r="B10" s="172">
        <v>15</v>
      </c>
      <c r="C10" s="173">
        <v>12</v>
      </c>
      <c r="D10" s="180">
        <v>3701</v>
      </c>
      <c r="E10" s="176">
        <v>8401</v>
      </c>
      <c r="F10" s="176">
        <v>22</v>
      </c>
      <c r="G10" s="176">
        <f t="shared" si="0"/>
        <v>12124</v>
      </c>
      <c r="H10" s="389">
        <f t="shared" si="1"/>
        <v>560.06666666666672</v>
      </c>
      <c r="I10" s="178">
        <f t="shared" si="2"/>
        <v>808.26666666666665</v>
      </c>
      <c r="J10" s="181">
        <f t="shared" si="3"/>
        <v>1010.3333333333334</v>
      </c>
    </row>
    <row r="11" spans="1:10" ht="12" customHeight="1" x14ac:dyDescent="0.2">
      <c r="A11" s="121" t="s">
        <v>197</v>
      </c>
      <c r="B11" s="172">
        <v>21</v>
      </c>
      <c r="C11" s="173">
        <v>16</v>
      </c>
      <c r="D11" s="180">
        <v>5344</v>
      </c>
      <c r="E11" s="176">
        <v>12019</v>
      </c>
      <c r="F11" s="176">
        <v>6</v>
      </c>
      <c r="G11" s="176">
        <f t="shared" si="0"/>
        <v>17369</v>
      </c>
      <c r="H11" s="389">
        <f t="shared" si="1"/>
        <v>572.33333333333337</v>
      </c>
      <c r="I11" s="178">
        <f t="shared" si="2"/>
        <v>827.09523809523807</v>
      </c>
      <c r="J11" s="181">
        <f t="shared" si="3"/>
        <v>1085.5625</v>
      </c>
    </row>
    <row r="12" spans="1:10" ht="12" customHeight="1" x14ac:dyDescent="0.2">
      <c r="A12" s="121" t="s">
        <v>155</v>
      </c>
      <c r="B12" s="172">
        <v>19.5</v>
      </c>
      <c r="C12" s="173">
        <v>17.5</v>
      </c>
      <c r="D12" s="180">
        <v>7208</v>
      </c>
      <c r="E12" s="176">
        <v>11377</v>
      </c>
      <c r="F12" s="176">
        <v>15</v>
      </c>
      <c r="G12" s="176">
        <f t="shared" si="0"/>
        <v>18600</v>
      </c>
      <c r="H12" s="389">
        <f t="shared" si="1"/>
        <v>583.43589743589746</v>
      </c>
      <c r="I12" s="178">
        <f t="shared" si="2"/>
        <v>953.84615384615381</v>
      </c>
      <c r="J12" s="181">
        <f t="shared" si="3"/>
        <v>1062.8571428571429</v>
      </c>
    </row>
    <row r="13" spans="1:10" ht="12" customHeight="1" x14ac:dyDescent="0.2">
      <c r="A13" s="121" t="s">
        <v>159</v>
      </c>
      <c r="B13" s="172">
        <v>23.5</v>
      </c>
      <c r="C13" s="173">
        <v>20</v>
      </c>
      <c r="D13" s="180">
        <v>6754</v>
      </c>
      <c r="E13" s="176">
        <v>14268</v>
      </c>
      <c r="F13" s="176">
        <v>179</v>
      </c>
      <c r="G13" s="176">
        <f t="shared" si="0"/>
        <v>21201</v>
      </c>
      <c r="H13" s="389">
        <f t="shared" si="1"/>
        <v>607.14893617021278</v>
      </c>
      <c r="I13" s="178">
        <f t="shared" si="2"/>
        <v>902.17021276595744</v>
      </c>
      <c r="J13" s="181">
        <f t="shared" si="3"/>
        <v>1060.05</v>
      </c>
    </row>
    <row r="14" spans="1:10" ht="12" customHeight="1" x14ac:dyDescent="0.2">
      <c r="A14" s="121" t="s">
        <v>181</v>
      </c>
      <c r="B14" s="172">
        <v>20</v>
      </c>
      <c r="C14" s="173">
        <v>16</v>
      </c>
      <c r="D14" s="180">
        <v>7178</v>
      </c>
      <c r="E14" s="176">
        <v>12213</v>
      </c>
      <c r="F14" s="176">
        <v>71</v>
      </c>
      <c r="G14" s="176">
        <f t="shared" si="0"/>
        <v>19462</v>
      </c>
      <c r="H14" s="389">
        <f t="shared" si="1"/>
        <v>610.65</v>
      </c>
      <c r="I14" s="178">
        <f t="shared" si="2"/>
        <v>973.1</v>
      </c>
      <c r="J14" s="181">
        <f t="shared" si="3"/>
        <v>1216.375</v>
      </c>
    </row>
    <row r="15" spans="1:10" ht="12" customHeight="1" x14ac:dyDescent="0.2">
      <c r="A15" s="121" t="s">
        <v>176</v>
      </c>
      <c r="B15" s="172">
        <v>22.5</v>
      </c>
      <c r="C15" s="173">
        <v>18.5</v>
      </c>
      <c r="D15" s="180">
        <v>6260</v>
      </c>
      <c r="E15" s="176">
        <v>13788</v>
      </c>
      <c r="F15" s="176">
        <v>82</v>
      </c>
      <c r="G15" s="176">
        <f t="shared" si="0"/>
        <v>20130</v>
      </c>
      <c r="H15" s="389">
        <f t="shared" si="1"/>
        <v>612.79999999999995</v>
      </c>
      <c r="I15" s="178">
        <f t="shared" si="2"/>
        <v>894.66666666666663</v>
      </c>
      <c r="J15" s="181">
        <f t="shared" si="3"/>
        <v>1088.1081081081081</v>
      </c>
    </row>
    <row r="16" spans="1:10" ht="12" customHeight="1" x14ac:dyDescent="0.2">
      <c r="A16" s="121" t="s">
        <v>169</v>
      </c>
      <c r="B16" s="172">
        <v>19</v>
      </c>
      <c r="C16" s="173">
        <v>19</v>
      </c>
      <c r="D16" s="180">
        <v>8415</v>
      </c>
      <c r="E16" s="176">
        <v>12266</v>
      </c>
      <c r="F16" s="176">
        <v>334</v>
      </c>
      <c r="G16" s="176">
        <f t="shared" si="0"/>
        <v>21015</v>
      </c>
      <c r="H16" s="389">
        <f t="shared" si="1"/>
        <v>645.57894736842104</v>
      </c>
      <c r="I16" s="178">
        <f t="shared" si="2"/>
        <v>1106.0526315789473</v>
      </c>
      <c r="J16" s="181">
        <f t="shared" si="3"/>
        <v>1106.0526315789473</v>
      </c>
    </row>
    <row r="17" spans="1:10" ht="12" customHeight="1" x14ac:dyDescent="0.2">
      <c r="A17" s="121" t="s">
        <v>184</v>
      </c>
      <c r="B17" s="172">
        <v>19</v>
      </c>
      <c r="C17" s="173">
        <v>15</v>
      </c>
      <c r="D17" s="180">
        <v>7171</v>
      </c>
      <c r="E17" s="176">
        <v>13010</v>
      </c>
      <c r="F17" s="176">
        <v>58</v>
      </c>
      <c r="G17" s="176">
        <f t="shared" si="0"/>
        <v>20239</v>
      </c>
      <c r="H17" s="389">
        <f t="shared" si="1"/>
        <v>684.73684210526312</v>
      </c>
      <c r="I17" s="178">
        <f t="shared" si="2"/>
        <v>1065.2105263157894</v>
      </c>
      <c r="J17" s="181">
        <f t="shared" si="3"/>
        <v>1349.2666666666667</v>
      </c>
    </row>
    <row r="18" spans="1:10" ht="12" customHeight="1" x14ac:dyDescent="0.2">
      <c r="A18" s="121" t="s">
        <v>183</v>
      </c>
      <c r="B18" s="172">
        <v>30.5</v>
      </c>
      <c r="C18" s="173">
        <v>21.5</v>
      </c>
      <c r="D18" s="180">
        <v>9881</v>
      </c>
      <c r="E18" s="176">
        <v>21060</v>
      </c>
      <c r="F18" s="176">
        <v>71</v>
      </c>
      <c r="G18" s="176">
        <f t="shared" si="0"/>
        <v>31012</v>
      </c>
      <c r="H18" s="389">
        <f t="shared" si="1"/>
        <v>690.49180327868851</v>
      </c>
      <c r="I18" s="178">
        <f t="shared" si="2"/>
        <v>1016.7868852459017</v>
      </c>
      <c r="J18" s="181">
        <f t="shared" si="3"/>
        <v>1442.4186046511627</v>
      </c>
    </row>
    <row r="19" spans="1:10" ht="12" customHeight="1" x14ac:dyDescent="0.2">
      <c r="A19" s="121" t="s">
        <v>154</v>
      </c>
      <c r="B19" s="172">
        <v>18.5</v>
      </c>
      <c r="C19" s="173">
        <v>15.5</v>
      </c>
      <c r="D19" s="180">
        <v>6948</v>
      </c>
      <c r="E19" s="176">
        <v>12848</v>
      </c>
      <c r="F19" s="176">
        <v>22</v>
      </c>
      <c r="G19" s="176">
        <f t="shared" si="0"/>
        <v>19818</v>
      </c>
      <c r="H19" s="389">
        <f t="shared" si="1"/>
        <v>694.48648648648646</v>
      </c>
      <c r="I19" s="178">
        <f t="shared" si="2"/>
        <v>1071.2432432432433</v>
      </c>
      <c r="J19" s="181">
        <f t="shared" si="3"/>
        <v>1278.5806451612902</v>
      </c>
    </row>
    <row r="20" spans="1:10" ht="12" customHeight="1" x14ac:dyDescent="0.2">
      <c r="A20" s="121" t="s">
        <v>147</v>
      </c>
      <c r="B20" s="172">
        <v>24</v>
      </c>
      <c r="C20" s="173">
        <v>22</v>
      </c>
      <c r="D20" s="180">
        <v>9303</v>
      </c>
      <c r="E20" s="176">
        <v>16709</v>
      </c>
      <c r="F20" s="176">
        <v>55</v>
      </c>
      <c r="G20" s="176">
        <f t="shared" si="0"/>
        <v>26067</v>
      </c>
      <c r="H20" s="389">
        <f t="shared" si="1"/>
        <v>696.20833333333337</v>
      </c>
      <c r="I20" s="178">
        <f t="shared" si="2"/>
        <v>1086.125</v>
      </c>
      <c r="J20" s="181">
        <f t="shared" si="3"/>
        <v>1184.8636363636363</v>
      </c>
    </row>
    <row r="21" spans="1:10" ht="12" customHeight="1" x14ac:dyDescent="0.2">
      <c r="A21" s="121" t="s">
        <v>186</v>
      </c>
      <c r="B21" s="172">
        <v>24</v>
      </c>
      <c r="C21" s="173">
        <v>19</v>
      </c>
      <c r="D21" s="180">
        <v>8515</v>
      </c>
      <c r="E21" s="176">
        <v>17255</v>
      </c>
      <c r="F21" s="176">
        <v>106</v>
      </c>
      <c r="G21" s="176">
        <f t="shared" si="0"/>
        <v>25876</v>
      </c>
      <c r="H21" s="389">
        <f t="shared" si="1"/>
        <v>718.95833333333337</v>
      </c>
      <c r="I21" s="178">
        <f t="shared" si="2"/>
        <v>1078.1666666666667</v>
      </c>
      <c r="J21" s="181">
        <f t="shared" si="3"/>
        <v>1361.8947368421052</v>
      </c>
    </row>
    <row r="22" spans="1:10" ht="12" customHeight="1" x14ac:dyDescent="0.2">
      <c r="A22" s="121" t="s">
        <v>168</v>
      </c>
      <c r="B22" s="172">
        <v>23</v>
      </c>
      <c r="C22" s="173">
        <v>18</v>
      </c>
      <c r="D22" s="180">
        <v>7814</v>
      </c>
      <c r="E22" s="176">
        <v>16695</v>
      </c>
      <c r="F22" s="176">
        <v>114</v>
      </c>
      <c r="G22" s="176">
        <f t="shared" si="0"/>
        <v>24623</v>
      </c>
      <c r="H22" s="389">
        <f t="shared" si="1"/>
        <v>725.86956521739125</v>
      </c>
      <c r="I22" s="178">
        <f t="shared" si="2"/>
        <v>1070.5652173913043</v>
      </c>
      <c r="J22" s="181">
        <f t="shared" si="3"/>
        <v>1367.9444444444443</v>
      </c>
    </row>
    <row r="23" spans="1:10" ht="12" customHeight="1" x14ac:dyDescent="0.2">
      <c r="A23" s="121" t="s">
        <v>151</v>
      </c>
      <c r="B23" s="172">
        <v>28</v>
      </c>
      <c r="C23" s="173">
        <v>23</v>
      </c>
      <c r="D23" s="180">
        <v>8883</v>
      </c>
      <c r="E23" s="176">
        <v>20889</v>
      </c>
      <c r="F23" s="176">
        <v>133</v>
      </c>
      <c r="G23" s="176">
        <f t="shared" si="0"/>
        <v>29905</v>
      </c>
      <c r="H23" s="389">
        <f t="shared" si="1"/>
        <v>746.03571428571433</v>
      </c>
      <c r="I23" s="178">
        <f t="shared" si="2"/>
        <v>1068.0357142857142</v>
      </c>
      <c r="J23" s="181">
        <f t="shared" si="3"/>
        <v>1300.2173913043478</v>
      </c>
    </row>
    <row r="24" spans="1:10" ht="12" customHeight="1" x14ac:dyDescent="0.2">
      <c r="A24" s="121" t="s">
        <v>172</v>
      </c>
      <c r="B24" s="172">
        <v>20</v>
      </c>
      <c r="C24" s="173">
        <v>15</v>
      </c>
      <c r="D24" s="180">
        <v>8680</v>
      </c>
      <c r="E24" s="176">
        <v>16074</v>
      </c>
      <c r="F24" s="176">
        <v>56</v>
      </c>
      <c r="G24" s="176">
        <f t="shared" si="0"/>
        <v>24810</v>
      </c>
      <c r="H24" s="389">
        <f t="shared" si="1"/>
        <v>803.7</v>
      </c>
      <c r="I24" s="178">
        <f t="shared" si="2"/>
        <v>1240.5</v>
      </c>
      <c r="J24" s="181">
        <f t="shared" si="3"/>
        <v>1654</v>
      </c>
    </row>
    <row r="25" spans="1:10" ht="12" customHeight="1" x14ac:dyDescent="0.2">
      <c r="A25" s="121" t="s">
        <v>148</v>
      </c>
      <c r="B25" s="172">
        <v>27.5</v>
      </c>
      <c r="C25" s="173">
        <v>25</v>
      </c>
      <c r="D25" s="180">
        <v>10500</v>
      </c>
      <c r="E25" s="176">
        <v>22518</v>
      </c>
      <c r="F25" s="176">
        <v>58</v>
      </c>
      <c r="G25" s="176">
        <f t="shared" si="0"/>
        <v>33076</v>
      </c>
      <c r="H25" s="389">
        <f t="shared" si="1"/>
        <v>818.83636363636367</v>
      </c>
      <c r="I25" s="178">
        <f t="shared" si="2"/>
        <v>1202.7636363636364</v>
      </c>
      <c r="J25" s="181">
        <f t="shared" si="3"/>
        <v>1323.04</v>
      </c>
    </row>
    <row r="26" spans="1:10" ht="12" customHeight="1" x14ac:dyDescent="0.2">
      <c r="A26" s="121" t="s">
        <v>195</v>
      </c>
      <c r="B26" s="172">
        <v>22</v>
      </c>
      <c r="C26" s="173">
        <v>18</v>
      </c>
      <c r="D26" s="180">
        <v>6097</v>
      </c>
      <c r="E26" s="176">
        <v>18088</v>
      </c>
      <c r="F26" s="176">
        <v>76</v>
      </c>
      <c r="G26" s="176">
        <f t="shared" si="0"/>
        <v>24261</v>
      </c>
      <c r="H26" s="389">
        <f t="shared" si="1"/>
        <v>822.18181818181813</v>
      </c>
      <c r="I26" s="178">
        <f t="shared" si="2"/>
        <v>1102.7727272727273</v>
      </c>
      <c r="J26" s="181">
        <f t="shared" si="3"/>
        <v>1347.8333333333333</v>
      </c>
    </row>
    <row r="27" spans="1:10" ht="12" customHeight="1" x14ac:dyDescent="0.2">
      <c r="A27" s="121" t="s">
        <v>163</v>
      </c>
      <c r="B27" s="172">
        <v>23</v>
      </c>
      <c r="C27" s="173">
        <v>21</v>
      </c>
      <c r="D27" s="180">
        <v>10145</v>
      </c>
      <c r="E27" s="176">
        <v>19033</v>
      </c>
      <c r="F27" s="176">
        <v>113</v>
      </c>
      <c r="G27" s="176">
        <f t="shared" si="0"/>
        <v>29291</v>
      </c>
      <c r="H27" s="389">
        <f t="shared" si="1"/>
        <v>827.52173913043475</v>
      </c>
      <c r="I27" s="178">
        <f t="shared" si="2"/>
        <v>1273.5217391304348</v>
      </c>
      <c r="J27" s="181">
        <f t="shared" si="3"/>
        <v>1394.8095238095239</v>
      </c>
    </row>
    <row r="28" spans="1:10" ht="12" customHeight="1" x14ac:dyDescent="0.2">
      <c r="A28" s="121" t="s">
        <v>166</v>
      </c>
      <c r="B28" s="172">
        <v>23</v>
      </c>
      <c r="C28" s="173">
        <v>19.5</v>
      </c>
      <c r="D28" s="180">
        <v>12879</v>
      </c>
      <c r="E28" s="176">
        <v>19371</v>
      </c>
      <c r="F28" s="176">
        <v>63</v>
      </c>
      <c r="G28" s="176">
        <f t="shared" si="0"/>
        <v>32313</v>
      </c>
      <c r="H28" s="389">
        <f t="shared" si="1"/>
        <v>842.21739130434787</v>
      </c>
      <c r="I28" s="178">
        <f t="shared" si="2"/>
        <v>1404.9130434782608</v>
      </c>
      <c r="J28" s="181">
        <f t="shared" si="3"/>
        <v>1657.0769230769231</v>
      </c>
    </row>
    <row r="29" spans="1:10" ht="12" customHeight="1" x14ac:dyDescent="0.2">
      <c r="A29" s="121" t="s">
        <v>185</v>
      </c>
      <c r="B29" s="172">
        <v>21.5</v>
      </c>
      <c r="C29" s="173">
        <v>16.5</v>
      </c>
      <c r="D29" s="180">
        <v>7810</v>
      </c>
      <c r="E29" s="176">
        <v>18232</v>
      </c>
      <c r="F29" s="176">
        <v>66</v>
      </c>
      <c r="G29" s="176">
        <f t="shared" si="0"/>
        <v>26108</v>
      </c>
      <c r="H29" s="389">
        <f t="shared" si="1"/>
        <v>848</v>
      </c>
      <c r="I29" s="178">
        <f t="shared" si="2"/>
        <v>1214.3255813953488</v>
      </c>
      <c r="J29" s="181">
        <f t="shared" si="3"/>
        <v>1582.3030303030303</v>
      </c>
    </row>
    <row r="30" spans="1:10" ht="12" customHeight="1" x14ac:dyDescent="0.2">
      <c r="A30" s="121" t="s">
        <v>182</v>
      </c>
      <c r="B30" s="172">
        <v>33</v>
      </c>
      <c r="C30" s="173">
        <v>29.5</v>
      </c>
      <c r="D30" s="180">
        <v>15957</v>
      </c>
      <c r="E30" s="176">
        <v>28399</v>
      </c>
      <c r="F30" s="176">
        <v>170</v>
      </c>
      <c r="G30" s="176">
        <f t="shared" si="0"/>
        <v>44526</v>
      </c>
      <c r="H30" s="389">
        <f t="shared" si="1"/>
        <v>860.57575757575762</v>
      </c>
      <c r="I30" s="178">
        <f t="shared" si="2"/>
        <v>1349.2727272727273</v>
      </c>
      <c r="J30" s="181">
        <f t="shared" si="3"/>
        <v>1509.3559322033898</v>
      </c>
    </row>
    <row r="31" spans="1:10" ht="12" customHeight="1" x14ac:dyDescent="0.2">
      <c r="A31" s="121" t="s">
        <v>162</v>
      </c>
      <c r="B31" s="172">
        <v>35.5</v>
      </c>
      <c r="C31" s="173">
        <v>31.5</v>
      </c>
      <c r="D31" s="180">
        <v>13922</v>
      </c>
      <c r="E31" s="176">
        <v>31109</v>
      </c>
      <c r="F31" s="176">
        <v>187</v>
      </c>
      <c r="G31" s="176">
        <f t="shared" si="0"/>
        <v>45218</v>
      </c>
      <c r="H31" s="389">
        <f t="shared" si="1"/>
        <v>876.30985915492954</v>
      </c>
      <c r="I31" s="178">
        <f t="shared" si="2"/>
        <v>1273.7464788732395</v>
      </c>
      <c r="J31" s="181">
        <f t="shared" si="3"/>
        <v>1435.4920634920634</v>
      </c>
    </row>
    <row r="32" spans="1:10" ht="12" customHeight="1" x14ac:dyDescent="0.2">
      <c r="A32" s="121" t="s">
        <v>188</v>
      </c>
      <c r="B32" s="172">
        <v>23</v>
      </c>
      <c r="C32" s="173">
        <v>17.5</v>
      </c>
      <c r="D32" s="180">
        <v>9561</v>
      </c>
      <c r="E32" s="176">
        <v>20582</v>
      </c>
      <c r="F32" s="176">
        <v>145</v>
      </c>
      <c r="G32" s="176">
        <f t="shared" si="0"/>
        <v>30288</v>
      </c>
      <c r="H32" s="389">
        <f t="shared" si="1"/>
        <v>894.86956521739125</v>
      </c>
      <c r="I32" s="178">
        <f t="shared" si="2"/>
        <v>1316.8695652173913</v>
      </c>
      <c r="J32" s="181">
        <f t="shared" si="3"/>
        <v>1730.7428571428572</v>
      </c>
    </row>
    <row r="33" spans="1:10" ht="12" customHeight="1" x14ac:dyDescent="0.2">
      <c r="A33" s="121" t="s">
        <v>193</v>
      </c>
      <c r="B33" s="172">
        <v>40.5</v>
      </c>
      <c r="C33" s="173">
        <v>30.5</v>
      </c>
      <c r="D33" s="180">
        <v>16079</v>
      </c>
      <c r="E33" s="176">
        <v>36600</v>
      </c>
      <c r="F33" s="176">
        <v>36</v>
      </c>
      <c r="G33" s="176">
        <f t="shared" si="0"/>
        <v>52715</v>
      </c>
      <c r="H33" s="389">
        <f t="shared" si="1"/>
        <v>903.7037037037037</v>
      </c>
      <c r="I33" s="178">
        <f t="shared" si="2"/>
        <v>1301.6049382716049</v>
      </c>
      <c r="J33" s="181">
        <f t="shared" si="3"/>
        <v>1728.360655737705</v>
      </c>
    </row>
    <row r="34" spans="1:10" ht="12" customHeight="1" x14ac:dyDescent="0.2">
      <c r="A34" s="121" t="s">
        <v>145</v>
      </c>
      <c r="B34" s="172">
        <v>34</v>
      </c>
      <c r="C34" s="173">
        <v>26.5</v>
      </c>
      <c r="D34" s="180">
        <v>12223</v>
      </c>
      <c r="E34" s="176">
        <v>30783</v>
      </c>
      <c r="F34" s="176">
        <v>135</v>
      </c>
      <c r="G34" s="176">
        <f t="shared" si="0"/>
        <v>43141</v>
      </c>
      <c r="H34" s="389">
        <f t="shared" si="1"/>
        <v>905.38235294117646</v>
      </c>
      <c r="I34" s="178">
        <f t="shared" si="2"/>
        <v>1268.8529411764705</v>
      </c>
      <c r="J34" s="181">
        <f t="shared" si="3"/>
        <v>1627.9622641509434</v>
      </c>
    </row>
    <row r="35" spans="1:10" ht="12" customHeight="1" x14ac:dyDescent="0.2">
      <c r="A35" s="121" t="s">
        <v>177</v>
      </c>
      <c r="B35" s="172">
        <v>26</v>
      </c>
      <c r="C35" s="173">
        <v>21</v>
      </c>
      <c r="D35" s="180">
        <v>9328</v>
      </c>
      <c r="E35" s="176">
        <v>23600</v>
      </c>
      <c r="F35" s="176">
        <v>22</v>
      </c>
      <c r="G35" s="176">
        <f t="shared" si="0"/>
        <v>32950</v>
      </c>
      <c r="H35" s="389">
        <f t="shared" si="1"/>
        <v>907.69230769230774</v>
      </c>
      <c r="I35" s="178">
        <f t="shared" si="2"/>
        <v>1267.3076923076924</v>
      </c>
      <c r="J35" s="181">
        <f t="shared" si="3"/>
        <v>1569.047619047619</v>
      </c>
    </row>
    <row r="36" spans="1:10" ht="12" customHeight="1" x14ac:dyDescent="0.2">
      <c r="A36" s="121" t="s">
        <v>164</v>
      </c>
      <c r="B36" s="172">
        <v>21.5</v>
      </c>
      <c r="C36" s="173">
        <v>16.5</v>
      </c>
      <c r="D36" s="180">
        <v>8643</v>
      </c>
      <c r="E36" s="176">
        <v>19720</v>
      </c>
      <c r="F36" s="176">
        <v>130</v>
      </c>
      <c r="G36" s="176">
        <f t="shared" si="0"/>
        <v>28493</v>
      </c>
      <c r="H36" s="389">
        <f t="shared" si="1"/>
        <v>917.20930232558135</v>
      </c>
      <c r="I36" s="178">
        <f t="shared" si="2"/>
        <v>1325.2558139534883</v>
      </c>
      <c r="J36" s="181">
        <f t="shared" si="3"/>
        <v>1726.8484848484848</v>
      </c>
    </row>
    <row r="37" spans="1:10" ht="12" customHeight="1" x14ac:dyDescent="0.2">
      <c r="A37" s="121" t="s">
        <v>201</v>
      </c>
      <c r="B37" s="172">
        <v>41</v>
      </c>
      <c r="C37" s="173">
        <v>33</v>
      </c>
      <c r="D37" s="180">
        <v>19001</v>
      </c>
      <c r="E37" s="176">
        <v>37904</v>
      </c>
      <c r="F37" s="176">
        <v>220</v>
      </c>
      <c r="G37" s="176">
        <f t="shared" si="0"/>
        <v>57125</v>
      </c>
      <c r="H37" s="389">
        <f t="shared" si="1"/>
        <v>924.48780487804879</v>
      </c>
      <c r="I37" s="178">
        <f t="shared" si="2"/>
        <v>1393.2926829268292</v>
      </c>
      <c r="J37" s="181">
        <f t="shared" si="3"/>
        <v>1731.060606060606</v>
      </c>
    </row>
    <row r="38" spans="1:10" ht="12" customHeight="1" x14ac:dyDescent="0.2">
      <c r="A38" s="121" t="s">
        <v>187</v>
      </c>
      <c r="B38" s="172">
        <v>32</v>
      </c>
      <c r="C38" s="173">
        <v>28</v>
      </c>
      <c r="D38" s="180">
        <v>12108</v>
      </c>
      <c r="E38" s="176">
        <v>29842</v>
      </c>
      <c r="F38" s="176">
        <v>109</v>
      </c>
      <c r="G38" s="176">
        <f t="shared" ref="G38:G63" si="4">D38+E38+F38</f>
        <v>42059</v>
      </c>
      <c r="H38" s="389">
        <f t="shared" ref="H38:H63" si="5">E38/B38</f>
        <v>932.5625</v>
      </c>
      <c r="I38" s="178">
        <f t="shared" ref="I38:I63" si="6">G38/B38</f>
        <v>1314.34375</v>
      </c>
      <c r="J38" s="181">
        <f t="shared" ref="J38:J63" si="7">G38/C38</f>
        <v>1502.1071428571429</v>
      </c>
    </row>
    <row r="39" spans="1:10" ht="12" customHeight="1" x14ac:dyDescent="0.2">
      <c r="A39" s="121" t="s">
        <v>192</v>
      </c>
      <c r="B39" s="172">
        <v>34.5</v>
      </c>
      <c r="C39" s="173">
        <v>29.5</v>
      </c>
      <c r="D39" s="180">
        <v>14660</v>
      </c>
      <c r="E39" s="176">
        <v>32591</v>
      </c>
      <c r="F39" s="176">
        <v>74</v>
      </c>
      <c r="G39" s="176">
        <f t="shared" si="4"/>
        <v>47325</v>
      </c>
      <c r="H39" s="389">
        <f t="shared" si="5"/>
        <v>944.66666666666663</v>
      </c>
      <c r="I39" s="178">
        <f t="shared" si="6"/>
        <v>1371.7391304347825</v>
      </c>
      <c r="J39" s="181">
        <f t="shared" si="7"/>
        <v>1604.2372881355932</v>
      </c>
    </row>
    <row r="40" spans="1:10" ht="12" customHeight="1" x14ac:dyDescent="0.2">
      <c r="A40" s="121" t="s">
        <v>174</v>
      </c>
      <c r="B40" s="172">
        <v>65</v>
      </c>
      <c r="C40" s="173">
        <v>50</v>
      </c>
      <c r="D40" s="180">
        <v>23567</v>
      </c>
      <c r="E40" s="176">
        <v>61799</v>
      </c>
      <c r="F40" s="176">
        <v>226</v>
      </c>
      <c r="G40" s="176">
        <f t="shared" si="4"/>
        <v>85592</v>
      </c>
      <c r="H40" s="389">
        <f t="shared" si="5"/>
        <v>950.7538461538461</v>
      </c>
      <c r="I40" s="178">
        <f t="shared" si="6"/>
        <v>1316.8</v>
      </c>
      <c r="J40" s="181">
        <f t="shared" si="7"/>
        <v>1711.84</v>
      </c>
    </row>
    <row r="41" spans="1:10" ht="12" customHeight="1" x14ac:dyDescent="0.2">
      <c r="A41" s="121" t="s">
        <v>175</v>
      </c>
      <c r="B41" s="172">
        <v>68</v>
      </c>
      <c r="C41" s="173">
        <v>52</v>
      </c>
      <c r="D41" s="180">
        <v>29320</v>
      </c>
      <c r="E41" s="176">
        <v>65340</v>
      </c>
      <c r="F41" s="176">
        <v>559</v>
      </c>
      <c r="G41" s="176">
        <f t="shared" si="4"/>
        <v>95219</v>
      </c>
      <c r="H41" s="389">
        <f t="shared" si="5"/>
        <v>960.88235294117646</v>
      </c>
      <c r="I41" s="178">
        <f t="shared" si="6"/>
        <v>1400.2794117647059</v>
      </c>
      <c r="J41" s="181">
        <f t="shared" si="7"/>
        <v>1831.1346153846155</v>
      </c>
    </row>
    <row r="42" spans="1:10" ht="12" customHeight="1" x14ac:dyDescent="0.2">
      <c r="A42" s="121" t="s">
        <v>173</v>
      </c>
      <c r="B42" s="172">
        <v>62</v>
      </c>
      <c r="C42" s="173">
        <v>48</v>
      </c>
      <c r="D42" s="180">
        <v>22734</v>
      </c>
      <c r="E42" s="176">
        <v>59786</v>
      </c>
      <c r="F42" s="176">
        <v>81</v>
      </c>
      <c r="G42" s="176">
        <f t="shared" si="4"/>
        <v>82601</v>
      </c>
      <c r="H42" s="389">
        <f t="shared" si="5"/>
        <v>964.29032258064512</v>
      </c>
      <c r="I42" s="178">
        <f t="shared" si="6"/>
        <v>1332.2741935483871</v>
      </c>
      <c r="J42" s="181">
        <f t="shared" si="7"/>
        <v>1720.8541666666667</v>
      </c>
    </row>
    <row r="43" spans="1:10" ht="12" customHeight="1" x14ac:dyDescent="0.2">
      <c r="A43" s="121" t="s">
        <v>178</v>
      </c>
      <c r="B43" s="172">
        <v>26.5</v>
      </c>
      <c r="C43" s="173">
        <v>20.5</v>
      </c>
      <c r="D43" s="180">
        <v>10169</v>
      </c>
      <c r="E43" s="176">
        <v>25707</v>
      </c>
      <c r="F43" s="176">
        <v>4</v>
      </c>
      <c r="G43" s="176">
        <f t="shared" si="4"/>
        <v>35880</v>
      </c>
      <c r="H43" s="389">
        <f t="shared" si="5"/>
        <v>970.07547169811323</v>
      </c>
      <c r="I43" s="178">
        <f t="shared" si="6"/>
        <v>1353.9622641509434</v>
      </c>
      <c r="J43" s="181">
        <f t="shared" si="7"/>
        <v>1750.2439024390244</v>
      </c>
    </row>
    <row r="44" spans="1:10" ht="12" customHeight="1" x14ac:dyDescent="0.2">
      <c r="A44" s="121" t="s">
        <v>191</v>
      </c>
      <c r="B44" s="172">
        <v>21</v>
      </c>
      <c r="C44" s="173">
        <v>18</v>
      </c>
      <c r="D44" s="180">
        <v>11670</v>
      </c>
      <c r="E44" s="176">
        <v>20917</v>
      </c>
      <c r="F44" s="176">
        <v>8</v>
      </c>
      <c r="G44" s="176">
        <f t="shared" si="4"/>
        <v>32595</v>
      </c>
      <c r="H44" s="389">
        <f t="shared" si="5"/>
        <v>996.04761904761904</v>
      </c>
      <c r="I44" s="178">
        <f t="shared" si="6"/>
        <v>1552.1428571428571</v>
      </c>
      <c r="J44" s="181">
        <f t="shared" si="7"/>
        <v>1810.8333333333333</v>
      </c>
    </row>
    <row r="45" spans="1:10" ht="12" customHeight="1" x14ac:dyDescent="0.2">
      <c r="A45" s="121" t="s">
        <v>189</v>
      </c>
      <c r="B45" s="172">
        <v>33.5</v>
      </c>
      <c r="C45" s="173">
        <v>28.5</v>
      </c>
      <c r="D45" s="180">
        <v>17426</v>
      </c>
      <c r="E45" s="176">
        <v>33651</v>
      </c>
      <c r="F45" s="176">
        <v>221</v>
      </c>
      <c r="G45" s="176">
        <f t="shared" si="4"/>
        <v>51298</v>
      </c>
      <c r="H45" s="389">
        <f t="shared" si="5"/>
        <v>1004.5074626865671</v>
      </c>
      <c r="I45" s="178">
        <f t="shared" si="6"/>
        <v>1531.2835820895523</v>
      </c>
      <c r="J45" s="181">
        <f t="shared" si="7"/>
        <v>1799.9298245614036</v>
      </c>
    </row>
    <row r="46" spans="1:10" ht="12" customHeight="1" x14ac:dyDescent="0.2">
      <c r="A46" s="121" t="s">
        <v>179</v>
      </c>
      <c r="B46" s="172">
        <v>29.5</v>
      </c>
      <c r="C46" s="173">
        <v>22.5</v>
      </c>
      <c r="D46" s="180">
        <v>10801</v>
      </c>
      <c r="E46" s="176">
        <v>29774</v>
      </c>
      <c r="F46" s="176">
        <v>169</v>
      </c>
      <c r="G46" s="176">
        <f t="shared" si="4"/>
        <v>40744</v>
      </c>
      <c r="H46" s="389">
        <f t="shared" si="5"/>
        <v>1009.2881355932203</v>
      </c>
      <c r="I46" s="178">
        <f t="shared" si="6"/>
        <v>1381.1525423728813</v>
      </c>
      <c r="J46" s="181">
        <f t="shared" si="7"/>
        <v>1810.8444444444444</v>
      </c>
    </row>
    <row r="47" spans="1:10" ht="12" customHeight="1" thickBot="1" x14ac:dyDescent="0.25">
      <c r="A47" s="208" t="s">
        <v>196</v>
      </c>
      <c r="B47" s="209">
        <v>25</v>
      </c>
      <c r="C47" s="210">
        <v>23</v>
      </c>
      <c r="D47" s="211">
        <v>10934</v>
      </c>
      <c r="E47" s="212">
        <v>25376</v>
      </c>
      <c r="F47" s="212">
        <v>70</v>
      </c>
      <c r="G47" s="212">
        <f t="shared" si="4"/>
        <v>36380</v>
      </c>
      <c r="H47" s="396">
        <f t="shared" si="5"/>
        <v>1015.04</v>
      </c>
      <c r="I47" s="213">
        <f t="shared" si="6"/>
        <v>1455.2</v>
      </c>
      <c r="J47" s="214">
        <f t="shared" si="7"/>
        <v>1581.7391304347825</v>
      </c>
    </row>
    <row r="48" spans="1:10" ht="12" customHeight="1" thickTop="1" x14ac:dyDescent="0.2">
      <c r="A48" s="120" t="s">
        <v>199</v>
      </c>
      <c r="B48" s="172">
        <v>24.5</v>
      </c>
      <c r="C48" s="173">
        <v>22.5</v>
      </c>
      <c r="D48" s="174">
        <v>11737</v>
      </c>
      <c r="E48" s="176">
        <v>25549</v>
      </c>
      <c r="F48" s="176">
        <v>64</v>
      </c>
      <c r="G48" s="176">
        <f t="shared" si="4"/>
        <v>37350</v>
      </c>
      <c r="H48" s="389">
        <f t="shared" si="5"/>
        <v>1042.8163265306123</v>
      </c>
      <c r="I48" s="178">
        <f t="shared" si="6"/>
        <v>1524.4897959183672</v>
      </c>
      <c r="J48" s="179">
        <f t="shared" si="7"/>
        <v>1660</v>
      </c>
    </row>
    <row r="49" spans="1:10" ht="12" customHeight="1" x14ac:dyDescent="0.2">
      <c r="A49" s="121" t="s">
        <v>144</v>
      </c>
      <c r="B49" s="172">
        <v>29</v>
      </c>
      <c r="C49" s="173">
        <v>26</v>
      </c>
      <c r="D49" s="180">
        <v>11952</v>
      </c>
      <c r="E49" s="176">
        <v>30339</v>
      </c>
      <c r="F49" s="176">
        <v>79</v>
      </c>
      <c r="G49" s="176">
        <f t="shared" si="4"/>
        <v>42370</v>
      </c>
      <c r="H49" s="389">
        <f t="shared" si="5"/>
        <v>1046.1724137931035</v>
      </c>
      <c r="I49" s="178">
        <f t="shared" si="6"/>
        <v>1461.0344827586207</v>
      </c>
      <c r="J49" s="181">
        <f t="shared" si="7"/>
        <v>1629.6153846153845</v>
      </c>
    </row>
    <row r="50" spans="1:10" ht="12" customHeight="1" x14ac:dyDescent="0.2">
      <c r="A50" s="121" t="s">
        <v>161</v>
      </c>
      <c r="B50" s="172">
        <v>78</v>
      </c>
      <c r="C50" s="173">
        <v>61</v>
      </c>
      <c r="D50" s="180">
        <v>36874</v>
      </c>
      <c r="E50" s="176">
        <v>83561</v>
      </c>
      <c r="F50" s="176">
        <v>254</v>
      </c>
      <c r="G50" s="176">
        <f t="shared" si="4"/>
        <v>120689</v>
      </c>
      <c r="H50" s="389">
        <f t="shared" si="5"/>
        <v>1071.2948717948718</v>
      </c>
      <c r="I50" s="178">
        <f t="shared" si="6"/>
        <v>1547.2948717948718</v>
      </c>
      <c r="J50" s="181">
        <f t="shared" si="7"/>
        <v>1978.5081967213114</v>
      </c>
    </row>
    <row r="51" spans="1:10" ht="12" customHeight="1" x14ac:dyDescent="0.2">
      <c r="A51" s="121" t="s">
        <v>190</v>
      </c>
      <c r="B51" s="172">
        <v>23.5</v>
      </c>
      <c r="C51" s="173">
        <v>20.5</v>
      </c>
      <c r="D51" s="180">
        <v>12499</v>
      </c>
      <c r="E51" s="176">
        <v>25335</v>
      </c>
      <c r="F51" s="176">
        <v>79</v>
      </c>
      <c r="G51" s="176">
        <f t="shared" si="4"/>
        <v>37913</v>
      </c>
      <c r="H51" s="389">
        <f t="shared" si="5"/>
        <v>1078.0851063829787</v>
      </c>
      <c r="I51" s="178">
        <f t="shared" si="6"/>
        <v>1613.3191489361702</v>
      </c>
      <c r="J51" s="181">
        <f t="shared" si="7"/>
        <v>1849.4146341463415</v>
      </c>
    </row>
    <row r="52" spans="1:10" ht="12" customHeight="1" x14ac:dyDescent="0.2">
      <c r="A52" s="121" t="s">
        <v>157</v>
      </c>
      <c r="B52" s="172">
        <v>32.5</v>
      </c>
      <c r="C52" s="173">
        <v>27.5</v>
      </c>
      <c r="D52" s="180">
        <v>13094</v>
      </c>
      <c r="E52" s="176">
        <v>35212</v>
      </c>
      <c r="F52" s="176">
        <v>180</v>
      </c>
      <c r="G52" s="176">
        <f t="shared" si="4"/>
        <v>48486</v>
      </c>
      <c r="H52" s="389">
        <f t="shared" si="5"/>
        <v>1083.4461538461539</v>
      </c>
      <c r="I52" s="178">
        <f t="shared" si="6"/>
        <v>1491.876923076923</v>
      </c>
      <c r="J52" s="181">
        <f t="shared" si="7"/>
        <v>1763.1272727272728</v>
      </c>
    </row>
    <row r="53" spans="1:10" ht="12" customHeight="1" x14ac:dyDescent="0.2">
      <c r="A53" s="121" t="s">
        <v>158</v>
      </c>
      <c r="B53" s="172">
        <v>29.5</v>
      </c>
      <c r="C53" s="173">
        <v>23.5</v>
      </c>
      <c r="D53" s="180">
        <v>15951</v>
      </c>
      <c r="E53" s="176">
        <v>32750</v>
      </c>
      <c r="F53" s="176">
        <v>127</v>
      </c>
      <c r="G53" s="176">
        <f t="shared" si="4"/>
        <v>48828</v>
      </c>
      <c r="H53" s="389">
        <f t="shared" si="5"/>
        <v>1110.1694915254238</v>
      </c>
      <c r="I53" s="178">
        <f t="shared" si="6"/>
        <v>1655.1864406779662</v>
      </c>
      <c r="J53" s="181">
        <f t="shared" si="7"/>
        <v>2077.7872340425533</v>
      </c>
    </row>
    <row r="54" spans="1:10" ht="12" customHeight="1" x14ac:dyDescent="0.2">
      <c r="A54" s="121" t="s">
        <v>156</v>
      </c>
      <c r="B54" s="172">
        <v>29</v>
      </c>
      <c r="C54" s="173">
        <v>20</v>
      </c>
      <c r="D54" s="180">
        <v>8729</v>
      </c>
      <c r="E54" s="176">
        <v>32486</v>
      </c>
      <c r="F54" s="176">
        <v>31</v>
      </c>
      <c r="G54" s="176">
        <f t="shared" si="4"/>
        <v>41246</v>
      </c>
      <c r="H54" s="389">
        <f t="shared" si="5"/>
        <v>1120.2068965517242</v>
      </c>
      <c r="I54" s="178">
        <f t="shared" si="6"/>
        <v>1422.2758620689656</v>
      </c>
      <c r="J54" s="181">
        <f t="shared" si="7"/>
        <v>2062.3000000000002</v>
      </c>
    </row>
    <row r="55" spans="1:10" ht="12" customHeight="1" x14ac:dyDescent="0.2">
      <c r="A55" s="121" t="s">
        <v>146</v>
      </c>
      <c r="B55" s="172">
        <v>80.5</v>
      </c>
      <c r="C55" s="173">
        <v>58</v>
      </c>
      <c r="D55" s="180">
        <v>33719</v>
      </c>
      <c r="E55" s="176">
        <v>92544</v>
      </c>
      <c r="F55" s="176">
        <v>522</v>
      </c>
      <c r="G55" s="176">
        <f t="shared" si="4"/>
        <v>126785</v>
      </c>
      <c r="H55" s="389">
        <f t="shared" si="5"/>
        <v>1149.6149068322982</v>
      </c>
      <c r="I55" s="178">
        <f t="shared" si="6"/>
        <v>1574.9689440993789</v>
      </c>
      <c r="J55" s="181">
        <f t="shared" si="7"/>
        <v>2185.9482758620688</v>
      </c>
    </row>
    <row r="56" spans="1:10" ht="12" customHeight="1" x14ac:dyDescent="0.2">
      <c r="A56" s="121" t="s">
        <v>194</v>
      </c>
      <c r="B56" s="172">
        <v>29.5</v>
      </c>
      <c r="C56" s="173">
        <v>22</v>
      </c>
      <c r="D56" s="180">
        <v>9039</v>
      </c>
      <c r="E56" s="176">
        <v>34324</v>
      </c>
      <c r="F56" s="176">
        <v>38</v>
      </c>
      <c r="G56" s="176">
        <f t="shared" si="4"/>
        <v>43401</v>
      </c>
      <c r="H56" s="389">
        <f t="shared" si="5"/>
        <v>1163.5254237288136</v>
      </c>
      <c r="I56" s="178">
        <f t="shared" si="6"/>
        <v>1471.2203389830509</v>
      </c>
      <c r="J56" s="181">
        <f t="shared" si="7"/>
        <v>1972.7727272727273</v>
      </c>
    </row>
    <row r="57" spans="1:10" ht="12" customHeight="1" x14ac:dyDescent="0.2">
      <c r="A57" s="121" t="s">
        <v>198</v>
      </c>
      <c r="B57" s="172">
        <v>44.5</v>
      </c>
      <c r="C57" s="173">
        <v>35.5</v>
      </c>
      <c r="D57" s="180">
        <v>21448</v>
      </c>
      <c r="E57" s="176">
        <v>52460</v>
      </c>
      <c r="F57" s="176">
        <v>96</v>
      </c>
      <c r="G57" s="176">
        <f t="shared" si="4"/>
        <v>74004</v>
      </c>
      <c r="H57" s="389">
        <f t="shared" si="5"/>
        <v>1178.8764044943821</v>
      </c>
      <c r="I57" s="178">
        <f t="shared" si="6"/>
        <v>1663.0112359550562</v>
      </c>
      <c r="J57" s="181">
        <f t="shared" si="7"/>
        <v>2084.6197183098593</v>
      </c>
    </row>
    <row r="58" spans="1:10" ht="12" customHeight="1" x14ac:dyDescent="0.2">
      <c r="A58" s="121" t="s">
        <v>160</v>
      </c>
      <c r="B58" s="172">
        <v>53.5</v>
      </c>
      <c r="C58" s="173">
        <v>46</v>
      </c>
      <c r="D58" s="180">
        <v>24411</v>
      </c>
      <c r="E58" s="176">
        <v>63619</v>
      </c>
      <c r="F58" s="176">
        <v>48</v>
      </c>
      <c r="G58" s="176">
        <f t="shared" si="4"/>
        <v>88078</v>
      </c>
      <c r="H58" s="389">
        <f t="shared" si="5"/>
        <v>1189.1401869158879</v>
      </c>
      <c r="I58" s="178">
        <f t="shared" si="6"/>
        <v>1646.3177570093458</v>
      </c>
      <c r="J58" s="181">
        <f t="shared" si="7"/>
        <v>1914.7391304347825</v>
      </c>
    </row>
    <row r="59" spans="1:10" ht="12" customHeight="1" x14ac:dyDescent="0.2">
      <c r="A59" s="121" t="s">
        <v>152</v>
      </c>
      <c r="B59" s="172">
        <v>32</v>
      </c>
      <c r="C59" s="173">
        <v>27</v>
      </c>
      <c r="D59" s="180">
        <v>19924</v>
      </c>
      <c r="E59" s="176">
        <v>39321</v>
      </c>
      <c r="F59" s="176">
        <v>90</v>
      </c>
      <c r="G59" s="176">
        <f t="shared" si="4"/>
        <v>59335</v>
      </c>
      <c r="H59" s="389">
        <f t="shared" si="5"/>
        <v>1228.78125</v>
      </c>
      <c r="I59" s="178">
        <f t="shared" si="6"/>
        <v>1854.21875</v>
      </c>
      <c r="J59" s="181">
        <f t="shared" si="7"/>
        <v>2197.5925925925926</v>
      </c>
    </row>
    <row r="60" spans="1:10" ht="12" customHeight="1" x14ac:dyDescent="0.2">
      <c r="A60" s="121" t="s">
        <v>180</v>
      </c>
      <c r="B60" s="172">
        <v>62</v>
      </c>
      <c r="C60" s="173">
        <v>50.5</v>
      </c>
      <c r="D60" s="180">
        <v>28835</v>
      </c>
      <c r="E60" s="176">
        <v>76372</v>
      </c>
      <c r="F60" s="176">
        <v>393</v>
      </c>
      <c r="G60" s="176">
        <f t="shared" si="4"/>
        <v>105600</v>
      </c>
      <c r="H60" s="389">
        <f t="shared" si="5"/>
        <v>1231.8064516129032</v>
      </c>
      <c r="I60" s="178">
        <f t="shared" si="6"/>
        <v>1703.2258064516129</v>
      </c>
      <c r="J60" s="181">
        <f t="shared" si="7"/>
        <v>2091.0891089108909</v>
      </c>
    </row>
    <row r="61" spans="1:10" ht="12" customHeight="1" x14ac:dyDescent="0.2">
      <c r="A61" s="121" t="s">
        <v>149</v>
      </c>
      <c r="B61" s="172">
        <v>38.5</v>
      </c>
      <c r="C61" s="173">
        <v>33</v>
      </c>
      <c r="D61" s="180">
        <v>28403</v>
      </c>
      <c r="E61" s="176">
        <v>50784</v>
      </c>
      <c r="F61" s="176">
        <v>128</v>
      </c>
      <c r="G61" s="176">
        <f t="shared" si="4"/>
        <v>79315</v>
      </c>
      <c r="H61" s="389">
        <f t="shared" si="5"/>
        <v>1319.0649350649351</v>
      </c>
      <c r="I61" s="178">
        <f t="shared" si="6"/>
        <v>2060.1298701298701</v>
      </c>
      <c r="J61" s="181">
        <f t="shared" si="7"/>
        <v>2403.4848484848485</v>
      </c>
    </row>
    <row r="62" spans="1:10" ht="12" customHeight="1" x14ac:dyDescent="0.2">
      <c r="A62" s="121" t="s">
        <v>170</v>
      </c>
      <c r="B62" s="172">
        <v>135</v>
      </c>
      <c r="C62" s="173">
        <v>105</v>
      </c>
      <c r="D62" s="180">
        <v>68127</v>
      </c>
      <c r="E62" s="176">
        <v>195489</v>
      </c>
      <c r="F62" s="176">
        <v>909</v>
      </c>
      <c r="G62" s="176">
        <f t="shared" si="4"/>
        <v>264525</v>
      </c>
      <c r="H62" s="389">
        <f t="shared" si="5"/>
        <v>1448.0666666666666</v>
      </c>
      <c r="I62" s="178">
        <f t="shared" si="6"/>
        <v>1959.4444444444443</v>
      </c>
      <c r="J62" s="181">
        <f t="shared" si="7"/>
        <v>2519.2857142857142</v>
      </c>
    </row>
    <row r="63" spans="1:10" ht="12" customHeight="1" thickBot="1" x14ac:dyDescent="0.25">
      <c r="A63" s="122" t="s">
        <v>167</v>
      </c>
      <c r="B63" s="182">
        <v>271.5</v>
      </c>
      <c r="C63" s="183">
        <v>236.5</v>
      </c>
      <c r="D63" s="184">
        <v>147619</v>
      </c>
      <c r="E63" s="185">
        <v>416699</v>
      </c>
      <c r="F63" s="185">
        <v>2083</v>
      </c>
      <c r="G63" s="176">
        <f t="shared" si="4"/>
        <v>566401</v>
      </c>
      <c r="H63" s="390">
        <f t="shared" si="5"/>
        <v>1534.8029465930019</v>
      </c>
      <c r="I63" s="187">
        <f t="shared" si="6"/>
        <v>2086.1915285451196</v>
      </c>
      <c r="J63" s="188">
        <f t="shared" si="7"/>
        <v>2394.9302325581393</v>
      </c>
    </row>
    <row r="64" spans="1:10" ht="12" customHeight="1" thickBot="1" x14ac:dyDescent="0.25">
      <c r="A64" s="158" t="s">
        <v>202</v>
      </c>
      <c r="B64" s="189">
        <f t="shared" ref="B64:G64" si="8">SUM(B6:B63)</f>
        <v>2187.5</v>
      </c>
      <c r="C64" s="190">
        <f t="shared" si="8"/>
        <v>1783</v>
      </c>
      <c r="D64" s="191">
        <f t="shared" si="8"/>
        <v>949334</v>
      </c>
      <c r="E64" s="192">
        <f t="shared" si="8"/>
        <v>2268366</v>
      </c>
      <c r="F64" s="192">
        <f t="shared" si="8"/>
        <v>9716</v>
      </c>
      <c r="G64" s="193">
        <f t="shared" si="8"/>
        <v>3227416</v>
      </c>
      <c r="H64" s="203"/>
      <c r="I64" s="195"/>
      <c r="J64" s="196"/>
    </row>
    <row r="65" spans="1:10" ht="12" customHeight="1" thickBot="1" x14ac:dyDescent="0.25">
      <c r="A65" s="159" t="s">
        <v>203</v>
      </c>
      <c r="B65" s="197">
        <f t="shared" ref="B65:G65" si="9">AVERAGE(B6:B63)</f>
        <v>37.71551724137931</v>
      </c>
      <c r="C65" s="198">
        <f t="shared" si="9"/>
        <v>30.741379310344829</v>
      </c>
      <c r="D65" s="198">
        <f t="shared" si="9"/>
        <v>16367.827586206897</v>
      </c>
      <c r="E65" s="198">
        <f t="shared" si="9"/>
        <v>39109.758620689652</v>
      </c>
      <c r="F65" s="198">
        <f t="shared" si="9"/>
        <v>167.51724137931035</v>
      </c>
      <c r="G65" s="199">
        <f t="shared" si="9"/>
        <v>55645.103448275862</v>
      </c>
      <c r="H65" s="204">
        <f>E64/B64</f>
        <v>1036.9673142857143</v>
      </c>
      <c r="I65" s="201">
        <f>G64/B64</f>
        <v>1475.3901714285714</v>
      </c>
      <c r="J65" s="202">
        <f>G64/C64</f>
        <v>1810.1043185642177</v>
      </c>
    </row>
  </sheetData>
  <phoneticPr fontId="19" type="noConversion"/>
  <pageMargins left="0.27559055118110237" right="0" top="0.35433070866141736" bottom="0.35433070866141736" header="0" footer="0"/>
  <pageSetup paperSize="9" scale="92" orientation="portrait" r:id="rId1"/>
  <headerFooter alignWithMargins="0">
    <oddHeader>&amp;R3.3.1. / Preglednica 13</oddHeader>
    <oddFooter>&amp;L&amp;7C/Poročilo o delu UE 2019/DUN &amp;CStran &amp;P/&amp;N&amp;R&amp;7Pripravila : C. Vidmar  26.5.2020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65"/>
  <sheetViews>
    <sheetView zoomScale="120" zoomScaleNormal="12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RowHeight="12.75" x14ac:dyDescent="0.2"/>
  <cols>
    <col min="1" max="1" width="16.140625" customWidth="1"/>
    <col min="2" max="3" width="12.7109375" customWidth="1"/>
    <col min="4" max="7" width="9.5703125" customWidth="1"/>
    <col min="8" max="9" width="9.42578125" customWidth="1"/>
    <col min="10" max="10" width="10" customWidth="1"/>
  </cols>
  <sheetData>
    <row r="1" spans="1:10" s="337" customFormat="1" x14ac:dyDescent="0.2">
      <c r="A1" s="94" t="s">
        <v>356</v>
      </c>
      <c r="B1" s="160"/>
      <c r="C1" s="160"/>
      <c r="D1" s="160"/>
      <c r="E1" s="160"/>
      <c r="F1" s="95"/>
      <c r="G1" s="160"/>
      <c r="H1" s="160"/>
      <c r="I1" s="95"/>
    </row>
    <row r="2" spans="1:10" x14ac:dyDescent="0.2">
      <c r="A2" s="96" t="s">
        <v>358</v>
      </c>
      <c r="B2" s="161"/>
      <c r="C2" s="161"/>
      <c r="D2" s="161"/>
      <c r="E2" s="161"/>
      <c r="F2" s="97"/>
      <c r="G2" s="161"/>
      <c r="H2" s="161"/>
      <c r="I2" s="97"/>
    </row>
    <row r="3" spans="1:10" ht="7.5" customHeight="1" thickBot="1" x14ac:dyDescent="0.25">
      <c r="A3" s="162"/>
      <c r="B3" s="163"/>
      <c r="C3" s="163"/>
      <c r="D3" s="163"/>
      <c r="E3" s="162"/>
      <c r="F3" s="164"/>
      <c r="G3" s="162"/>
      <c r="H3" s="162"/>
      <c r="I3" s="164"/>
    </row>
    <row r="4" spans="1:10" ht="117.6" customHeight="1" thickBot="1" x14ac:dyDescent="0.25">
      <c r="A4" s="165" t="s">
        <v>6</v>
      </c>
      <c r="B4" s="166" t="s">
        <v>361</v>
      </c>
      <c r="C4" s="166" t="s">
        <v>362</v>
      </c>
      <c r="D4" s="167" t="s">
        <v>363</v>
      </c>
      <c r="E4" s="168" t="s">
        <v>364</v>
      </c>
      <c r="F4" s="168" t="s">
        <v>365</v>
      </c>
      <c r="G4" s="400" t="s">
        <v>349</v>
      </c>
      <c r="H4" s="373" t="s">
        <v>366</v>
      </c>
      <c r="I4" s="402" t="s">
        <v>367</v>
      </c>
      <c r="J4" s="169" t="s">
        <v>368</v>
      </c>
    </row>
    <row r="5" spans="1:10" ht="13.5" thickBot="1" x14ac:dyDescent="0.25">
      <c r="A5" s="115">
        <v>1</v>
      </c>
      <c r="B5" s="170">
        <v>2</v>
      </c>
      <c r="C5" s="117">
        <v>3</v>
      </c>
      <c r="D5" s="117">
        <v>4</v>
      </c>
      <c r="E5" s="171">
        <v>5</v>
      </c>
      <c r="F5" s="171">
        <v>6</v>
      </c>
      <c r="G5" s="171" t="s">
        <v>264</v>
      </c>
      <c r="H5" s="116" t="s">
        <v>265</v>
      </c>
      <c r="I5" s="171" t="s">
        <v>266</v>
      </c>
      <c r="J5" s="306" t="s">
        <v>267</v>
      </c>
    </row>
    <row r="6" spans="1:10" ht="12" customHeight="1" x14ac:dyDescent="0.2">
      <c r="A6" s="120" t="s">
        <v>200</v>
      </c>
      <c r="B6" s="172">
        <v>27</v>
      </c>
      <c r="C6" s="173">
        <v>19</v>
      </c>
      <c r="D6" s="174">
        <v>7636</v>
      </c>
      <c r="E6" s="175">
        <v>13620</v>
      </c>
      <c r="F6" s="176">
        <v>62</v>
      </c>
      <c r="G6" s="176">
        <f t="shared" ref="G6:G37" si="0">D6+E6+F6</f>
        <v>21318</v>
      </c>
      <c r="H6" s="177">
        <f t="shared" ref="H6:H37" si="1">E6/B6</f>
        <v>504.44444444444446</v>
      </c>
      <c r="I6" s="391">
        <f t="shared" ref="I6:I37" si="2">G6/B6</f>
        <v>789.55555555555554</v>
      </c>
      <c r="J6" s="179">
        <f t="shared" ref="J6:J37" si="3">G6/C6</f>
        <v>1122</v>
      </c>
    </row>
    <row r="7" spans="1:10" ht="12" customHeight="1" x14ac:dyDescent="0.2">
      <c r="A7" s="121" t="s">
        <v>153</v>
      </c>
      <c r="B7" s="172">
        <v>17</v>
      </c>
      <c r="C7" s="173">
        <v>14</v>
      </c>
      <c r="D7" s="180">
        <v>5186</v>
      </c>
      <c r="E7" s="176">
        <v>8199</v>
      </c>
      <c r="F7" s="176">
        <v>82</v>
      </c>
      <c r="G7" s="176">
        <f t="shared" si="0"/>
        <v>13467</v>
      </c>
      <c r="H7" s="177">
        <f t="shared" si="1"/>
        <v>482.29411764705884</v>
      </c>
      <c r="I7" s="391">
        <f t="shared" si="2"/>
        <v>792.17647058823525</v>
      </c>
      <c r="J7" s="181">
        <f t="shared" si="3"/>
        <v>961.92857142857144</v>
      </c>
    </row>
    <row r="8" spans="1:10" ht="12" customHeight="1" x14ac:dyDescent="0.2">
      <c r="A8" s="121" t="s">
        <v>150</v>
      </c>
      <c r="B8" s="172">
        <v>15</v>
      </c>
      <c r="C8" s="173">
        <v>12</v>
      </c>
      <c r="D8" s="180">
        <v>3701</v>
      </c>
      <c r="E8" s="176">
        <v>8401</v>
      </c>
      <c r="F8" s="176">
        <v>22</v>
      </c>
      <c r="G8" s="176">
        <f t="shared" si="0"/>
        <v>12124</v>
      </c>
      <c r="H8" s="177">
        <f t="shared" si="1"/>
        <v>560.06666666666672</v>
      </c>
      <c r="I8" s="391">
        <f t="shared" si="2"/>
        <v>808.26666666666665</v>
      </c>
      <c r="J8" s="181">
        <f t="shared" si="3"/>
        <v>1010.3333333333334</v>
      </c>
    </row>
    <row r="9" spans="1:10" ht="12" customHeight="1" x14ac:dyDescent="0.2">
      <c r="A9" s="121" t="s">
        <v>165</v>
      </c>
      <c r="B9" s="172">
        <v>37</v>
      </c>
      <c r="C9" s="173">
        <v>28</v>
      </c>
      <c r="D9" s="180">
        <v>9357</v>
      </c>
      <c r="E9" s="176">
        <v>20432</v>
      </c>
      <c r="F9" s="176">
        <v>154</v>
      </c>
      <c r="G9" s="176">
        <f t="shared" si="0"/>
        <v>29943</v>
      </c>
      <c r="H9" s="177">
        <f t="shared" si="1"/>
        <v>552.21621621621625</v>
      </c>
      <c r="I9" s="391">
        <f t="shared" si="2"/>
        <v>809.27027027027032</v>
      </c>
      <c r="J9" s="181">
        <f t="shared" si="3"/>
        <v>1069.3928571428571</v>
      </c>
    </row>
    <row r="10" spans="1:10" ht="12" customHeight="1" x14ac:dyDescent="0.2">
      <c r="A10" s="121" t="s">
        <v>197</v>
      </c>
      <c r="B10" s="172">
        <v>21</v>
      </c>
      <c r="C10" s="173">
        <v>16</v>
      </c>
      <c r="D10" s="180">
        <v>5344</v>
      </c>
      <c r="E10" s="176">
        <v>12019</v>
      </c>
      <c r="F10" s="176">
        <v>6</v>
      </c>
      <c r="G10" s="176">
        <f t="shared" si="0"/>
        <v>17369</v>
      </c>
      <c r="H10" s="177">
        <f t="shared" si="1"/>
        <v>572.33333333333337</v>
      </c>
      <c r="I10" s="391">
        <f t="shared" si="2"/>
        <v>827.09523809523807</v>
      </c>
      <c r="J10" s="181">
        <f t="shared" si="3"/>
        <v>1085.5625</v>
      </c>
    </row>
    <row r="11" spans="1:10" ht="12" customHeight="1" x14ac:dyDescent="0.2">
      <c r="A11" s="121" t="s">
        <v>176</v>
      </c>
      <c r="B11" s="172">
        <v>22.5</v>
      </c>
      <c r="C11" s="173">
        <v>18.5</v>
      </c>
      <c r="D11" s="180">
        <v>6260</v>
      </c>
      <c r="E11" s="176">
        <v>13788</v>
      </c>
      <c r="F11" s="176">
        <v>82</v>
      </c>
      <c r="G11" s="176">
        <f t="shared" si="0"/>
        <v>20130</v>
      </c>
      <c r="H11" s="177">
        <f t="shared" si="1"/>
        <v>612.79999999999995</v>
      </c>
      <c r="I11" s="391">
        <f t="shared" si="2"/>
        <v>894.66666666666663</v>
      </c>
      <c r="J11" s="181">
        <f t="shared" si="3"/>
        <v>1088.1081081081081</v>
      </c>
    </row>
    <row r="12" spans="1:10" ht="12" customHeight="1" x14ac:dyDescent="0.2">
      <c r="A12" s="121" t="s">
        <v>159</v>
      </c>
      <c r="B12" s="172">
        <v>23.5</v>
      </c>
      <c r="C12" s="173">
        <v>20</v>
      </c>
      <c r="D12" s="180">
        <v>6754</v>
      </c>
      <c r="E12" s="176">
        <v>14268</v>
      </c>
      <c r="F12" s="176">
        <v>179</v>
      </c>
      <c r="G12" s="176">
        <f t="shared" si="0"/>
        <v>21201</v>
      </c>
      <c r="H12" s="177">
        <f t="shared" si="1"/>
        <v>607.14893617021278</v>
      </c>
      <c r="I12" s="391">
        <f t="shared" si="2"/>
        <v>902.17021276595744</v>
      </c>
      <c r="J12" s="181">
        <f t="shared" si="3"/>
        <v>1060.05</v>
      </c>
    </row>
    <row r="13" spans="1:10" ht="12" customHeight="1" x14ac:dyDescent="0.2">
      <c r="A13" s="121" t="s">
        <v>155</v>
      </c>
      <c r="B13" s="172">
        <v>19.5</v>
      </c>
      <c r="C13" s="173">
        <v>17.5</v>
      </c>
      <c r="D13" s="180">
        <v>7208</v>
      </c>
      <c r="E13" s="176">
        <v>11377</v>
      </c>
      <c r="F13" s="176">
        <v>15</v>
      </c>
      <c r="G13" s="176">
        <f t="shared" si="0"/>
        <v>18600</v>
      </c>
      <c r="H13" s="177">
        <f t="shared" si="1"/>
        <v>583.43589743589746</v>
      </c>
      <c r="I13" s="391">
        <f t="shared" si="2"/>
        <v>953.84615384615381</v>
      </c>
      <c r="J13" s="181">
        <f t="shared" si="3"/>
        <v>1062.8571428571429</v>
      </c>
    </row>
    <row r="14" spans="1:10" ht="12" customHeight="1" x14ac:dyDescent="0.2">
      <c r="A14" s="121" t="s">
        <v>171</v>
      </c>
      <c r="B14" s="172">
        <v>17.5</v>
      </c>
      <c r="C14" s="173">
        <v>13.5</v>
      </c>
      <c r="D14" s="180">
        <v>7205</v>
      </c>
      <c r="E14" s="176">
        <v>9677</v>
      </c>
      <c r="F14" s="176">
        <v>31</v>
      </c>
      <c r="G14" s="176">
        <f t="shared" si="0"/>
        <v>16913</v>
      </c>
      <c r="H14" s="177">
        <f t="shared" si="1"/>
        <v>552.97142857142853</v>
      </c>
      <c r="I14" s="391">
        <f t="shared" si="2"/>
        <v>966.45714285714291</v>
      </c>
      <c r="J14" s="181">
        <f t="shared" si="3"/>
        <v>1252.8148148148148</v>
      </c>
    </row>
    <row r="15" spans="1:10" ht="12" customHeight="1" x14ac:dyDescent="0.2">
      <c r="A15" s="121" t="s">
        <v>181</v>
      </c>
      <c r="B15" s="172">
        <v>20</v>
      </c>
      <c r="C15" s="173">
        <v>16</v>
      </c>
      <c r="D15" s="180">
        <v>7178</v>
      </c>
      <c r="E15" s="176">
        <v>12213</v>
      </c>
      <c r="F15" s="176">
        <v>71</v>
      </c>
      <c r="G15" s="176">
        <f t="shared" si="0"/>
        <v>19462</v>
      </c>
      <c r="H15" s="177">
        <f t="shared" si="1"/>
        <v>610.65</v>
      </c>
      <c r="I15" s="391">
        <f t="shared" si="2"/>
        <v>973.1</v>
      </c>
      <c r="J15" s="181">
        <f t="shared" si="3"/>
        <v>1216.375</v>
      </c>
    </row>
    <row r="16" spans="1:10" ht="12" customHeight="1" x14ac:dyDescent="0.2">
      <c r="A16" s="121" t="s">
        <v>183</v>
      </c>
      <c r="B16" s="172">
        <v>30.5</v>
      </c>
      <c r="C16" s="173">
        <v>21.5</v>
      </c>
      <c r="D16" s="180">
        <v>9881</v>
      </c>
      <c r="E16" s="176">
        <v>21060</v>
      </c>
      <c r="F16" s="176">
        <v>71</v>
      </c>
      <c r="G16" s="176">
        <f t="shared" si="0"/>
        <v>31012</v>
      </c>
      <c r="H16" s="177">
        <f t="shared" si="1"/>
        <v>690.49180327868851</v>
      </c>
      <c r="I16" s="391">
        <f t="shared" si="2"/>
        <v>1016.7868852459017</v>
      </c>
      <c r="J16" s="181">
        <f t="shared" si="3"/>
        <v>1442.4186046511627</v>
      </c>
    </row>
    <row r="17" spans="1:10" ht="12" customHeight="1" x14ac:dyDescent="0.2">
      <c r="A17" s="121" t="s">
        <v>184</v>
      </c>
      <c r="B17" s="172">
        <v>19</v>
      </c>
      <c r="C17" s="173">
        <v>15</v>
      </c>
      <c r="D17" s="180">
        <v>7171</v>
      </c>
      <c r="E17" s="176">
        <v>13010</v>
      </c>
      <c r="F17" s="176">
        <v>58</v>
      </c>
      <c r="G17" s="176">
        <f t="shared" si="0"/>
        <v>20239</v>
      </c>
      <c r="H17" s="177">
        <f t="shared" si="1"/>
        <v>684.73684210526312</v>
      </c>
      <c r="I17" s="391">
        <f t="shared" si="2"/>
        <v>1065.2105263157894</v>
      </c>
      <c r="J17" s="181">
        <f t="shared" si="3"/>
        <v>1349.2666666666667</v>
      </c>
    </row>
    <row r="18" spans="1:10" ht="12" customHeight="1" x14ac:dyDescent="0.2">
      <c r="A18" s="121" t="s">
        <v>151</v>
      </c>
      <c r="B18" s="172">
        <v>28</v>
      </c>
      <c r="C18" s="173">
        <v>23</v>
      </c>
      <c r="D18" s="180">
        <v>8883</v>
      </c>
      <c r="E18" s="176">
        <v>20889</v>
      </c>
      <c r="F18" s="176">
        <v>133</v>
      </c>
      <c r="G18" s="176">
        <f t="shared" si="0"/>
        <v>29905</v>
      </c>
      <c r="H18" s="177">
        <f t="shared" si="1"/>
        <v>746.03571428571433</v>
      </c>
      <c r="I18" s="391">
        <f t="shared" si="2"/>
        <v>1068.0357142857142</v>
      </c>
      <c r="J18" s="181">
        <f t="shared" si="3"/>
        <v>1300.2173913043478</v>
      </c>
    </row>
    <row r="19" spans="1:10" ht="12" customHeight="1" x14ac:dyDescent="0.2">
      <c r="A19" s="121" t="s">
        <v>168</v>
      </c>
      <c r="B19" s="172">
        <v>23</v>
      </c>
      <c r="C19" s="173">
        <v>18</v>
      </c>
      <c r="D19" s="180">
        <v>7814</v>
      </c>
      <c r="E19" s="176">
        <v>16695</v>
      </c>
      <c r="F19" s="176">
        <v>114</v>
      </c>
      <c r="G19" s="176">
        <f t="shared" si="0"/>
        <v>24623</v>
      </c>
      <c r="H19" s="177">
        <f t="shared" si="1"/>
        <v>725.86956521739125</v>
      </c>
      <c r="I19" s="391">
        <f t="shared" si="2"/>
        <v>1070.5652173913043</v>
      </c>
      <c r="J19" s="181">
        <f t="shared" si="3"/>
        <v>1367.9444444444443</v>
      </c>
    </row>
    <row r="20" spans="1:10" ht="12" customHeight="1" x14ac:dyDescent="0.2">
      <c r="A20" s="121" t="s">
        <v>154</v>
      </c>
      <c r="B20" s="172">
        <v>18.5</v>
      </c>
      <c r="C20" s="173">
        <v>15.5</v>
      </c>
      <c r="D20" s="180">
        <v>6948</v>
      </c>
      <c r="E20" s="176">
        <v>12848</v>
      </c>
      <c r="F20" s="176">
        <v>22</v>
      </c>
      <c r="G20" s="176">
        <f t="shared" si="0"/>
        <v>19818</v>
      </c>
      <c r="H20" s="177">
        <f t="shared" si="1"/>
        <v>694.48648648648646</v>
      </c>
      <c r="I20" s="391">
        <f t="shared" si="2"/>
        <v>1071.2432432432433</v>
      </c>
      <c r="J20" s="181">
        <f t="shared" si="3"/>
        <v>1278.5806451612902</v>
      </c>
    </row>
    <row r="21" spans="1:10" ht="12" customHeight="1" x14ac:dyDescent="0.2">
      <c r="A21" s="121" t="s">
        <v>186</v>
      </c>
      <c r="B21" s="172">
        <v>24</v>
      </c>
      <c r="C21" s="173">
        <v>19</v>
      </c>
      <c r="D21" s="180">
        <v>8515</v>
      </c>
      <c r="E21" s="176">
        <v>17255</v>
      </c>
      <c r="F21" s="176">
        <v>106</v>
      </c>
      <c r="G21" s="176">
        <f t="shared" si="0"/>
        <v>25876</v>
      </c>
      <c r="H21" s="177">
        <f t="shared" si="1"/>
        <v>718.95833333333337</v>
      </c>
      <c r="I21" s="391">
        <f t="shared" si="2"/>
        <v>1078.1666666666667</v>
      </c>
      <c r="J21" s="181">
        <f t="shared" si="3"/>
        <v>1361.8947368421052</v>
      </c>
    </row>
    <row r="22" spans="1:10" ht="12" customHeight="1" x14ac:dyDescent="0.2">
      <c r="A22" s="121" t="s">
        <v>147</v>
      </c>
      <c r="B22" s="172">
        <v>24</v>
      </c>
      <c r="C22" s="173">
        <v>22</v>
      </c>
      <c r="D22" s="180">
        <v>9303</v>
      </c>
      <c r="E22" s="176">
        <v>16709</v>
      </c>
      <c r="F22" s="176">
        <v>55</v>
      </c>
      <c r="G22" s="176">
        <f t="shared" si="0"/>
        <v>26067</v>
      </c>
      <c r="H22" s="177">
        <f t="shared" si="1"/>
        <v>696.20833333333337</v>
      </c>
      <c r="I22" s="391">
        <f t="shared" si="2"/>
        <v>1086.125</v>
      </c>
      <c r="J22" s="181">
        <f t="shared" si="3"/>
        <v>1184.8636363636363</v>
      </c>
    </row>
    <row r="23" spans="1:10" ht="12" customHeight="1" x14ac:dyDescent="0.2">
      <c r="A23" s="121" t="s">
        <v>195</v>
      </c>
      <c r="B23" s="172">
        <v>22</v>
      </c>
      <c r="C23" s="173">
        <v>18</v>
      </c>
      <c r="D23" s="180">
        <v>6097</v>
      </c>
      <c r="E23" s="176">
        <v>18088</v>
      </c>
      <c r="F23" s="176">
        <v>76</v>
      </c>
      <c r="G23" s="176">
        <f t="shared" si="0"/>
        <v>24261</v>
      </c>
      <c r="H23" s="177">
        <f t="shared" si="1"/>
        <v>822.18181818181813</v>
      </c>
      <c r="I23" s="391">
        <f t="shared" si="2"/>
        <v>1102.7727272727273</v>
      </c>
      <c r="J23" s="181">
        <f t="shared" si="3"/>
        <v>1347.8333333333333</v>
      </c>
    </row>
    <row r="24" spans="1:10" ht="12" customHeight="1" x14ac:dyDescent="0.2">
      <c r="A24" s="121" t="s">
        <v>169</v>
      </c>
      <c r="B24" s="172">
        <v>19</v>
      </c>
      <c r="C24" s="173">
        <v>19</v>
      </c>
      <c r="D24" s="180">
        <v>8415</v>
      </c>
      <c r="E24" s="176">
        <v>12266</v>
      </c>
      <c r="F24" s="176">
        <v>334</v>
      </c>
      <c r="G24" s="176">
        <f t="shared" si="0"/>
        <v>21015</v>
      </c>
      <c r="H24" s="177">
        <f t="shared" si="1"/>
        <v>645.57894736842104</v>
      </c>
      <c r="I24" s="391">
        <f t="shared" si="2"/>
        <v>1106.0526315789473</v>
      </c>
      <c r="J24" s="181">
        <f t="shared" si="3"/>
        <v>1106.0526315789473</v>
      </c>
    </row>
    <row r="25" spans="1:10" ht="12" customHeight="1" x14ac:dyDescent="0.2">
      <c r="A25" s="121" t="s">
        <v>148</v>
      </c>
      <c r="B25" s="172">
        <v>27.5</v>
      </c>
      <c r="C25" s="173">
        <v>25</v>
      </c>
      <c r="D25" s="180">
        <v>10500</v>
      </c>
      <c r="E25" s="176">
        <v>22518</v>
      </c>
      <c r="F25" s="176">
        <v>58</v>
      </c>
      <c r="G25" s="176">
        <f t="shared" si="0"/>
        <v>33076</v>
      </c>
      <c r="H25" s="177">
        <f t="shared" si="1"/>
        <v>818.83636363636367</v>
      </c>
      <c r="I25" s="391">
        <f t="shared" si="2"/>
        <v>1202.7636363636364</v>
      </c>
      <c r="J25" s="181">
        <f t="shared" si="3"/>
        <v>1323.04</v>
      </c>
    </row>
    <row r="26" spans="1:10" ht="12" customHeight="1" x14ac:dyDescent="0.2">
      <c r="A26" s="121" t="s">
        <v>185</v>
      </c>
      <c r="B26" s="172">
        <v>21.5</v>
      </c>
      <c r="C26" s="173">
        <v>16.5</v>
      </c>
      <c r="D26" s="180">
        <v>7810</v>
      </c>
      <c r="E26" s="176">
        <v>18232</v>
      </c>
      <c r="F26" s="176">
        <v>66</v>
      </c>
      <c r="G26" s="176">
        <f t="shared" si="0"/>
        <v>26108</v>
      </c>
      <c r="H26" s="177">
        <f t="shared" si="1"/>
        <v>848</v>
      </c>
      <c r="I26" s="391">
        <f t="shared" si="2"/>
        <v>1214.3255813953488</v>
      </c>
      <c r="J26" s="181">
        <f t="shared" si="3"/>
        <v>1582.3030303030303</v>
      </c>
    </row>
    <row r="27" spans="1:10" ht="12" customHeight="1" x14ac:dyDescent="0.2">
      <c r="A27" s="121" t="s">
        <v>172</v>
      </c>
      <c r="B27" s="172">
        <v>20</v>
      </c>
      <c r="C27" s="173">
        <v>15</v>
      </c>
      <c r="D27" s="180">
        <v>8680</v>
      </c>
      <c r="E27" s="176">
        <v>16074</v>
      </c>
      <c r="F27" s="176">
        <v>56</v>
      </c>
      <c r="G27" s="176">
        <f t="shared" si="0"/>
        <v>24810</v>
      </c>
      <c r="H27" s="177">
        <f t="shared" si="1"/>
        <v>803.7</v>
      </c>
      <c r="I27" s="391">
        <f t="shared" si="2"/>
        <v>1240.5</v>
      </c>
      <c r="J27" s="181">
        <f t="shared" si="3"/>
        <v>1654</v>
      </c>
    </row>
    <row r="28" spans="1:10" ht="12" customHeight="1" x14ac:dyDescent="0.2">
      <c r="A28" s="121" t="s">
        <v>177</v>
      </c>
      <c r="B28" s="172">
        <v>26</v>
      </c>
      <c r="C28" s="173">
        <v>21</v>
      </c>
      <c r="D28" s="180">
        <v>9328</v>
      </c>
      <c r="E28" s="176">
        <v>23600</v>
      </c>
      <c r="F28" s="176">
        <v>22</v>
      </c>
      <c r="G28" s="176">
        <f t="shared" si="0"/>
        <v>32950</v>
      </c>
      <c r="H28" s="177">
        <f t="shared" si="1"/>
        <v>907.69230769230774</v>
      </c>
      <c r="I28" s="391">
        <f t="shared" si="2"/>
        <v>1267.3076923076924</v>
      </c>
      <c r="J28" s="181">
        <f t="shared" si="3"/>
        <v>1569.047619047619</v>
      </c>
    </row>
    <row r="29" spans="1:10" ht="12" customHeight="1" x14ac:dyDescent="0.2">
      <c r="A29" s="121" t="s">
        <v>145</v>
      </c>
      <c r="B29" s="172">
        <v>34</v>
      </c>
      <c r="C29" s="173">
        <v>26.5</v>
      </c>
      <c r="D29" s="180">
        <v>12223</v>
      </c>
      <c r="E29" s="176">
        <v>30783</v>
      </c>
      <c r="F29" s="176">
        <v>135</v>
      </c>
      <c r="G29" s="176">
        <f t="shared" si="0"/>
        <v>43141</v>
      </c>
      <c r="H29" s="177">
        <f t="shared" si="1"/>
        <v>905.38235294117646</v>
      </c>
      <c r="I29" s="391">
        <f t="shared" si="2"/>
        <v>1268.8529411764705</v>
      </c>
      <c r="J29" s="181">
        <f t="shared" si="3"/>
        <v>1627.9622641509434</v>
      </c>
    </row>
    <row r="30" spans="1:10" ht="12" customHeight="1" x14ac:dyDescent="0.2">
      <c r="A30" s="121" t="s">
        <v>163</v>
      </c>
      <c r="B30" s="172">
        <v>23</v>
      </c>
      <c r="C30" s="173">
        <v>21</v>
      </c>
      <c r="D30" s="180">
        <v>10145</v>
      </c>
      <c r="E30" s="176">
        <v>19033</v>
      </c>
      <c r="F30" s="176">
        <v>113</v>
      </c>
      <c r="G30" s="176">
        <f t="shared" si="0"/>
        <v>29291</v>
      </c>
      <c r="H30" s="177">
        <f t="shared" si="1"/>
        <v>827.52173913043475</v>
      </c>
      <c r="I30" s="391">
        <f t="shared" si="2"/>
        <v>1273.5217391304348</v>
      </c>
      <c r="J30" s="181">
        <f t="shared" si="3"/>
        <v>1394.8095238095239</v>
      </c>
    </row>
    <row r="31" spans="1:10" ht="12" customHeight="1" x14ac:dyDescent="0.2">
      <c r="A31" s="121" t="s">
        <v>162</v>
      </c>
      <c r="B31" s="172">
        <v>35.5</v>
      </c>
      <c r="C31" s="173">
        <v>31.5</v>
      </c>
      <c r="D31" s="180">
        <v>13922</v>
      </c>
      <c r="E31" s="176">
        <v>31109</v>
      </c>
      <c r="F31" s="176">
        <v>187</v>
      </c>
      <c r="G31" s="176">
        <f t="shared" si="0"/>
        <v>45218</v>
      </c>
      <c r="H31" s="177">
        <f t="shared" si="1"/>
        <v>876.30985915492954</v>
      </c>
      <c r="I31" s="391">
        <f t="shared" si="2"/>
        <v>1273.7464788732395</v>
      </c>
      <c r="J31" s="181">
        <f t="shared" si="3"/>
        <v>1435.4920634920634</v>
      </c>
    </row>
    <row r="32" spans="1:10" ht="12" customHeight="1" x14ac:dyDescent="0.2">
      <c r="A32" s="121" t="s">
        <v>193</v>
      </c>
      <c r="B32" s="172">
        <v>40.5</v>
      </c>
      <c r="C32" s="173">
        <v>30.5</v>
      </c>
      <c r="D32" s="180">
        <v>16079</v>
      </c>
      <c r="E32" s="176">
        <v>36600</v>
      </c>
      <c r="F32" s="176">
        <v>36</v>
      </c>
      <c r="G32" s="176">
        <f t="shared" si="0"/>
        <v>52715</v>
      </c>
      <c r="H32" s="177">
        <f t="shared" si="1"/>
        <v>903.7037037037037</v>
      </c>
      <c r="I32" s="391">
        <f t="shared" si="2"/>
        <v>1301.6049382716049</v>
      </c>
      <c r="J32" s="181">
        <f t="shared" si="3"/>
        <v>1728.360655737705</v>
      </c>
    </row>
    <row r="33" spans="1:10" ht="12" customHeight="1" x14ac:dyDescent="0.2">
      <c r="A33" s="121" t="s">
        <v>187</v>
      </c>
      <c r="B33" s="172">
        <v>32</v>
      </c>
      <c r="C33" s="173">
        <v>28</v>
      </c>
      <c r="D33" s="180">
        <v>12108</v>
      </c>
      <c r="E33" s="176">
        <v>29842</v>
      </c>
      <c r="F33" s="176">
        <v>109</v>
      </c>
      <c r="G33" s="176">
        <f t="shared" si="0"/>
        <v>42059</v>
      </c>
      <c r="H33" s="177">
        <f t="shared" si="1"/>
        <v>932.5625</v>
      </c>
      <c r="I33" s="391">
        <f t="shared" si="2"/>
        <v>1314.34375</v>
      </c>
      <c r="J33" s="181">
        <f t="shared" si="3"/>
        <v>1502.1071428571429</v>
      </c>
    </row>
    <row r="34" spans="1:10" ht="12" customHeight="1" x14ac:dyDescent="0.2">
      <c r="A34" s="121" t="s">
        <v>174</v>
      </c>
      <c r="B34" s="172">
        <v>65</v>
      </c>
      <c r="C34" s="173">
        <v>50</v>
      </c>
      <c r="D34" s="180">
        <v>23567</v>
      </c>
      <c r="E34" s="176">
        <v>61799</v>
      </c>
      <c r="F34" s="176">
        <v>226</v>
      </c>
      <c r="G34" s="176">
        <f t="shared" si="0"/>
        <v>85592</v>
      </c>
      <c r="H34" s="177">
        <f t="shared" si="1"/>
        <v>950.7538461538461</v>
      </c>
      <c r="I34" s="391">
        <f t="shared" si="2"/>
        <v>1316.8</v>
      </c>
      <c r="J34" s="181">
        <f t="shared" si="3"/>
        <v>1711.84</v>
      </c>
    </row>
    <row r="35" spans="1:10" ht="12" customHeight="1" x14ac:dyDescent="0.2">
      <c r="A35" s="121" t="s">
        <v>188</v>
      </c>
      <c r="B35" s="172">
        <v>23</v>
      </c>
      <c r="C35" s="173">
        <v>17.5</v>
      </c>
      <c r="D35" s="180">
        <v>9561</v>
      </c>
      <c r="E35" s="176">
        <v>20582</v>
      </c>
      <c r="F35" s="176">
        <v>145</v>
      </c>
      <c r="G35" s="176">
        <f t="shared" si="0"/>
        <v>30288</v>
      </c>
      <c r="H35" s="177">
        <f t="shared" si="1"/>
        <v>894.86956521739125</v>
      </c>
      <c r="I35" s="391">
        <f t="shared" si="2"/>
        <v>1316.8695652173913</v>
      </c>
      <c r="J35" s="181">
        <f t="shared" si="3"/>
        <v>1730.7428571428572</v>
      </c>
    </row>
    <row r="36" spans="1:10" ht="12" customHeight="1" x14ac:dyDescent="0.2">
      <c r="A36" s="121" t="s">
        <v>164</v>
      </c>
      <c r="B36" s="172">
        <v>21.5</v>
      </c>
      <c r="C36" s="173">
        <v>16.5</v>
      </c>
      <c r="D36" s="180">
        <v>8643</v>
      </c>
      <c r="E36" s="176">
        <v>19720</v>
      </c>
      <c r="F36" s="176">
        <v>130</v>
      </c>
      <c r="G36" s="176">
        <f t="shared" si="0"/>
        <v>28493</v>
      </c>
      <c r="H36" s="177">
        <f t="shared" si="1"/>
        <v>917.20930232558135</v>
      </c>
      <c r="I36" s="391">
        <f t="shared" si="2"/>
        <v>1325.2558139534883</v>
      </c>
      <c r="J36" s="181">
        <f t="shared" si="3"/>
        <v>1726.8484848484848</v>
      </c>
    </row>
    <row r="37" spans="1:10" ht="12" customHeight="1" x14ac:dyDescent="0.2">
      <c r="A37" s="121" t="s">
        <v>173</v>
      </c>
      <c r="B37" s="172">
        <v>62</v>
      </c>
      <c r="C37" s="173">
        <v>48</v>
      </c>
      <c r="D37" s="180">
        <v>22734</v>
      </c>
      <c r="E37" s="176">
        <v>59786</v>
      </c>
      <c r="F37" s="176">
        <v>81</v>
      </c>
      <c r="G37" s="176">
        <f t="shared" si="0"/>
        <v>82601</v>
      </c>
      <c r="H37" s="177">
        <f t="shared" si="1"/>
        <v>964.29032258064512</v>
      </c>
      <c r="I37" s="391">
        <f t="shared" si="2"/>
        <v>1332.2741935483871</v>
      </c>
      <c r="J37" s="181">
        <f t="shared" si="3"/>
        <v>1720.8541666666667</v>
      </c>
    </row>
    <row r="38" spans="1:10" ht="12" customHeight="1" x14ac:dyDescent="0.2">
      <c r="A38" s="121" t="s">
        <v>182</v>
      </c>
      <c r="B38" s="172">
        <v>33</v>
      </c>
      <c r="C38" s="173">
        <v>29.5</v>
      </c>
      <c r="D38" s="180">
        <v>15957</v>
      </c>
      <c r="E38" s="176">
        <v>28399</v>
      </c>
      <c r="F38" s="176">
        <v>170</v>
      </c>
      <c r="G38" s="176">
        <f t="shared" ref="G38:G63" si="4">D38+E38+F38</f>
        <v>44526</v>
      </c>
      <c r="H38" s="177">
        <f t="shared" ref="H38:H63" si="5">E38/B38</f>
        <v>860.57575757575762</v>
      </c>
      <c r="I38" s="391">
        <f t="shared" ref="I38:I63" si="6">G38/B38</f>
        <v>1349.2727272727273</v>
      </c>
      <c r="J38" s="181">
        <f t="shared" ref="J38:J63" si="7">G38/C38</f>
        <v>1509.3559322033898</v>
      </c>
    </row>
    <row r="39" spans="1:10" ht="12" customHeight="1" x14ac:dyDescent="0.2">
      <c r="A39" s="121" t="s">
        <v>178</v>
      </c>
      <c r="B39" s="172">
        <v>26.5</v>
      </c>
      <c r="C39" s="173">
        <v>20.5</v>
      </c>
      <c r="D39" s="180">
        <v>10169</v>
      </c>
      <c r="E39" s="176">
        <v>25707</v>
      </c>
      <c r="F39" s="176">
        <v>4</v>
      </c>
      <c r="G39" s="176">
        <f t="shared" si="4"/>
        <v>35880</v>
      </c>
      <c r="H39" s="177">
        <f t="shared" si="5"/>
        <v>970.07547169811323</v>
      </c>
      <c r="I39" s="391">
        <f t="shared" si="6"/>
        <v>1353.9622641509434</v>
      </c>
      <c r="J39" s="181">
        <f t="shared" si="7"/>
        <v>1750.2439024390244</v>
      </c>
    </row>
    <row r="40" spans="1:10" ht="12" customHeight="1" x14ac:dyDescent="0.2">
      <c r="A40" s="121" t="s">
        <v>192</v>
      </c>
      <c r="B40" s="172">
        <v>34.5</v>
      </c>
      <c r="C40" s="173">
        <v>29.5</v>
      </c>
      <c r="D40" s="180">
        <v>14660</v>
      </c>
      <c r="E40" s="176">
        <v>32591</v>
      </c>
      <c r="F40" s="176">
        <v>74</v>
      </c>
      <c r="G40" s="176">
        <f t="shared" si="4"/>
        <v>47325</v>
      </c>
      <c r="H40" s="177">
        <f t="shared" si="5"/>
        <v>944.66666666666663</v>
      </c>
      <c r="I40" s="391">
        <f t="shared" si="6"/>
        <v>1371.7391304347825</v>
      </c>
      <c r="J40" s="181">
        <f t="shared" si="7"/>
        <v>1604.2372881355932</v>
      </c>
    </row>
    <row r="41" spans="1:10" ht="12" customHeight="1" x14ac:dyDescent="0.2">
      <c r="A41" s="121" t="s">
        <v>179</v>
      </c>
      <c r="B41" s="172">
        <v>29.5</v>
      </c>
      <c r="C41" s="173">
        <v>22.5</v>
      </c>
      <c r="D41" s="180">
        <v>10801</v>
      </c>
      <c r="E41" s="176">
        <v>29774</v>
      </c>
      <c r="F41" s="176">
        <v>169</v>
      </c>
      <c r="G41" s="176">
        <f t="shared" si="4"/>
        <v>40744</v>
      </c>
      <c r="H41" s="177">
        <f t="shared" si="5"/>
        <v>1009.2881355932203</v>
      </c>
      <c r="I41" s="391">
        <f t="shared" si="6"/>
        <v>1381.1525423728813</v>
      </c>
      <c r="J41" s="181">
        <f t="shared" si="7"/>
        <v>1810.8444444444444</v>
      </c>
    </row>
    <row r="42" spans="1:10" ht="12" customHeight="1" x14ac:dyDescent="0.2">
      <c r="A42" s="121" t="s">
        <v>201</v>
      </c>
      <c r="B42" s="172">
        <v>41</v>
      </c>
      <c r="C42" s="173">
        <v>33</v>
      </c>
      <c r="D42" s="180">
        <v>19001</v>
      </c>
      <c r="E42" s="176">
        <v>37904</v>
      </c>
      <c r="F42" s="176">
        <v>220</v>
      </c>
      <c r="G42" s="176">
        <f t="shared" si="4"/>
        <v>57125</v>
      </c>
      <c r="H42" s="177">
        <f t="shared" si="5"/>
        <v>924.48780487804879</v>
      </c>
      <c r="I42" s="391">
        <f t="shared" si="6"/>
        <v>1393.2926829268292</v>
      </c>
      <c r="J42" s="181">
        <f t="shared" si="7"/>
        <v>1731.060606060606</v>
      </c>
    </row>
    <row r="43" spans="1:10" ht="12" customHeight="1" x14ac:dyDescent="0.2">
      <c r="A43" s="121" t="s">
        <v>175</v>
      </c>
      <c r="B43" s="172">
        <v>68</v>
      </c>
      <c r="C43" s="173">
        <v>52</v>
      </c>
      <c r="D43" s="180">
        <v>29320</v>
      </c>
      <c r="E43" s="176">
        <v>65340</v>
      </c>
      <c r="F43" s="176">
        <v>559</v>
      </c>
      <c r="G43" s="176">
        <f t="shared" si="4"/>
        <v>95219</v>
      </c>
      <c r="H43" s="177">
        <f t="shared" si="5"/>
        <v>960.88235294117646</v>
      </c>
      <c r="I43" s="391">
        <f t="shared" si="6"/>
        <v>1400.2794117647059</v>
      </c>
      <c r="J43" s="181">
        <f t="shared" si="7"/>
        <v>1831.1346153846155</v>
      </c>
    </row>
    <row r="44" spans="1:10" ht="12" customHeight="1" x14ac:dyDescent="0.2">
      <c r="A44" s="121" t="s">
        <v>166</v>
      </c>
      <c r="B44" s="172">
        <v>23</v>
      </c>
      <c r="C44" s="173">
        <v>19.5</v>
      </c>
      <c r="D44" s="180">
        <v>12879</v>
      </c>
      <c r="E44" s="176">
        <v>19371</v>
      </c>
      <c r="F44" s="176">
        <v>63</v>
      </c>
      <c r="G44" s="176">
        <f t="shared" si="4"/>
        <v>32313</v>
      </c>
      <c r="H44" s="177">
        <f t="shared" si="5"/>
        <v>842.21739130434787</v>
      </c>
      <c r="I44" s="391">
        <f t="shared" si="6"/>
        <v>1404.9130434782608</v>
      </c>
      <c r="J44" s="181">
        <f t="shared" si="7"/>
        <v>1657.0769230769231</v>
      </c>
    </row>
    <row r="45" spans="1:10" ht="12" customHeight="1" x14ac:dyDescent="0.2">
      <c r="A45" s="121" t="s">
        <v>156</v>
      </c>
      <c r="B45" s="172">
        <v>29</v>
      </c>
      <c r="C45" s="173">
        <v>20</v>
      </c>
      <c r="D45" s="180">
        <v>8729</v>
      </c>
      <c r="E45" s="176">
        <v>32486</v>
      </c>
      <c r="F45" s="176">
        <v>31</v>
      </c>
      <c r="G45" s="176">
        <f t="shared" si="4"/>
        <v>41246</v>
      </c>
      <c r="H45" s="177">
        <f t="shared" si="5"/>
        <v>1120.2068965517242</v>
      </c>
      <c r="I45" s="391">
        <f t="shared" si="6"/>
        <v>1422.2758620689656</v>
      </c>
      <c r="J45" s="181">
        <f t="shared" si="7"/>
        <v>2062.3000000000002</v>
      </c>
    </row>
    <row r="46" spans="1:10" ht="12" customHeight="1" x14ac:dyDescent="0.2">
      <c r="A46" s="121" t="s">
        <v>196</v>
      </c>
      <c r="B46" s="172">
        <v>25</v>
      </c>
      <c r="C46" s="173">
        <v>23</v>
      </c>
      <c r="D46" s="180">
        <v>10934</v>
      </c>
      <c r="E46" s="176">
        <v>25376</v>
      </c>
      <c r="F46" s="176">
        <v>70</v>
      </c>
      <c r="G46" s="176">
        <f t="shared" si="4"/>
        <v>36380</v>
      </c>
      <c r="H46" s="177">
        <f t="shared" si="5"/>
        <v>1015.04</v>
      </c>
      <c r="I46" s="391">
        <f t="shared" si="6"/>
        <v>1455.2</v>
      </c>
      <c r="J46" s="181">
        <f t="shared" si="7"/>
        <v>1581.7391304347825</v>
      </c>
    </row>
    <row r="47" spans="1:10" ht="12" customHeight="1" x14ac:dyDescent="0.2">
      <c r="A47" s="121" t="s">
        <v>144</v>
      </c>
      <c r="B47" s="172">
        <v>29</v>
      </c>
      <c r="C47" s="173">
        <v>26</v>
      </c>
      <c r="D47" s="180">
        <v>11952</v>
      </c>
      <c r="E47" s="176">
        <v>30339</v>
      </c>
      <c r="F47" s="176">
        <v>79</v>
      </c>
      <c r="G47" s="176">
        <f t="shared" si="4"/>
        <v>42370</v>
      </c>
      <c r="H47" s="177">
        <f t="shared" si="5"/>
        <v>1046.1724137931035</v>
      </c>
      <c r="I47" s="391">
        <f t="shared" si="6"/>
        <v>1461.0344827586207</v>
      </c>
      <c r="J47" s="181">
        <f t="shared" si="7"/>
        <v>1629.6153846153845</v>
      </c>
    </row>
    <row r="48" spans="1:10" ht="12" customHeight="1" thickBot="1" x14ac:dyDescent="0.25">
      <c r="A48" s="208" t="s">
        <v>194</v>
      </c>
      <c r="B48" s="209">
        <v>29.5</v>
      </c>
      <c r="C48" s="210">
        <v>22</v>
      </c>
      <c r="D48" s="211">
        <v>9039</v>
      </c>
      <c r="E48" s="212">
        <v>34324</v>
      </c>
      <c r="F48" s="212">
        <v>38</v>
      </c>
      <c r="G48" s="212">
        <f t="shared" si="4"/>
        <v>43401</v>
      </c>
      <c r="H48" s="215">
        <f t="shared" si="5"/>
        <v>1163.5254237288136</v>
      </c>
      <c r="I48" s="397">
        <f t="shared" si="6"/>
        <v>1471.2203389830509</v>
      </c>
      <c r="J48" s="214">
        <f t="shared" si="7"/>
        <v>1972.7727272727273</v>
      </c>
    </row>
    <row r="49" spans="1:10" ht="12" customHeight="1" thickTop="1" x14ac:dyDescent="0.2">
      <c r="A49" s="120" t="s">
        <v>157</v>
      </c>
      <c r="B49" s="172">
        <v>32.5</v>
      </c>
      <c r="C49" s="173">
        <v>27.5</v>
      </c>
      <c r="D49" s="174">
        <v>13094</v>
      </c>
      <c r="E49" s="176">
        <v>35212</v>
      </c>
      <c r="F49" s="176">
        <v>180</v>
      </c>
      <c r="G49" s="176">
        <f t="shared" si="4"/>
        <v>48486</v>
      </c>
      <c r="H49" s="177">
        <f t="shared" si="5"/>
        <v>1083.4461538461539</v>
      </c>
      <c r="I49" s="391">
        <f t="shared" si="6"/>
        <v>1491.876923076923</v>
      </c>
      <c r="J49" s="179">
        <f t="shared" si="7"/>
        <v>1763.1272727272728</v>
      </c>
    </row>
    <row r="50" spans="1:10" ht="12" customHeight="1" x14ac:dyDescent="0.2">
      <c r="A50" s="121" t="s">
        <v>199</v>
      </c>
      <c r="B50" s="172">
        <v>24.5</v>
      </c>
      <c r="C50" s="173">
        <v>22.5</v>
      </c>
      <c r="D50" s="180">
        <v>11737</v>
      </c>
      <c r="E50" s="176">
        <v>25549</v>
      </c>
      <c r="F50" s="176">
        <v>64</v>
      </c>
      <c r="G50" s="176">
        <f t="shared" si="4"/>
        <v>37350</v>
      </c>
      <c r="H50" s="177">
        <f t="shared" si="5"/>
        <v>1042.8163265306123</v>
      </c>
      <c r="I50" s="391">
        <f t="shared" si="6"/>
        <v>1524.4897959183672</v>
      </c>
      <c r="J50" s="181">
        <f t="shared" si="7"/>
        <v>1660</v>
      </c>
    </row>
    <row r="51" spans="1:10" ht="12" customHeight="1" x14ac:dyDescent="0.2">
      <c r="A51" s="121" t="s">
        <v>189</v>
      </c>
      <c r="B51" s="172">
        <v>33.5</v>
      </c>
      <c r="C51" s="173">
        <v>28.5</v>
      </c>
      <c r="D51" s="180">
        <v>17426</v>
      </c>
      <c r="E51" s="176">
        <v>33651</v>
      </c>
      <c r="F51" s="176">
        <v>221</v>
      </c>
      <c r="G51" s="176">
        <f t="shared" si="4"/>
        <v>51298</v>
      </c>
      <c r="H51" s="177">
        <f t="shared" si="5"/>
        <v>1004.5074626865671</v>
      </c>
      <c r="I51" s="391">
        <f t="shared" si="6"/>
        <v>1531.2835820895523</v>
      </c>
      <c r="J51" s="181">
        <f t="shared" si="7"/>
        <v>1799.9298245614036</v>
      </c>
    </row>
    <row r="52" spans="1:10" ht="12" customHeight="1" x14ac:dyDescent="0.2">
      <c r="A52" s="121" t="s">
        <v>161</v>
      </c>
      <c r="B52" s="172">
        <v>78</v>
      </c>
      <c r="C52" s="173">
        <v>61</v>
      </c>
      <c r="D52" s="180">
        <v>36874</v>
      </c>
      <c r="E52" s="176">
        <v>83561</v>
      </c>
      <c r="F52" s="176">
        <v>254</v>
      </c>
      <c r="G52" s="176">
        <f t="shared" si="4"/>
        <v>120689</v>
      </c>
      <c r="H52" s="177">
        <f t="shared" si="5"/>
        <v>1071.2948717948718</v>
      </c>
      <c r="I52" s="391">
        <f t="shared" si="6"/>
        <v>1547.2948717948718</v>
      </c>
      <c r="J52" s="181">
        <f t="shared" si="7"/>
        <v>1978.5081967213114</v>
      </c>
    </row>
    <row r="53" spans="1:10" ht="12" customHeight="1" x14ac:dyDescent="0.2">
      <c r="A53" s="121" t="s">
        <v>191</v>
      </c>
      <c r="B53" s="172">
        <v>21</v>
      </c>
      <c r="C53" s="173">
        <v>18</v>
      </c>
      <c r="D53" s="180">
        <v>11670</v>
      </c>
      <c r="E53" s="176">
        <v>20917</v>
      </c>
      <c r="F53" s="176">
        <v>8</v>
      </c>
      <c r="G53" s="176">
        <f t="shared" si="4"/>
        <v>32595</v>
      </c>
      <c r="H53" s="177">
        <f t="shared" si="5"/>
        <v>996.04761904761904</v>
      </c>
      <c r="I53" s="391">
        <f t="shared" si="6"/>
        <v>1552.1428571428571</v>
      </c>
      <c r="J53" s="181">
        <f t="shared" si="7"/>
        <v>1810.8333333333333</v>
      </c>
    </row>
    <row r="54" spans="1:10" ht="12" customHeight="1" x14ac:dyDescent="0.2">
      <c r="A54" s="121" t="s">
        <v>146</v>
      </c>
      <c r="B54" s="172">
        <v>80.5</v>
      </c>
      <c r="C54" s="173">
        <v>58</v>
      </c>
      <c r="D54" s="180">
        <v>33719</v>
      </c>
      <c r="E54" s="176">
        <v>92544</v>
      </c>
      <c r="F54" s="176">
        <v>522</v>
      </c>
      <c r="G54" s="176">
        <f t="shared" si="4"/>
        <v>126785</v>
      </c>
      <c r="H54" s="177">
        <f t="shared" si="5"/>
        <v>1149.6149068322982</v>
      </c>
      <c r="I54" s="391">
        <f t="shared" si="6"/>
        <v>1574.9689440993789</v>
      </c>
      <c r="J54" s="181">
        <f t="shared" si="7"/>
        <v>2185.9482758620688</v>
      </c>
    </row>
    <row r="55" spans="1:10" ht="12" customHeight="1" x14ac:dyDescent="0.2">
      <c r="A55" s="121" t="s">
        <v>190</v>
      </c>
      <c r="B55" s="172">
        <v>23.5</v>
      </c>
      <c r="C55" s="173">
        <v>20.5</v>
      </c>
      <c r="D55" s="180">
        <v>12499</v>
      </c>
      <c r="E55" s="176">
        <v>25335</v>
      </c>
      <c r="F55" s="176">
        <v>79</v>
      </c>
      <c r="G55" s="176">
        <f t="shared" si="4"/>
        <v>37913</v>
      </c>
      <c r="H55" s="177">
        <f t="shared" si="5"/>
        <v>1078.0851063829787</v>
      </c>
      <c r="I55" s="391">
        <f t="shared" si="6"/>
        <v>1613.3191489361702</v>
      </c>
      <c r="J55" s="181">
        <f t="shared" si="7"/>
        <v>1849.4146341463415</v>
      </c>
    </row>
    <row r="56" spans="1:10" ht="12" customHeight="1" x14ac:dyDescent="0.2">
      <c r="A56" s="121" t="s">
        <v>160</v>
      </c>
      <c r="B56" s="172">
        <v>53.5</v>
      </c>
      <c r="C56" s="173">
        <v>46</v>
      </c>
      <c r="D56" s="180">
        <v>24411</v>
      </c>
      <c r="E56" s="176">
        <v>63619</v>
      </c>
      <c r="F56" s="176">
        <v>48</v>
      </c>
      <c r="G56" s="176">
        <f t="shared" si="4"/>
        <v>88078</v>
      </c>
      <c r="H56" s="177">
        <f t="shared" si="5"/>
        <v>1189.1401869158879</v>
      </c>
      <c r="I56" s="391">
        <f t="shared" si="6"/>
        <v>1646.3177570093458</v>
      </c>
      <c r="J56" s="181">
        <f t="shared" si="7"/>
        <v>1914.7391304347825</v>
      </c>
    </row>
    <row r="57" spans="1:10" ht="12" customHeight="1" x14ac:dyDescent="0.2">
      <c r="A57" s="121" t="s">
        <v>158</v>
      </c>
      <c r="B57" s="172">
        <v>29.5</v>
      </c>
      <c r="C57" s="173">
        <v>23.5</v>
      </c>
      <c r="D57" s="180">
        <v>15951</v>
      </c>
      <c r="E57" s="176">
        <v>32750</v>
      </c>
      <c r="F57" s="176">
        <v>127</v>
      </c>
      <c r="G57" s="176">
        <f t="shared" si="4"/>
        <v>48828</v>
      </c>
      <c r="H57" s="177">
        <f t="shared" si="5"/>
        <v>1110.1694915254238</v>
      </c>
      <c r="I57" s="391">
        <f t="shared" si="6"/>
        <v>1655.1864406779662</v>
      </c>
      <c r="J57" s="181">
        <f t="shared" si="7"/>
        <v>2077.7872340425533</v>
      </c>
    </row>
    <row r="58" spans="1:10" ht="12" customHeight="1" x14ac:dyDescent="0.2">
      <c r="A58" s="121" t="s">
        <v>198</v>
      </c>
      <c r="B58" s="172">
        <v>44.5</v>
      </c>
      <c r="C58" s="173">
        <v>35.5</v>
      </c>
      <c r="D58" s="180">
        <v>21448</v>
      </c>
      <c r="E58" s="176">
        <v>52460</v>
      </c>
      <c r="F58" s="176">
        <v>96</v>
      </c>
      <c r="G58" s="176">
        <f t="shared" si="4"/>
        <v>74004</v>
      </c>
      <c r="H58" s="177">
        <f t="shared" si="5"/>
        <v>1178.8764044943821</v>
      </c>
      <c r="I58" s="391">
        <f t="shared" si="6"/>
        <v>1663.0112359550562</v>
      </c>
      <c r="J58" s="181">
        <f t="shared" si="7"/>
        <v>2084.6197183098593</v>
      </c>
    </row>
    <row r="59" spans="1:10" ht="12" customHeight="1" x14ac:dyDescent="0.2">
      <c r="A59" s="121" t="s">
        <v>180</v>
      </c>
      <c r="B59" s="172">
        <v>62</v>
      </c>
      <c r="C59" s="173">
        <v>50.5</v>
      </c>
      <c r="D59" s="180">
        <v>28835</v>
      </c>
      <c r="E59" s="176">
        <v>76372</v>
      </c>
      <c r="F59" s="176">
        <v>393</v>
      </c>
      <c r="G59" s="176">
        <f t="shared" si="4"/>
        <v>105600</v>
      </c>
      <c r="H59" s="177">
        <f t="shared" si="5"/>
        <v>1231.8064516129032</v>
      </c>
      <c r="I59" s="391">
        <f t="shared" si="6"/>
        <v>1703.2258064516129</v>
      </c>
      <c r="J59" s="181">
        <f t="shared" si="7"/>
        <v>2091.0891089108909</v>
      </c>
    </row>
    <row r="60" spans="1:10" ht="12" customHeight="1" x14ac:dyDescent="0.2">
      <c r="A60" s="121" t="s">
        <v>152</v>
      </c>
      <c r="B60" s="172">
        <v>32</v>
      </c>
      <c r="C60" s="173">
        <v>27</v>
      </c>
      <c r="D60" s="180">
        <v>19924</v>
      </c>
      <c r="E60" s="176">
        <v>39321</v>
      </c>
      <c r="F60" s="176">
        <v>90</v>
      </c>
      <c r="G60" s="176">
        <f t="shared" si="4"/>
        <v>59335</v>
      </c>
      <c r="H60" s="177">
        <f t="shared" si="5"/>
        <v>1228.78125</v>
      </c>
      <c r="I60" s="391">
        <f t="shared" si="6"/>
        <v>1854.21875</v>
      </c>
      <c r="J60" s="181">
        <f t="shared" si="7"/>
        <v>2197.5925925925926</v>
      </c>
    </row>
    <row r="61" spans="1:10" ht="12" customHeight="1" x14ac:dyDescent="0.2">
      <c r="A61" s="121" t="s">
        <v>170</v>
      </c>
      <c r="B61" s="172">
        <v>135</v>
      </c>
      <c r="C61" s="173">
        <v>105</v>
      </c>
      <c r="D61" s="180">
        <v>68127</v>
      </c>
      <c r="E61" s="176">
        <v>195489</v>
      </c>
      <c r="F61" s="176">
        <v>909</v>
      </c>
      <c r="G61" s="176">
        <f t="shared" si="4"/>
        <v>264525</v>
      </c>
      <c r="H61" s="177">
        <f t="shared" si="5"/>
        <v>1448.0666666666666</v>
      </c>
      <c r="I61" s="391">
        <f t="shared" si="6"/>
        <v>1959.4444444444443</v>
      </c>
      <c r="J61" s="181">
        <f t="shared" si="7"/>
        <v>2519.2857142857142</v>
      </c>
    </row>
    <row r="62" spans="1:10" ht="12" customHeight="1" x14ac:dyDescent="0.2">
      <c r="A62" s="121" t="s">
        <v>149</v>
      </c>
      <c r="B62" s="172">
        <v>38.5</v>
      </c>
      <c r="C62" s="173">
        <v>33</v>
      </c>
      <c r="D62" s="180">
        <v>28403</v>
      </c>
      <c r="E62" s="176">
        <v>50784</v>
      </c>
      <c r="F62" s="176">
        <v>128</v>
      </c>
      <c r="G62" s="176">
        <f t="shared" si="4"/>
        <v>79315</v>
      </c>
      <c r="H62" s="177">
        <f t="shared" si="5"/>
        <v>1319.0649350649351</v>
      </c>
      <c r="I62" s="391">
        <f t="shared" si="6"/>
        <v>2060.1298701298701</v>
      </c>
      <c r="J62" s="181">
        <f t="shared" si="7"/>
        <v>2403.4848484848485</v>
      </c>
    </row>
    <row r="63" spans="1:10" ht="12" customHeight="1" thickBot="1" x14ac:dyDescent="0.25">
      <c r="A63" s="122" t="s">
        <v>167</v>
      </c>
      <c r="B63" s="182">
        <v>271.5</v>
      </c>
      <c r="C63" s="183">
        <v>236.5</v>
      </c>
      <c r="D63" s="184">
        <v>147619</v>
      </c>
      <c r="E63" s="185">
        <v>416699</v>
      </c>
      <c r="F63" s="185">
        <v>2083</v>
      </c>
      <c r="G63" s="176">
        <f t="shared" si="4"/>
        <v>566401</v>
      </c>
      <c r="H63" s="186">
        <f t="shared" si="5"/>
        <v>1534.8029465930019</v>
      </c>
      <c r="I63" s="392">
        <f t="shared" si="6"/>
        <v>2086.1915285451196</v>
      </c>
      <c r="J63" s="188">
        <f t="shared" si="7"/>
        <v>2394.9302325581393</v>
      </c>
    </row>
    <row r="64" spans="1:10" ht="12" customHeight="1" thickBot="1" x14ac:dyDescent="0.25">
      <c r="A64" s="158" t="s">
        <v>202</v>
      </c>
      <c r="B64" s="189">
        <f t="shared" ref="B64:G64" si="8">SUM(B6:B63)</f>
        <v>2187.5</v>
      </c>
      <c r="C64" s="190">
        <f t="shared" si="8"/>
        <v>1783</v>
      </c>
      <c r="D64" s="191">
        <f t="shared" si="8"/>
        <v>949334</v>
      </c>
      <c r="E64" s="192">
        <f t="shared" si="8"/>
        <v>2268366</v>
      </c>
      <c r="F64" s="192">
        <f t="shared" si="8"/>
        <v>9716</v>
      </c>
      <c r="G64" s="193">
        <f t="shared" si="8"/>
        <v>3227416</v>
      </c>
      <c r="H64" s="194"/>
      <c r="I64" s="205"/>
      <c r="J64" s="196"/>
    </row>
    <row r="65" spans="1:10" ht="12" customHeight="1" thickBot="1" x14ac:dyDescent="0.25">
      <c r="A65" s="159" t="s">
        <v>203</v>
      </c>
      <c r="B65" s="197">
        <f t="shared" ref="B65:G65" si="9">AVERAGE(B6:B63)</f>
        <v>37.71551724137931</v>
      </c>
      <c r="C65" s="198">
        <f t="shared" si="9"/>
        <v>30.741379310344829</v>
      </c>
      <c r="D65" s="198">
        <f t="shared" si="9"/>
        <v>16367.827586206897</v>
      </c>
      <c r="E65" s="198">
        <f t="shared" si="9"/>
        <v>39109.758620689652</v>
      </c>
      <c r="F65" s="198">
        <f t="shared" si="9"/>
        <v>167.51724137931035</v>
      </c>
      <c r="G65" s="199">
        <f t="shared" si="9"/>
        <v>55645.103448275862</v>
      </c>
      <c r="H65" s="200">
        <f>E64/B64</f>
        <v>1036.9673142857143</v>
      </c>
      <c r="I65" s="206">
        <f>G64/B64</f>
        <v>1475.3901714285714</v>
      </c>
      <c r="J65" s="202">
        <f>G64/C64</f>
        <v>1810.1043185642177</v>
      </c>
    </row>
  </sheetData>
  <phoneticPr fontId="19" type="noConversion"/>
  <pageMargins left="0.27559055118110237" right="0" top="0.35433070866141736" bottom="0.39370078740157483" header="0" footer="0"/>
  <pageSetup paperSize="9" scale="92" orientation="portrait" r:id="rId1"/>
  <headerFooter alignWithMargins="0">
    <oddHeader>&amp;R3.3.1. / Preglednica 14</oddHeader>
    <oddFooter>&amp;L&amp;7C/Poročilo o delu UE 2019/DUN &amp;CStran &amp;P/&amp;N&amp;R&amp;7Pripravila : C. Vidmar  26.5.2020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65"/>
  <sheetViews>
    <sheetView zoomScale="120" zoomScaleNormal="12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RowHeight="12.75" x14ac:dyDescent="0.2"/>
  <cols>
    <col min="1" max="1" width="16.140625" customWidth="1"/>
    <col min="2" max="3" width="12.7109375" customWidth="1"/>
    <col min="4" max="7" width="9.5703125" customWidth="1"/>
    <col min="8" max="9" width="9.42578125" customWidth="1"/>
    <col min="10" max="10" width="10" customWidth="1"/>
  </cols>
  <sheetData>
    <row r="1" spans="1:10" s="337" customFormat="1" x14ac:dyDescent="0.2">
      <c r="A1" s="94" t="s">
        <v>359</v>
      </c>
      <c r="B1" s="160"/>
      <c r="C1" s="160"/>
      <c r="D1" s="160"/>
      <c r="E1" s="160"/>
      <c r="F1" s="95"/>
      <c r="G1" s="160"/>
      <c r="H1" s="160"/>
      <c r="I1" s="95"/>
    </row>
    <row r="2" spans="1:10" x14ac:dyDescent="0.2">
      <c r="A2" s="96" t="s">
        <v>360</v>
      </c>
      <c r="B2" s="161"/>
      <c r="C2" s="161"/>
      <c r="D2" s="161"/>
      <c r="E2" s="161"/>
      <c r="F2" s="97"/>
      <c r="G2" s="161"/>
      <c r="H2" s="161"/>
      <c r="I2" s="97"/>
    </row>
    <row r="3" spans="1:10" ht="7.5" customHeight="1" thickBot="1" x14ac:dyDescent="0.25">
      <c r="A3" s="162"/>
      <c r="B3" s="163"/>
      <c r="C3" s="163"/>
      <c r="D3" s="163"/>
      <c r="E3" s="162"/>
      <c r="F3" s="164"/>
      <c r="G3" s="162"/>
      <c r="H3" s="162"/>
      <c r="I3" s="164"/>
    </row>
    <row r="4" spans="1:10" ht="117.6" customHeight="1" thickBot="1" x14ac:dyDescent="0.25">
      <c r="A4" s="165" t="s">
        <v>6</v>
      </c>
      <c r="B4" s="166" t="s">
        <v>361</v>
      </c>
      <c r="C4" s="166" t="s">
        <v>362</v>
      </c>
      <c r="D4" s="167" t="s">
        <v>363</v>
      </c>
      <c r="E4" s="168" t="s">
        <v>364</v>
      </c>
      <c r="F4" s="168" t="s">
        <v>365</v>
      </c>
      <c r="G4" s="400" t="s">
        <v>349</v>
      </c>
      <c r="H4" s="373" t="s">
        <v>366</v>
      </c>
      <c r="I4" s="224" t="s">
        <v>367</v>
      </c>
      <c r="J4" s="403" t="s">
        <v>368</v>
      </c>
    </row>
    <row r="5" spans="1:10" ht="13.5" thickBot="1" x14ac:dyDescent="0.25">
      <c r="A5" s="115">
        <v>1</v>
      </c>
      <c r="B5" s="170">
        <v>2</v>
      </c>
      <c r="C5" s="117">
        <v>3</v>
      </c>
      <c r="D5" s="117">
        <v>4</v>
      </c>
      <c r="E5" s="171">
        <v>5</v>
      </c>
      <c r="F5" s="171">
        <v>6</v>
      </c>
      <c r="G5" s="171" t="s">
        <v>264</v>
      </c>
      <c r="H5" s="116" t="s">
        <v>265</v>
      </c>
      <c r="I5" s="171" t="s">
        <v>266</v>
      </c>
      <c r="J5" s="306" t="s">
        <v>267</v>
      </c>
    </row>
    <row r="6" spans="1:10" ht="12" customHeight="1" x14ac:dyDescent="0.2">
      <c r="A6" s="120" t="s">
        <v>153</v>
      </c>
      <c r="B6" s="172">
        <v>17</v>
      </c>
      <c r="C6" s="173">
        <v>14</v>
      </c>
      <c r="D6" s="174">
        <v>5186</v>
      </c>
      <c r="E6" s="175">
        <v>8199</v>
      </c>
      <c r="F6" s="176">
        <v>82</v>
      </c>
      <c r="G6" s="176">
        <f t="shared" ref="G6:G37" si="0">D6+E6+F6</f>
        <v>13467</v>
      </c>
      <c r="H6" s="177">
        <f t="shared" ref="H6:H37" si="1">E6/B6</f>
        <v>482.29411764705884</v>
      </c>
      <c r="I6" s="178">
        <f t="shared" ref="I6:I37" si="2">G6/B6</f>
        <v>792.17647058823525</v>
      </c>
      <c r="J6" s="393">
        <f t="shared" ref="J6:J37" si="3">G6/C6</f>
        <v>961.92857142857144</v>
      </c>
    </row>
    <row r="7" spans="1:10" ht="12" customHeight="1" x14ac:dyDescent="0.2">
      <c r="A7" s="121" t="s">
        <v>150</v>
      </c>
      <c r="B7" s="172">
        <v>15</v>
      </c>
      <c r="C7" s="173">
        <v>12</v>
      </c>
      <c r="D7" s="180">
        <v>3701</v>
      </c>
      <c r="E7" s="176">
        <v>8401</v>
      </c>
      <c r="F7" s="176">
        <v>22</v>
      </c>
      <c r="G7" s="176">
        <f t="shared" si="0"/>
        <v>12124</v>
      </c>
      <c r="H7" s="177">
        <f t="shared" si="1"/>
        <v>560.06666666666672</v>
      </c>
      <c r="I7" s="178">
        <f t="shared" si="2"/>
        <v>808.26666666666665</v>
      </c>
      <c r="J7" s="394">
        <f t="shared" si="3"/>
        <v>1010.3333333333334</v>
      </c>
    </row>
    <row r="8" spans="1:10" ht="12" customHeight="1" x14ac:dyDescent="0.2">
      <c r="A8" s="121" t="s">
        <v>159</v>
      </c>
      <c r="B8" s="172">
        <v>23.5</v>
      </c>
      <c r="C8" s="173">
        <v>20</v>
      </c>
      <c r="D8" s="180">
        <v>6754</v>
      </c>
      <c r="E8" s="176">
        <v>14268</v>
      </c>
      <c r="F8" s="176">
        <v>179</v>
      </c>
      <c r="G8" s="176">
        <f t="shared" si="0"/>
        <v>21201</v>
      </c>
      <c r="H8" s="177">
        <f t="shared" si="1"/>
        <v>607.14893617021278</v>
      </c>
      <c r="I8" s="178">
        <f t="shared" si="2"/>
        <v>902.17021276595744</v>
      </c>
      <c r="J8" s="394">
        <f t="shared" si="3"/>
        <v>1060.05</v>
      </c>
    </row>
    <row r="9" spans="1:10" ht="12" customHeight="1" x14ac:dyDescent="0.2">
      <c r="A9" s="121" t="s">
        <v>155</v>
      </c>
      <c r="B9" s="172">
        <v>19.5</v>
      </c>
      <c r="C9" s="173">
        <v>17.5</v>
      </c>
      <c r="D9" s="180">
        <v>7208</v>
      </c>
      <c r="E9" s="176">
        <v>11377</v>
      </c>
      <c r="F9" s="176">
        <v>15</v>
      </c>
      <c r="G9" s="176">
        <f t="shared" si="0"/>
        <v>18600</v>
      </c>
      <c r="H9" s="177">
        <f t="shared" si="1"/>
        <v>583.43589743589746</v>
      </c>
      <c r="I9" s="178">
        <f t="shared" si="2"/>
        <v>953.84615384615381</v>
      </c>
      <c r="J9" s="394">
        <f t="shared" si="3"/>
        <v>1062.8571428571429</v>
      </c>
    </row>
    <row r="10" spans="1:10" ht="12" customHeight="1" x14ac:dyDescent="0.2">
      <c r="A10" s="121" t="s">
        <v>165</v>
      </c>
      <c r="B10" s="172">
        <v>37</v>
      </c>
      <c r="C10" s="173">
        <v>28</v>
      </c>
      <c r="D10" s="180">
        <v>9357</v>
      </c>
      <c r="E10" s="176">
        <v>20432</v>
      </c>
      <c r="F10" s="176">
        <v>154</v>
      </c>
      <c r="G10" s="176">
        <f t="shared" si="0"/>
        <v>29943</v>
      </c>
      <c r="H10" s="177">
        <f t="shared" si="1"/>
        <v>552.21621621621625</v>
      </c>
      <c r="I10" s="178">
        <f t="shared" si="2"/>
        <v>809.27027027027032</v>
      </c>
      <c r="J10" s="394">
        <f t="shared" si="3"/>
        <v>1069.3928571428571</v>
      </c>
    </row>
    <row r="11" spans="1:10" ht="12" customHeight="1" x14ac:dyDescent="0.2">
      <c r="A11" s="121" t="s">
        <v>197</v>
      </c>
      <c r="B11" s="172">
        <v>21</v>
      </c>
      <c r="C11" s="173">
        <v>16</v>
      </c>
      <c r="D11" s="180">
        <v>5344</v>
      </c>
      <c r="E11" s="176">
        <v>12019</v>
      </c>
      <c r="F11" s="176">
        <v>6</v>
      </c>
      <c r="G11" s="176">
        <f t="shared" si="0"/>
        <v>17369</v>
      </c>
      <c r="H11" s="177">
        <f t="shared" si="1"/>
        <v>572.33333333333337</v>
      </c>
      <c r="I11" s="178">
        <f t="shared" si="2"/>
        <v>827.09523809523807</v>
      </c>
      <c r="J11" s="394">
        <f t="shared" si="3"/>
        <v>1085.5625</v>
      </c>
    </row>
    <row r="12" spans="1:10" ht="12" customHeight="1" x14ac:dyDescent="0.2">
      <c r="A12" s="121" t="s">
        <v>176</v>
      </c>
      <c r="B12" s="172">
        <v>22.5</v>
      </c>
      <c r="C12" s="173">
        <v>18.5</v>
      </c>
      <c r="D12" s="180">
        <v>6260</v>
      </c>
      <c r="E12" s="176">
        <v>13788</v>
      </c>
      <c r="F12" s="176">
        <v>82</v>
      </c>
      <c r="G12" s="176">
        <f t="shared" si="0"/>
        <v>20130</v>
      </c>
      <c r="H12" s="177">
        <f t="shared" si="1"/>
        <v>612.79999999999995</v>
      </c>
      <c r="I12" s="178">
        <f t="shared" si="2"/>
        <v>894.66666666666663</v>
      </c>
      <c r="J12" s="394">
        <f t="shared" si="3"/>
        <v>1088.1081081081081</v>
      </c>
    </row>
    <row r="13" spans="1:10" ht="12" customHeight="1" x14ac:dyDescent="0.2">
      <c r="A13" s="121" t="s">
        <v>169</v>
      </c>
      <c r="B13" s="172">
        <v>19</v>
      </c>
      <c r="C13" s="173">
        <v>19</v>
      </c>
      <c r="D13" s="180">
        <v>8415</v>
      </c>
      <c r="E13" s="176">
        <v>12266</v>
      </c>
      <c r="F13" s="176">
        <v>334</v>
      </c>
      <c r="G13" s="176">
        <f t="shared" si="0"/>
        <v>21015</v>
      </c>
      <c r="H13" s="177">
        <f t="shared" si="1"/>
        <v>645.57894736842104</v>
      </c>
      <c r="I13" s="178">
        <f t="shared" si="2"/>
        <v>1106.0526315789473</v>
      </c>
      <c r="J13" s="394">
        <f t="shared" si="3"/>
        <v>1106.0526315789473</v>
      </c>
    </row>
    <row r="14" spans="1:10" ht="12" customHeight="1" x14ac:dyDescent="0.2">
      <c r="A14" s="121" t="s">
        <v>200</v>
      </c>
      <c r="B14" s="172">
        <v>27</v>
      </c>
      <c r="C14" s="173">
        <v>19</v>
      </c>
      <c r="D14" s="180">
        <v>7636</v>
      </c>
      <c r="E14" s="176">
        <v>13620</v>
      </c>
      <c r="F14" s="176">
        <v>62</v>
      </c>
      <c r="G14" s="176">
        <f t="shared" si="0"/>
        <v>21318</v>
      </c>
      <c r="H14" s="177">
        <f t="shared" si="1"/>
        <v>504.44444444444446</v>
      </c>
      <c r="I14" s="178">
        <f t="shared" si="2"/>
        <v>789.55555555555554</v>
      </c>
      <c r="J14" s="394">
        <f t="shared" si="3"/>
        <v>1122</v>
      </c>
    </row>
    <row r="15" spans="1:10" ht="12" customHeight="1" x14ac:dyDescent="0.2">
      <c r="A15" s="121" t="s">
        <v>147</v>
      </c>
      <c r="B15" s="172">
        <v>24</v>
      </c>
      <c r="C15" s="173">
        <v>22</v>
      </c>
      <c r="D15" s="180">
        <v>9303</v>
      </c>
      <c r="E15" s="176">
        <v>16709</v>
      </c>
      <c r="F15" s="176">
        <v>55</v>
      </c>
      <c r="G15" s="176">
        <f t="shared" si="0"/>
        <v>26067</v>
      </c>
      <c r="H15" s="177">
        <f t="shared" si="1"/>
        <v>696.20833333333337</v>
      </c>
      <c r="I15" s="178">
        <f t="shared" si="2"/>
        <v>1086.125</v>
      </c>
      <c r="J15" s="394">
        <f t="shared" si="3"/>
        <v>1184.8636363636363</v>
      </c>
    </row>
    <row r="16" spans="1:10" ht="12" customHeight="1" x14ac:dyDescent="0.2">
      <c r="A16" s="121" t="s">
        <v>181</v>
      </c>
      <c r="B16" s="172">
        <v>20</v>
      </c>
      <c r="C16" s="173">
        <v>16</v>
      </c>
      <c r="D16" s="180">
        <v>7178</v>
      </c>
      <c r="E16" s="176">
        <v>12213</v>
      </c>
      <c r="F16" s="176">
        <v>71</v>
      </c>
      <c r="G16" s="176">
        <f t="shared" si="0"/>
        <v>19462</v>
      </c>
      <c r="H16" s="177">
        <f t="shared" si="1"/>
        <v>610.65</v>
      </c>
      <c r="I16" s="178">
        <f t="shared" si="2"/>
        <v>973.1</v>
      </c>
      <c r="J16" s="394">
        <f t="shared" si="3"/>
        <v>1216.375</v>
      </c>
    </row>
    <row r="17" spans="1:10" ht="12" customHeight="1" x14ac:dyDescent="0.2">
      <c r="A17" s="121" t="s">
        <v>171</v>
      </c>
      <c r="B17" s="172">
        <v>17.5</v>
      </c>
      <c r="C17" s="173">
        <v>13.5</v>
      </c>
      <c r="D17" s="180">
        <v>7205</v>
      </c>
      <c r="E17" s="176">
        <v>9677</v>
      </c>
      <c r="F17" s="176">
        <v>31</v>
      </c>
      <c r="G17" s="176">
        <f t="shared" si="0"/>
        <v>16913</v>
      </c>
      <c r="H17" s="177">
        <f t="shared" si="1"/>
        <v>552.97142857142853</v>
      </c>
      <c r="I17" s="178">
        <f t="shared" si="2"/>
        <v>966.45714285714291</v>
      </c>
      <c r="J17" s="394">
        <f t="shared" si="3"/>
        <v>1252.8148148148148</v>
      </c>
    </row>
    <row r="18" spans="1:10" ht="12" customHeight="1" x14ac:dyDescent="0.2">
      <c r="A18" s="121" t="s">
        <v>154</v>
      </c>
      <c r="B18" s="172">
        <v>18.5</v>
      </c>
      <c r="C18" s="173">
        <v>15.5</v>
      </c>
      <c r="D18" s="180">
        <v>6948</v>
      </c>
      <c r="E18" s="176">
        <v>12848</v>
      </c>
      <c r="F18" s="176">
        <v>22</v>
      </c>
      <c r="G18" s="176">
        <f t="shared" si="0"/>
        <v>19818</v>
      </c>
      <c r="H18" s="177">
        <f t="shared" si="1"/>
        <v>694.48648648648646</v>
      </c>
      <c r="I18" s="178">
        <f t="shared" si="2"/>
        <v>1071.2432432432433</v>
      </c>
      <c r="J18" s="394">
        <f t="shared" si="3"/>
        <v>1278.5806451612902</v>
      </c>
    </row>
    <row r="19" spans="1:10" ht="12" customHeight="1" x14ac:dyDescent="0.2">
      <c r="A19" s="121" t="s">
        <v>151</v>
      </c>
      <c r="B19" s="172">
        <v>28</v>
      </c>
      <c r="C19" s="173">
        <v>23</v>
      </c>
      <c r="D19" s="180">
        <v>8883</v>
      </c>
      <c r="E19" s="176">
        <v>20889</v>
      </c>
      <c r="F19" s="176">
        <v>133</v>
      </c>
      <c r="G19" s="176">
        <f t="shared" si="0"/>
        <v>29905</v>
      </c>
      <c r="H19" s="177">
        <f t="shared" si="1"/>
        <v>746.03571428571433</v>
      </c>
      <c r="I19" s="178">
        <f t="shared" si="2"/>
        <v>1068.0357142857142</v>
      </c>
      <c r="J19" s="394">
        <f t="shared" si="3"/>
        <v>1300.2173913043478</v>
      </c>
    </row>
    <row r="20" spans="1:10" ht="12" customHeight="1" x14ac:dyDescent="0.2">
      <c r="A20" s="121" t="s">
        <v>148</v>
      </c>
      <c r="B20" s="172">
        <v>27.5</v>
      </c>
      <c r="C20" s="173">
        <v>25</v>
      </c>
      <c r="D20" s="180">
        <v>10500</v>
      </c>
      <c r="E20" s="176">
        <v>22518</v>
      </c>
      <c r="F20" s="176">
        <v>58</v>
      </c>
      <c r="G20" s="176">
        <f t="shared" si="0"/>
        <v>33076</v>
      </c>
      <c r="H20" s="177">
        <f t="shared" si="1"/>
        <v>818.83636363636367</v>
      </c>
      <c r="I20" s="178">
        <f t="shared" si="2"/>
        <v>1202.7636363636364</v>
      </c>
      <c r="J20" s="394">
        <f t="shared" si="3"/>
        <v>1323.04</v>
      </c>
    </row>
    <row r="21" spans="1:10" ht="12" customHeight="1" x14ac:dyDescent="0.2">
      <c r="A21" s="121" t="s">
        <v>195</v>
      </c>
      <c r="B21" s="172">
        <v>22</v>
      </c>
      <c r="C21" s="173">
        <v>18</v>
      </c>
      <c r="D21" s="180">
        <v>6097</v>
      </c>
      <c r="E21" s="176">
        <v>18088</v>
      </c>
      <c r="F21" s="176">
        <v>76</v>
      </c>
      <c r="G21" s="176">
        <f t="shared" si="0"/>
        <v>24261</v>
      </c>
      <c r="H21" s="177">
        <f t="shared" si="1"/>
        <v>822.18181818181813</v>
      </c>
      <c r="I21" s="178">
        <f t="shared" si="2"/>
        <v>1102.7727272727273</v>
      </c>
      <c r="J21" s="394">
        <f t="shared" si="3"/>
        <v>1347.8333333333333</v>
      </c>
    </row>
    <row r="22" spans="1:10" ht="12" customHeight="1" x14ac:dyDescent="0.2">
      <c r="A22" s="121" t="s">
        <v>184</v>
      </c>
      <c r="B22" s="172">
        <v>19</v>
      </c>
      <c r="C22" s="173">
        <v>15</v>
      </c>
      <c r="D22" s="180">
        <v>7171</v>
      </c>
      <c r="E22" s="176">
        <v>13010</v>
      </c>
      <c r="F22" s="176">
        <v>58</v>
      </c>
      <c r="G22" s="176">
        <f t="shared" si="0"/>
        <v>20239</v>
      </c>
      <c r="H22" s="177">
        <f t="shared" si="1"/>
        <v>684.73684210526312</v>
      </c>
      <c r="I22" s="178">
        <f t="shared" si="2"/>
        <v>1065.2105263157894</v>
      </c>
      <c r="J22" s="394">
        <f t="shared" si="3"/>
        <v>1349.2666666666667</v>
      </c>
    </row>
    <row r="23" spans="1:10" ht="12" customHeight="1" x14ac:dyDescent="0.2">
      <c r="A23" s="121" t="s">
        <v>186</v>
      </c>
      <c r="B23" s="172">
        <v>24</v>
      </c>
      <c r="C23" s="173">
        <v>19</v>
      </c>
      <c r="D23" s="180">
        <v>8515</v>
      </c>
      <c r="E23" s="176">
        <v>17255</v>
      </c>
      <c r="F23" s="176">
        <v>106</v>
      </c>
      <c r="G23" s="176">
        <f t="shared" si="0"/>
        <v>25876</v>
      </c>
      <c r="H23" s="177">
        <f t="shared" si="1"/>
        <v>718.95833333333337</v>
      </c>
      <c r="I23" s="178">
        <f t="shared" si="2"/>
        <v>1078.1666666666667</v>
      </c>
      <c r="J23" s="394">
        <f t="shared" si="3"/>
        <v>1361.8947368421052</v>
      </c>
    </row>
    <row r="24" spans="1:10" ht="12" customHeight="1" x14ac:dyDescent="0.2">
      <c r="A24" s="121" t="s">
        <v>168</v>
      </c>
      <c r="B24" s="172">
        <v>23</v>
      </c>
      <c r="C24" s="173">
        <v>18</v>
      </c>
      <c r="D24" s="180">
        <v>7814</v>
      </c>
      <c r="E24" s="176">
        <v>16695</v>
      </c>
      <c r="F24" s="176">
        <v>114</v>
      </c>
      <c r="G24" s="176">
        <f t="shared" si="0"/>
        <v>24623</v>
      </c>
      <c r="H24" s="177">
        <f t="shared" si="1"/>
        <v>725.86956521739125</v>
      </c>
      <c r="I24" s="178">
        <f t="shared" si="2"/>
        <v>1070.5652173913043</v>
      </c>
      <c r="J24" s="394">
        <f t="shared" si="3"/>
        <v>1367.9444444444443</v>
      </c>
    </row>
    <row r="25" spans="1:10" ht="12" customHeight="1" x14ac:dyDescent="0.2">
      <c r="A25" s="121" t="s">
        <v>163</v>
      </c>
      <c r="B25" s="172">
        <v>23</v>
      </c>
      <c r="C25" s="173">
        <v>21</v>
      </c>
      <c r="D25" s="180">
        <v>10145</v>
      </c>
      <c r="E25" s="176">
        <v>19033</v>
      </c>
      <c r="F25" s="176">
        <v>113</v>
      </c>
      <c r="G25" s="176">
        <f t="shared" si="0"/>
        <v>29291</v>
      </c>
      <c r="H25" s="177">
        <f t="shared" si="1"/>
        <v>827.52173913043475</v>
      </c>
      <c r="I25" s="178">
        <f t="shared" si="2"/>
        <v>1273.5217391304348</v>
      </c>
      <c r="J25" s="394">
        <f t="shared" si="3"/>
        <v>1394.8095238095239</v>
      </c>
    </row>
    <row r="26" spans="1:10" ht="12" customHeight="1" x14ac:dyDescent="0.2">
      <c r="A26" s="121" t="s">
        <v>162</v>
      </c>
      <c r="B26" s="172">
        <v>35.5</v>
      </c>
      <c r="C26" s="173">
        <v>31.5</v>
      </c>
      <c r="D26" s="180">
        <v>13922</v>
      </c>
      <c r="E26" s="176">
        <v>31109</v>
      </c>
      <c r="F26" s="176">
        <v>187</v>
      </c>
      <c r="G26" s="176">
        <f t="shared" si="0"/>
        <v>45218</v>
      </c>
      <c r="H26" s="177">
        <f t="shared" si="1"/>
        <v>876.30985915492954</v>
      </c>
      <c r="I26" s="178">
        <f t="shared" si="2"/>
        <v>1273.7464788732395</v>
      </c>
      <c r="J26" s="394">
        <f t="shared" si="3"/>
        <v>1435.4920634920634</v>
      </c>
    </row>
    <row r="27" spans="1:10" ht="12" customHeight="1" x14ac:dyDescent="0.2">
      <c r="A27" s="121" t="s">
        <v>183</v>
      </c>
      <c r="B27" s="172">
        <v>30.5</v>
      </c>
      <c r="C27" s="173">
        <v>21.5</v>
      </c>
      <c r="D27" s="180">
        <v>9881</v>
      </c>
      <c r="E27" s="176">
        <v>21060</v>
      </c>
      <c r="F27" s="176">
        <v>71</v>
      </c>
      <c r="G27" s="176">
        <f t="shared" si="0"/>
        <v>31012</v>
      </c>
      <c r="H27" s="177">
        <f t="shared" si="1"/>
        <v>690.49180327868851</v>
      </c>
      <c r="I27" s="178">
        <f t="shared" si="2"/>
        <v>1016.7868852459017</v>
      </c>
      <c r="J27" s="394">
        <f t="shared" si="3"/>
        <v>1442.4186046511627</v>
      </c>
    </row>
    <row r="28" spans="1:10" ht="12" customHeight="1" x14ac:dyDescent="0.2">
      <c r="A28" s="121" t="s">
        <v>187</v>
      </c>
      <c r="B28" s="172">
        <v>32</v>
      </c>
      <c r="C28" s="173">
        <v>28</v>
      </c>
      <c r="D28" s="180">
        <v>12108</v>
      </c>
      <c r="E28" s="176">
        <v>29842</v>
      </c>
      <c r="F28" s="176">
        <v>109</v>
      </c>
      <c r="G28" s="176">
        <f t="shared" si="0"/>
        <v>42059</v>
      </c>
      <c r="H28" s="177">
        <f t="shared" si="1"/>
        <v>932.5625</v>
      </c>
      <c r="I28" s="178">
        <f t="shared" si="2"/>
        <v>1314.34375</v>
      </c>
      <c r="J28" s="394">
        <f t="shared" si="3"/>
        <v>1502.1071428571429</v>
      </c>
    </row>
    <row r="29" spans="1:10" ht="12" customHeight="1" x14ac:dyDescent="0.2">
      <c r="A29" s="121" t="s">
        <v>182</v>
      </c>
      <c r="B29" s="172">
        <v>33</v>
      </c>
      <c r="C29" s="173">
        <v>29.5</v>
      </c>
      <c r="D29" s="180">
        <v>15957</v>
      </c>
      <c r="E29" s="176">
        <v>28399</v>
      </c>
      <c r="F29" s="176">
        <v>170</v>
      </c>
      <c r="G29" s="176">
        <f t="shared" si="0"/>
        <v>44526</v>
      </c>
      <c r="H29" s="177">
        <f t="shared" si="1"/>
        <v>860.57575757575762</v>
      </c>
      <c r="I29" s="178">
        <f t="shared" si="2"/>
        <v>1349.2727272727273</v>
      </c>
      <c r="J29" s="394">
        <f t="shared" si="3"/>
        <v>1509.3559322033898</v>
      </c>
    </row>
    <row r="30" spans="1:10" ht="12" customHeight="1" x14ac:dyDescent="0.2">
      <c r="A30" s="121" t="s">
        <v>177</v>
      </c>
      <c r="B30" s="172">
        <v>26</v>
      </c>
      <c r="C30" s="173">
        <v>21</v>
      </c>
      <c r="D30" s="180">
        <v>9328</v>
      </c>
      <c r="E30" s="176">
        <v>23600</v>
      </c>
      <c r="F30" s="176">
        <v>22</v>
      </c>
      <c r="G30" s="176">
        <f t="shared" si="0"/>
        <v>32950</v>
      </c>
      <c r="H30" s="177">
        <f t="shared" si="1"/>
        <v>907.69230769230774</v>
      </c>
      <c r="I30" s="178">
        <f t="shared" si="2"/>
        <v>1267.3076923076924</v>
      </c>
      <c r="J30" s="394">
        <f t="shared" si="3"/>
        <v>1569.047619047619</v>
      </c>
    </row>
    <row r="31" spans="1:10" ht="12" customHeight="1" x14ac:dyDescent="0.2">
      <c r="A31" s="121" t="s">
        <v>196</v>
      </c>
      <c r="B31" s="172">
        <v>25</v>
      </c>
      <c r="C31" s="173">
        <v>23</v>
      </c>
      <c r="D31" s="180">
        <v>10934</v>
      </c>
      <c r="E31" s="176">
        <v>25376</v>
      </c>
      <c r="F31" s="176">
        <v>70</v>
      </c>
      <c r="G31" s="176">
        <f t="shared" si="0"/>
        <v>36380</v>
      </c>
      <c r="H31" s="177">
        <f t="shared" si="1"/>
        <v>1015.04</v>
      </c>
      <c r="I31" s="178">
        <f t="shared" si="2"/>
        <v>1455.2</v>
      </c>
      <c r="J31" s="394">
        <f t="shared" si="3"/>
        <v>1581.7391304347825</v>
      </c>
    </row>
    <row r="32" spans="1:10" ht="12" customHeight="1" x14ac:dyDescent="0.2">
      <c r="A32" s="121" t="s">
        <v>185</v>
      </c>
      <c r="B32" s="172">
        <v>21.5</v>
      </c>
      <c r="C32" s="173">
        <v>16.5</v>
      </c>
      <c r="D32" s="180">
        <v>7810</v>
      </c>
      <c r="E32" s="176">
        <v>18232</v>
      </c>
      <c r="F32" s="176">
        <v>66</v>
      </c>
      <c r="G32" s="176">
        <f t="shared" si="0"/>
        <v>26108</v>
      </c>
      <c r="H32" s="177">
        <f t="shared" si="1"/>
        <v>848</v>
      </c>
      <c r="I32" s="178">
        <f t="shared" si="2"/>
        <v>1214.3255813953488</v>
      </c>
      <c r="J32" s="394">
        <f t="shared" si="3"/>
        <v>1582.3030303030303</v>
      </c>
    </row>
    <row r="33" spans="1:10" ht="12" customHeight="1" x14ac:dyDescent="0.2">
      <c r="A33" s="121" t="s">
        <v>192</v>
      </c>
      <c r="B33" s="172">
        <v>34.5</v>
      </c>
      <c r="C33" s="173">
        <v>29.5</v>
      </c>
      <c r="D33" s="180">
        <v>14660</v>
      </c>
      <c r="E33" s="176">
        <v>32591</v>
      </c>
      <c r="F33" s="176">
        <v>74</v>
      </c>
      <c r="G33" s="176">
        <f t="shared" si="0"/>
        <v>47325</v>
      </c>
      <c r="H33" s="177">
        <f t="shared" si="1"/>
        <v>944.66666666666663</v>
      </c>
      <c r="I33" s="178">
        <f t="shared" si="2"/>
        <v>1371.7391304347825</v>
      </c>
      <c r="J33" s="394">
        <f t="shared" si="3"/>
        <v>1604.2372881355932</v>
      </c>
    </row>
    <row r="34" spans="1:10" ht="12" customHeight="1" x14ac:dyDescent="0.2">
      <c r="A34" s="121" t="s">
        <v>145</v>
      </c>
      <c r="B34" s="172">
        <v>34</v>
      </c>
      <c r="C34" s="173">
        <v>26.5</v>
      </c>
      <c r="D34" s="180">
        <v>12223</v>
      </c>
      <c r="E34" s="176">
        <v>30783</v>
      </c>
      <c r="F34" s="176">
        <v>135</v>
      </c>
      <c r="G34" s="176">
        <f t="shared" si="0"/>
        <v>43141</v>
      </c>
      <c r="H34" s="177">
        <f t="shared" si="1"/>
        <v>905.38235294117646</v>
      </c>
      <c r="I34" s="178">
        <f t="shared" si="2"/>
        <v>1268.8529411764705</v>
      </c>
      <c r="J34" s="394">
        <f t="shared" si="3"/>
        <v>1627.9622641509434</v>
      </c>
    </row>
    <row r="35" spans="1:10" ht="12" customHeight="1" x14ac:dyDescent="0.2">
      <c r="A35" s="121" t="s">
        <v>144</v>
      </c>
      <c r="B35" s="172">
        <v>29</v>
      </c>
      <c r="C35" s="173">
        <v>26</v>
      </c>
      <c r="D35" s="180">
        <v>11952</v>
      </c>
      <c r="E35" s="176">
        <v>30339</v>
      </c>
      <c r="F35" s="176">
        <v>79</v>
      </c>
      <c r="G35" s="176">
        <f t="shared" si="0"/>
        <v>42370</v>
      </c>
      <c r="H35" s="177">
        <f t="shared" si="1"/>
        <v>1046.1724137931035</v>
      </c>
      <c r="I35" s="178">
        <f t="shared" si="2"/>
        <v>1461.0344827586207</v>
      </c>
      <c r="J35" s="394">
        <f t="shared" si="3"/>
        <v>1629.6153846153845</v>
      </c>
    </row>
    <row r="36" spans="1:10" ht="12" customHeight="1" x14ac:dyDescent="0.2">
      <c r="A36" s="121" t="s">
        <v>172</v>
      </c>
      <c r="B36" s="172">
        <v>20</v>
      </c>
      <c r="C36" s="173">
        <v>15</v>
      </c>
      <c r="D36" s="180">
        <v>8680</v>
      </c>
      <c r="E36" s="176">
        <v>16074</v>
      </c>
      <c r="F36" s="176">
        <v>56</v>
      </c>
      <c r="G36" s="176">
        <f t="shared" si="0"/>
        <v>24810</v>
      </c>
      <c r="H36" s="177">
        <f t="shared" si="1"/>
        <v>803.7</v>
      </c>
      <c r="I36" s="178">
        <f t="shared" si="2"/>
        <v>1240.5</v>
      </c>
      <c r="J36" s="394">
        <f t="shared" si="3"/>
        <v>1654</v>
      </c>
    </row>
    <row r="37" spans="1:10" ht="12" customHeight="1" x14ac:dyDescent="0.2">
      <c r="A37" s="121" t="s">
        <v>166</v>
      </c>
      <c r="B37" s="172">
        <v>23</v>
      </c>
      <c r="C37" s="173">
        <v>19.5</v>
      </c>
      <c r="D37" s="180">
        <v>12879</v>
      </c>
      <c r="E37" s="176">
        <v>19371</v>
      </c>
      <c r="F37" s="176">
        <v>63</v>
      </c>
      <c r="G37" s="176">
        <f t="shared" si="0"/>
        <v>32313</v>
      </c>
      <c r="H37" s="177">
        <f t="shared" si="1"/>
        <v>842.21739130434787</v>
      </c>
      <c r="I37" s="178">
        <f t="shared" si="2"/>
        <v>1404.9130434782608</v>
      </c>
      <c r="J37" s="394">
        <f t="shared" si="3"/>
        <v>1657.0769230769231</v>
      </c>
    </row>
    <row r="38" spans="1:10" ht="12" customHeight="1" x14ac:dyDescent="0.2">
      <c r="A38" s="121" t="s">
        <v>199</v>
      </c>
      <c r="B38" s="172">
        <v>24.5</v>
      </c>
      <c r="C38" s="173">
        <v>22.5</v>
      </c>
      <c r="D38" s="180">
        <v>11737</v>
      </c>
      <c r="E38" s="176">
        <v>25549</v>
      </c>
      <c r="F38" s="176">
        <v>64</v>
      </c>
      <c r="G38" s="176">
        <f t="shared" ref="G38:G63" si="4">D38+E38+F38</f>
        <v>37350</v>
      </c>
      <c r="H38" s="177">
        <f t="shared" ref="H38:H63" si="5">E38/B38</f>
        <v>1042.8163265306123</v>
      </c>
      <c r="I38" s="178">
        <f t="shared" ref="I38:I63" si="6">G38/B38</f>
        <v>1524.4897959183672</v>
      </c>
      <c r="J38" s="394">
        <f t="shared" ref="J38:J63" si="7">G38/C38</f>
        <v>1660</v>
      </c>
    </row>
    <row r="39" spans="1:10" ht="12" customHeight="1" x14ac:dyDescent="0.2">
      <c r="A39" s="121" t="s">
        <v>174</v>
      </c>
      <c r="B39" s="172">
        <v>65</v>
      </c>
      <c r="C39" s="173">
        <v>50</v>
      </c>
      <c r="D39" s="180">
        <v>23567</v>
      </c>
      <c r="E39" s="176">
        <v>61799</v>
      </c>
      <c r="F39" s="176">
        <v>226</v>
      </c>
      <c r="G39" s="176">
        <f t="shared" si="4"/>
        <v>85592</v>
      </c>
      <c r="H39" s="177">
        <f t="shared" si="5"/>
        <v>950.7538461538461</v>
      </c>
      <c r="I39" s="178">
        <f t="shared" si="6"/>
        <v>1316.8</v>
      </c>
      <c r="J39" s="394">
        <f t="shared" si="7"/>
        <v>1711.84</v>
      </c>
    </row>
    <row r="40" spans="1:10" ht="12" customHeight="1" x14ac:dyDescent="0.2">
      <c r="A40" s="121" t="s">
        <v>173</v>
      </c>
      <c r="B40" s="172">
        <v>62</v>
      </c>
      <c r="C40" s="173">
        <v>48</v>
      </c>
      <c r="D40" s="180">
        <v>22734</v>
      </c>
      <c r="E40" s="176">
        <v>59786</v>
      </c>
      <c r="F40" s="176">
        <v>81</v>
      </c>
      <c r="G40" s="176">
        <f t="shared" si="4"/>
        <v>82601</v>
      </c>
      <c r="H40" s="177">
        <f t="shared" si="5"/>
        <v>964.29032258064512</v>
      </c>
      <c r="I40" s="178">
        <f t="shared" si="6"/>
        <v>1332.2741935483871</v>
      </c>
      <c r="J40" s="394">
        <f t="shared" si="7"/>
        <v>1720.8541666666667</v>
      </c>
    </row>
    <row r="41" spans="1:10" ht="12" customHeight="1" x14ac:dyDescent="0.2">
      <c r="A41" s="121" t="s">
        <v>164</v>
      </c>
      <c r="B41" s="172">
        <v>21.5</v>
      </c>
      <c r="C41" s="173">
        <v>16.5</v>
      </c>
      <c r="D41" s="180">
        <v>8643</v>
      </c>
      <c r="E41" s="176">
        <v>19720</v>
      </c>
      <c r="F41" s="176">
        <v>130</v>
      </c>
      <c r="G41" s="176">
        <f t="shared" si="4"/>
        <v>28493</v>
      </c>
      <c r="H41" s="177">
        <f t="shared" si="5"/>
        <v>917.20930232558135</v>
      </c>
      <c r="I41" s="178">
        <f t="shared" si="6"/>
        <v>1325.2558139534883</v>
      </c>
      <c r="J41" s="394">
        <f t="shared" si="7"/>
        <v>1726.8484848484848</v>
      </c>
    </row>
    <row r="42" spans="1:10" ht="12" customHeight="1" x14ac:dyDescent="0.2">
      <c r="A42" s="121" t="s">
        <v>193</v>
      </c>
      <c r="B42" s="172">
        <v>40.5</v>
      </c>
      <c r="C42" s="173">
        <v>30.5</v>
      </c>
      <c r="D42" s="180">
        <v>16079</v>
      </c>
      <c r="E42" s="176">
        <v>36600</v>
      </c>
      <c r="F42" s="176">
        <v>36</v>
      </c>
      <c r="G42" s="176">
        <f t="shared" si="4"/>
        <v>52715</v>
      </c>
      <c r="H42" s="177">
        <f t="shared" si="5"/>
        <v>903.7037037037037</v>
      </c>
      <c r="I42" s="178">
        <f t="shared" si="6"/>
        <v>1301.6049382716049</v>
      </c>
      <c r="J42" s="394">
        <f t="shared" si="7"/>
        <v>1728.360655737705</v>
      </c>
    </row>
    <row r="43" spans="1:10" ht="12" customHeight="1" x14ac:dyDescent="0.2">
      <c r="A43" s="121" t="s">
        <v>188</v>
      </c>
      <c r="B43" s="172">
        <v>23</v>
      </c>
      <c r="C43" s="173">
        <v>17.5</v>
      </c>
      <c r="D43" s="180">
        <v>9561</v>
      </c>
      <c r="E43" s="176">
        <v>20582</v>
      </c>
      <c r="F43" s="176">
        <v>145</v>
      </c>
      <c r="G43" s="176">
        <f t="shared" si="4"/>
        <v>30288</v>
      </c>
      <c r="H43" s="177">
        <f t="shared" si="5"/>
        <v>894.86956521739125</v>
      </c>
      <c r="I43" s="178">
        <f t="shared" si="6"/>
        <v>1316.8695652173913</v>
      </c>
      <c r="J43" s="394">
        <f t="shared" si="7"/>
        <v>1730.7428571428572</v>
      </c>
    </row>
    <row r="44" spans="1:10" ht="12" customHeight="1" x14ac:dyDescent="0.2">
      <c r="A44" s="121" t="s">
        <v>201</v>
      </c>
      <c r="B44" s="172">
        <v>41</v>
      </c>
      <c r="C44" s="173">
        <v>33</v>
      </c>
      <c r="D44" s="180">
        <v>19001</v>
      </c>
      <c r="E44" s="176">
        <v>37904</v>
      </c>
      <c r="F44" s="176">
        <v>220</v>
      </c>
      <c r="G44" s="176">
        <f t="shared" si="4"/>
        <v>57125</v>
      </c>
      <c r="H44" s="177">
        <f t="shared" si="5"/>
        <v>924.48780487804879</v>
      </c>
      <c r="I44" s="178">
        <f t="shared" si="6"/>
        <v>1393.2926829268292</v>
      </c>
      <c r="J44" s="394">
        <f t="shared" si="7"/>
        <v>1731.060606060606</v>
      </c>
    </row>
    <row r="45" spans="1:10" ht="12" customHeight="1" x14ac:dyDescent="0.2">
      <c r="A45" s="121" t="s">
        <v>178</v>
      </c>
      <c r="B45" s="172">
        <v>26.5</v>
      </c>
      <c r="C45" s="173">
        <v>20.5</v>
      </c>
      <c r="D45" s="180">
        <v>10169</v>
      </c>
      <c r="E45" s="176">
        <v>25707</v>
      </c>
      <c r="F45" s="176">
        <v>4</v>
      </c>
      <c r="G45" s="176">
        <f t="shared" si="4"/>
        <v>35880</v>
      </c>
      <c r="H45" s="177">
        <f t="shared" si="5"/>
        <v>970.07547169811323</v>
      </c>
      <c r="I45" s="178">
        <f t="shared" si="6"/>
        <v>1353.9622641509434</v>
      </c>
      <c r="J45" s="394">
        <f t="shared" si="7"/>
        <v>1750.2439024390244</v>
      </c>
    </row>
    <row r="46" spans="1:10" ht="12" customHeight="1" x14ac:dyDescent="0.2">
      <c r="A46" s="121" t="s">
        <v>157</v>
      </c>
      <c r="B46" s="172">
        <v>32.5</v>
      </c>
      <c r="C46" s="173">
        <v>27.5</v>
      </c>
      <c r="D46" s="180">
        <v>13094</v>
      </c>
      <c r="E46" s="176">
        <v>35212</v>
      </c>
      <c r="F46" s="176">
        <v>180</v>
      </c>
      <c r="G46" s="176">
        <f t="shared" si="4"/>
        <v>48486</v>
      </c>
      <c r="H46" s="177">
        <f t="shared" si="5"/>
        <v>1083.4461538461539</v>
      </c>
      <c r="I46" s="178">
        <f t="shared" si="6"/>
        <v>1491.876923076923</v>
      </c>
      <c r="J46" s="394">
        <f t="shared" si="7"/>
        <v>1763.1272727272728</v>
      </c>
    </row>
    <row r="47" spans="1:10" ht="12" customHeight="1" thickBot="1" x14ac:dyDescent="0.25">
      <c r="A47" s="208" t="s">
        <v>189</v>
      </c>
      <c r="B47" s="209">
        <v>33.5</v>
      </c>
      <c r="C47" s="210">
        <v>28.5</v>
      </c>
      <c r="D47" s="211">
        <v>17426</v>
      </c>
      <c r="E47" s="212">
        <v>33651</v>
      </c>
      <c r="F47" s="212">
        <v>221</v>
      </c>
      <c r="G47" s="212">
        <f t="shared" si="4"/>
        <v>51298</v>
      </c>
      <c r="H47" s="215">
        <f t="shared" si="5"/>
        <v>1004.5074626865671</v>
      </c>
      <c r="I47" s="213">
        <f t="shared" si="6"/>
        <v>1531.2835820895523</v>
      </c>
      <c r="J47" s="398">
        <f t="shared" si="7"/>
        <v>1799.9298245614036</v>
      </c>
    </row>
    <row r="48" spans="1:10" ht="12" customHeight="1" thickTop="1" x14ac:dyDescent="0.2">
      <c r="A48" s="120" t="s">
        <v>191</v>
      </c>
      <c r="B48" s="172">
        <v>21</v>
      </c>
      <c r="C48" s="173">
        <v>18</v>
      </c>
      <c r="D48" s="174">
        <v>11670</v>
      </c>
      <c r="E48" s="176">
        <v>20917</v>
      </c>
      <c r="F48" s="176">
        <v>8</v>
      </c>
      <c r="G48" s="176">
        <f t="shared" si="4"/>
        <v>32595</v>
      </c>
      <c r="H48" s="177">
        <f t="shared" si="5"/>
        <v>996.04761904761904</v>
      </c>
      <c r="I48" s="178">
        <f t="shared" si="6"/>
        <v>1552.1428571428571</v>
      </c>
      <c r="J48" s="393">
        <f t="shared" si="7"/>
        <v>1810.8333333333333</v>
      </c>
    </row>
    <row r="49" spans="1:10" ht="12" customHeight="1" x14ac:dyDescent="0.2">
      <c r="A49" s="121" t="s">
        <v>179</v>
      </c>
      <c r="B49" s="172">
        <v>29.5</v>
      </c>
      <c r="C49" s="173">
        <v>22.5</v>
      </c>
      <c r="D49" s="180">
        <v>10801</v>
      </c>
      <c r="E49" s="176">
        <v>29774</v>
      </c>
      <c r="F49" s="176">
        <v>169</v>
      </c>
      <c r="G49" s="176">
        <f t="shared" si="4"/>
        <v>40744</v>
      </c>
      <c r="H49" s="177">
        <f t="shared" si="5"/>
        <v>1009.2881355932203</v>
      </c>
      <c r="I49" s="178">
        <f t="shared" si="6"/>
        <v>1381.1525423728813</v>
      </c>
      <c r="J49" s="394">
        <f t="shared" si="7"/>
        <v>1810.8444444444444</v>
      </c>
    </row>
    <row r="50" spans="1:10" ht="12" customHeight="1" x14ac:dyDescent="0.2">
      <c r="A50" s="121" t="s">
        <v>175</v>
      </c>
      <c r="B50" s="172">
        <v>68</v>
      </c>
      <c r="C50" s="173">
        <v>52</v>
      </c>
      <c r="D50" s="180">
        <v>29320</v>
      </c>
      <c r="E50" s="176">
        <v>65340</v>
      </c>
      <c r="F50" s="176">
        <v>559</v>
      </c>
      <c r="G50" s="176">
        <f t="shared" si="4"/>
        <v>95219</v>
      </c>
      <c r="H50" s="177">
        <f t="shared" si="5"/>
        <v>960.88235294117646</v>
      </c>
      <c r="I50" s="178">
        <f t="shared" si="6"/>
        <v>1400.2794117647059</v>
      </c>
      <c r="J50" s="394">
        <f t="shared" si="7"/>
        <v>1831.1346153846155</v>
      </c>
    </row>
    <row r="51" spans="1:10" ht="12" customHeight="1" x14ac:dyDescent="0.2">
      <c r="A51" s="121" t="s">
        <v>190</v>
      </c>
      <c r="B51" s="172">
        <v>23.5</v>
      </c>
      <c r="C51" s="173">
        <v>20.5</v>
      </c>
      <c r="D51" s="180">
        <v>12499</v>
      </c>
      <c r="E51" s="176">
        <v>25335</v>
      </c>
      <c r="F51" s="176">
        <v>79</v>
      </c>
      <c r="G51" s="176">
        <f t="shared" si="4"/>
        <v>37913</v>
      </c>
      <c r="H51" s="177">
        <f t="shared" si="5"/>
        <v>1078.0851063829787</v>
      </c>
      <c r="I51" s="178">
        <f t="shared" si="6"/>
        <v>1613.3191489361702</v>
      </c>
      <c r="J51" s="394">
        <f t="shared" si="7"/>
        <v>1849.4146341463415</v>
      </c>
    </row>
    <row r="52" spans="1:10" ht="12" customHeight="1" x14ac:dyDescent="0.2">
      <c r="A52" s="121" t="s">
        <v>160</v>
      </c>
      <c r="B52" s="172">
        <v>53.5</v>
      </c>
      <c r="C52" s="173">
        <v>46</v>
      </c>
      <c r="D52" s="180">
        <v>24411</v>
      </c>
      <c r="E52" s="176">
        <v>63619</v>
      </c>
      <c r="F52" s="176">
        <v>48</v>
      </c>
      <c r="G52" s="176">
        <f t="shared" si="4"/>
        <v>88078</v>
      </c>
      <c r="H52" s="177">
        <f t="shared" si="5"/>
        <v>1189.1401869158879</v>
      </c>
      <c r="I52" s="178">
        <f t="shared" si="6"/>
        <v>1646.3177570093458</v>
      </c>
      <c r="J52" s="394">
        <f t="shared" si="7"/>
        <v>1914.7391304347825</v>
      </c>
    </row>
    <row r="53" spans="1:10" ht="12" customHeight="1" x14ac:dyDescent="0.2">
      <c r="A53" s="121" t="s">
        <v>194</v>
      </c>
      <c r="B53" s="172">
        <v>29.5</v>
      </c>
      <c r="C53" s="173">
        <v>22</v>
      </c>
      <c r="D53" s="180">
        <v>9039</v>
      </c>
      <c r="E53" s="176">
        <v>34324</v>
      </c>
      <c r="F53" s="176">
        <v>38</v>
      </c>
      <c r="G53" s="176">
        <f t="shared" si="4"/>
        <v>43401</v>
      </c>
      <c r="H53" s="177">
        <f t="shared" si="5"/>
        <v>1163.5254237288136</v>
      </c>
      <c r="I53" s="178">
        <f t="shared" si="6"/>
        <v>1471.2203389830509</v>
      </c>
      <c r="J53" s="394">
        <f t="shared" si="7"/>
        <v>1972.7727272727273</v>
      </c>
    </row>
    <row r="54" spans="1:10" ht="12" customHeight="1" x14ac:dyDescent="0.2">
      <c r="A54" s="121" t="s">
        <v>161</v>
      </c>
      <c r="B54" s="172">
        <v>78</v>
      </c>
      <c r="C54" s="173">
        <v>61</v>
      </c>
      <c r="D54" s="180">
        <v>36874</v>
      </c>
      <c r="E54" s="176">
        <v>83561</v>
      </c>
      <c r="F54" s="176">
        <v>254</v>
      </c>
      <c r="G54" s="176">
        <f t="shared" si="4"/>
        <v>120689</v>
      </c>
      <c r="H54" s="177">
        <f t="shared" si="5"/>
        <v>1071.2948717948718</v>
      </c>
      <c r="I54" s="178">
        <f t="shared" si="6"/>
        <v>1547.2948717948718</v>
      </c>
      <c r="J54" s="394">
        <f t="shared" si="7"/>
        <v>1978.5081967213114</v>
      </c>
    </row>
    <row r="55" spans="1:10" ht="12" customHeight="1" x14ac:dyDescent="0.2">
      <c r="A55" s="121" t="s">
        <v>156</v>
      </c>
      <c r="B55" s="172">
        <v>29</v>
      </c>
      <c r="C55" s="173">
        <v>20</v>
      </c>
      <c r="D55" s="180">
        <v>8729</v>
      </c>
      <c r="E55" s="176">
        <v>32486</v>
      </c>
      <c r="F55" s="176">
        <v>31</v>
      </c>
      <c r="G55" s="176">
        <f t="shared" si="4"/>
        <v>41246</v>
      </c>
      <c r="H55" s="177">
        <f t="shared" si="5"/>
        <v>1120.2068965517242</v>
      </c>
      <c r="I55" s="178">
        <f t="shared" si="6"/>
        <v>1422.2758620689656</v>
      </c>
      <c r="J55" s="394">
        <f t="shared" si="7"/>
        <v>2062.3000000000002</v>
      </c>
    </row>
    <row r="56" spans="1:10" ht="12" customHeight="1" x14ac:dyDescent="0.2">
      <c r="A56" s="121" t="s">
        <v>158</v>
      </c>
      <c r="B56" s="172">
        <v>29.5</v>
      </c>
      <c r="C56" s="173">
        <v>23.5</v>
      </c>
      <c r="D56" s="180">
        <v>15951</v>
      </c>
      <c r="E56" s="176">
        <v>32750</v>
      </c>
      <c r="F56" s="176">
        <v>127</v>
      </c>
      <c r="G56" s="176">
        <f t="shared" si="4"/>
        <v>48828</v>
      </c>
      <c r="H56" s="177">
        <f t="shared" si="5"/>
        <v>1110.1694915254238</v>
      </c>
      <c r="I56" s="178">
        <f t="shared" si="6"/>
        <v>1655.1864406779662</v>
      </c>
      <c r="J56" s="394">
        <f t="shared" si="7"/>
        <v>2077.7872340425533</v>
      </c>
    </row>
    <row r="57" spans="1:10" ht="12" customHeight="1" x14ac:dyDescent="0.2">
      <c r="A57" s="121" t="s">
        <v>198</v>
      </c>
      <c r="B57" s="172">
        <v>44.5</v>
      </c>
      <c r="C57" s="173">
        <v>35.5</v>
      </c>
      <c r="D57" s="180">
        <v>21448</v>
      </c>
      <c r="E57" s="176">
        <v>52460</v>
      </c>
      <c r="F57" s="176">
        <v>96</v>
      </c>
      <c r="G57" s="176">
        <f t="shared" si="4"/>
        <v>74004</v>
      </c>
      <c r="H57" s="177">
        <f t="shared" si="5"/>
        <v>1178.8764044943821</v>
      </c>
      <c r="I57" s="178">
        <f t="shared" si="6"/>
        <v>1663.0112359550562</v>
      </c>
      <c r="J57" s="394">
        <f t="shared" si="7"/>
        <v>2084.6197183098593</v>
      </c>
    </row>
    <row r="58" spans="1:10" ht="12" customHeight="1" x14ac:dyDescent="0.2">
      <c r="A58" s="121" t="s">
        <v>180</v>
      </c>
      <c r="B58" s="172">
        <v>62</v>
      </c>
      <c r="C58" s="173">
        <v>50.5</v>
      </c>
      <c r="D58" s="180">
        <v>28835</v>
      </c>
      <c r="E58" s="176">
        <v>76372</v>
      </c>
      <c r="F58" s="176">
        <v>393</v>
      </c>
      <c r="G58" s="176">
        <f t="shared" si="4"/>
        <v>105600</v>
      </c>
      <c r="H58" s="177">
        <f t="shared" si="5"/>
        <v>1231.8064516129032</v>
      </c>
      <c r="I58" s="178">
        <f t="shared" si="6"/>
        <v>1703.2258064516129</v>
      </c>
      <c r="J58" s="394">
        <f t="shared" si="7"/>
        <v>2091.0891089108909</v>
      </c>
    </row>
    <row r="59" spans="1:10" ht="12" customHeight="1" x14ac:dyDescent="0.2">
      <c r="A59" s="121" t="s">
        <v>146</v>
      </c>
      <c r="B59" s="172">
        <v>80.5</v>
      </c>
      <c r="C59" s="173">
        <v>58</v>
      </c>
      <c r="D59" s="180">
        <v>33719</v>
      </c>
      <c r="E59" s="176">
        <v>92544</v>
      </c>
      <c r="F59" s="176">
        <v>522</v>
      </c>
      <c r="G59" s="176">
        <f t="shared" si="4"/>
        <v>126785</v>
      </c>
      <c r="H59" s="177">
        <f t="shared" si="5"/>
        <v>1149.6149068322982</v>
      </c>
      <c r="I59" s="178">
        <f t="shared" si="6"/>
        <v>1574.9689440993789</v>
      </c>
      <c r="J59" s="394">
        <f t="shared" si="7"/>
        <v>2185.9482758620688</v>
      </c>
    </row>
    <row r="60" spans="1:10" ht="12" customHeight="1" x14ac:dyDescent="0.2">
      <c r="A60" s="121" t="s">
        <v>152</v>
      </c>
      <c r="B60" s="172">
        <v>32</v>
      </c>
      <c r="C60" s="173">
        <v>27</v>
      </c>
      <c r="D60" s="180">
        <v>19924</v>
      </c>
      <c r="E60" s="176">
        <v>39321</v>
      </c>
      <c r="F60" s="176">
        <v>90</v>
      </c>
      <c r="G60" s="176">
        <f t="shared" si="4"/>
        <v>59335</v>
      </c>
      <c r="H60" s="177">
        <f t="shared" si="5"/>
        <v>1228.78125</v>
      </c>
      <c r="I60" s="178">
        <f t="shared" si="6"/>
        <v>1854.21875</v>
      </c>
      <c r="J60" s="394">
        <f t="shared" si="7"/>
        <v>2197.5925925925926</v>
      </c>
    </row>
    <row r="61" spans="1:10" ht="12" customHeight="1" x14ac:dyDescent="0.2">
      <c r="A61" s="121" t="s">
        <v>167</v>
      </c>
      <c r="B61" s="172">
        <v>271.5</v>
      </c>
      <c r="C61" s="173">
        <v>236.5</v>
      </c>
      <c r="D61" s="180">
        <v>147619</v>
      </c>
      <c r="E61" s="176">
        <v>416699</v>
      </c>
      <c r="F61" s="176">
        <v>2083</v>
      </c>
      <c r="G61" s="176">
        <f t="shared" si="4"/>
        <v>566401</v>
      </c>
      <c r="H61" s="177">
        <f t="shared" si="5"/>
        <v>1534.8029465930019</v>
      </c>
      <c r="I61" s="178">
        <f t="shared" si="6"/>
        <v>2086.1915285451196</v>
      </c>
      <c r="J61" s="394">
        <f t="shared" si="7"/>
        <v>2394.9302325581393</v>
      </c>
    </row>
    <row r="62" spans="1:10" ht="12" customHeight="1" x14ac:dyDescent="0.2">
      <c r="A62" s="121" t="s">
        <v>149</v>
      </c>
      <c r="B62" s="172">
        <v>38.5</v>
      </c>
      <c r="C62" s="173">
        <v>33</v>
      </c>
      <c r="D62" s="180">
        <v>28403</v>
      </c>
      <c r="E62" s="176">
        <v>50784</v>
      </c>
      <c r="F62" s="176">
        <v>128</v>
      </c>
      <c r="G62" s="176">
        <f t="shared" si="4"/>
        <v>79315</v>
      </c>
      <c r="H62" s="177">
        <f t="shared" si="5"/>
        <v>1319.0649350649351</v>
      </c>
      <c r="I62" s="178">
        <f t="shared" si="6"/>
        <v>2060.1298701298701</v>
      </c>
      <c r="J62" s="394">
        <f t="shared" si="7"/>
        <v>2403.4848484848485</v>
      </c>
    </row>
    <row r="63" spans="1:10" ht="12" customHeight="1" thickBot="1" x14ac:dyDescent="0.25">
      <c r="A63" s="122" t="s">
        <v>170</v>
      </c>
      <c r="B63" s="182">
        <v>135</v>
      </c>
      <c r="C63" s="183">
        <v>105</v>
      </c>
      <c r="D63" s="184">
        <v>68127</v>
      </c>
      <c r="E63" s="185">
        <v>195489</v>
      </c>
      <c r="F63" s="185">
        <v>909</v>
      </c>
      <c r="G63" s="176">
        <f t="shared" si="4"/>
        <v>264525</v>
      </c>
      <c r="H63" s="186">
        <f t="shared" si="5"/>
        <v>1448.0666666666666</v>
      </c>
      <c r="I63" s="187">
        <f t="shared" si="6"/>
        <v>1959.4444444444443</v>
      </c>
      <c r="J63" s="395">
        <f t="shared" si="7"/>
        <v>2519.2857142857142</v>
      </c>
    </row>
    <row r="64" spans="1:10" ht="12" customHeight="1" thickBot="1" x14ac:dyDescent="0.25">
      <c r="A64" s="158" t="s">
        <v>202</v>
      </c>
      <c r="B64" s="189">
        <f t="shared" ref="B64:G64" si="8">SUM(B6:B63)</f>
        <v>2187.5</v>
      </c>
      <c r="C64" s="190">
        <f t="shared" si="8"/>
        <v>1783</v>
      </c>
      <c r="D64" s="191">
        <f t="shared" si="8"/>
        <v>949334</v>
      </c>
      <c r="E64" s="192">
        <f t="shared" si="8"/>
        <v>2268366</v>
      </c>
      <c r="F64" s="192">
        <f t="shared" si="8"/>
        <v>9716</v>
      </c>
      <c r="G64" s="193">
        <f t="shared" si="8"/>
        <v>3227416</v>
      </c>
      <c r="H64" s="194"/>
      <c r="I64" s="195"/>
      <c r="J64" s="207"/>
    </row>
    <row r="65" spans="1:10" ht="12" customHeight="1" thickBot="1" x14ac:dyDescent="0.25">
      <c r="A65" s="159" t="s">
        <v>203</v>
      </c>
      <c r="B65" s="197">
        <f t="shared" ref="B65:G65" si="9">AVERAGE(B6:B63)</f>
        <v>37.71551724137931</v>
      </c>
      <c r="C65" s="198">
        <f t="shared" si="9"/>
        <v>30.741379310344829</v>
      </c>
      <c r="D65" s="198">
        <f t="shared" si="9"/>
        <v>16367.827586206897</v>
      </c>
      <c r="E65" s="198">
        <f t="shared" si="9"/>
        <v>39109.758620689652</v>
      </c>
      <c r="F65" s="198">
        <f t="shared" si="9"/>
        <v>167.51724137931035</v>
      </c>
      <c r="G65" s="199">
        <f t="shared" si="9"/>
        <v>55645.103448275862</v>
      </c>
      <c r="H65" s="200">
        <f>E64/B64</f>
        <v>1036.9673142857143</v>
      </c>
      <c r="I65" s="201">
        <f>G64/B64</f>
        <v>1475.3901714285714</v>
      </c>
      <c r="J65" s="305">
        <f>G64/C64</f>
        <v>1810.1043185642177</v>
      </c>
    </row>
  </sheetData>
  <phoneticPr fontId="19" type="noConversion"/>
  <pageMargins left="0.27559055118110237" right="0" top="0.39370078740157483" bottom="0.35433070866141736" header="0" footer="0"/>
  <pageSetup paperSize="9" scale="92" orientation="portrait" r:id="rId1"/>
  <headerFooter alignWithMargins="0">
    <oddHeader>&amp;R3.3.1. / Preglednica 15</oddHeader>
    <oddFooter>&amp;L&amp;7C/Poročilo o delu UE 2019/DUN &amp;CStran &amp;P/&amp;N&amp;R&amp;7Pripravila : C. Vidmar  26.5.2020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70"/>
  <sheetViews>
    <sheetView zoomScale="110" zoomScaleNormal="11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6" sqref="A6"/>
    </sheetView>
  </sheetViews>
  <sheetFormatPr defaultRowHeight="12.75" x14ac:dyDescent="0.2"/>
  <cols>
    <col min="1" max="1" width="18.85546875" customWidth="1"/>
    <col min="2" max="2" width="13.140625" customWidth="1"/>
    <col min="3" max="5" width="11" customWidth="1"/>
    <col min="6" max="6" width="12" customWidth="1"/>
    <col min="7" max="8" width="11.140625" customWidth="1"/>
    <col min="9" max="12" width="10.7109375" customWidth="1"/>
    <col min="13" max="13" width="13" customWidth="1"/>
    <col min="14" max="15" width="10.7109375" customWidth="1"/>
    <col min="16" max="16" width="11.7109375" customWidth="1"/>
    <col min="17" max="17" width="10.7109375" customWidth="1"/>
    <col min="18" max="18" width="10.28515625" customWidth="1"/>
    <col min="19" max="20" width="9.85546875" customWidth="1"/>
    <col min="21" max="21" width="12.7109375" customWidth="1"/>
    <col min="22" max="23" width="10.7109375" customWidth="1"/>
    <col min="24" max="24" width="13.5703125" customWidth="1"/>
    <col min="25" max="25" width="10.7109375" customWidth="1"/>
    <col min="26" max="26" width="12.140625" customWidth="1"/>
    <col min="27" max="27" width="10.7109375" customWidth="1"/>
    <col min="28" max="28" width="12.85546875" customWidth="1"/>
    <col min="29" max="29" width="10.28515625" customWidth="1"/>
    <col min="30" max="30" width="10.42578125" customWidth="1"/>
    <col min="31" max="31" width="8.85546875" customWidth="1"/>
    <col min="32" max="32" width="11" customWidth="1"/>
    <col min="33" max="33" width="10.42578125" customWidth="1"/>
    <col min="34" max="34" width="10.7109375" customWidth="1"/>
  </cols>
  <sheetData>
    <row r="1" spans="1:34" s="14" customFormat="1" x14ac:dyDescent="0.2">
      <c r="A1" s="14" t="s">
        <v>350</v>
      </c>
    </row>
    <row r="2" spans="1:34" s="14" customFormat="1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ht="3.7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">
      <c r="A4" s="33"/>
      <c r="B4" s="217" t="s">
        <v>10</v>
      </c>
      <c r="C4" s="25"/>
      <c r="D4" s="25"/>
      <c r="E4" s="25"/>
      <c r="F4" s="25"/>
      <c r="G4" s="25"/>
      <c r="H4" s="218"/>
      <c r="I4" s="41" t="s">
        <v>11</v>
      </c>
      <c r="J4" s="26"/>
      <c r="K4" s="26"/>
      <c r="L4" s="26"/>
      <c r="M4" s="26"/>
      <c r="N4" s="26"/>
      <c r="O4" s="42"/>
      <c r="P4" s="219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308"/>
    </row>
    <row r="5" spans="1:34" s="1" customFormat="1" x14ac:dyDescent="0.2">
      <c r="A5" s="85" t="s">
        <v>12</v>
      </c>
      <c r="B5" s="43" t="s">
        <v>13</v>
      </c>
      <c r="C5" s="4" t="s">
        <v>14</v>
      </c>
      <c r="D5" s="4" t="s">
        <v>15</v>
      </c>
      <c r="E5" s="4" t="s">
        <v>16</v>
      </c>
      <c r="F5" s="22" t="s">
        <v>17</v>
      </c>
      <c r="G5" s="20" t="s">
        <v>18</v>
      </c>
      <c r="H5" s="44" t="s">
        <v>19</v>
      </c>
      <c r="I5" s="43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4" t="s">
        <v>27</v>
      </c>
      <c r="P5" s="43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34</v>
      </c>
      <c r="V5" s="4" t="s">
        <v>20</v>
      </c>
      <c r="W5" s="4" t="s">
        <v>35</v>
      </c>
      <c r="X5" s="4" t="s">
        <v>36</v>
      </c>
      <c r="Y5" s="4" t="s">
        <v>37</v>
      </c>
      <c r="Z5" s="4" t="s">
        <v>237</v>
      </c>
      <c r="AA5" s="4" t="s">
        <v>238</v>
      </c>
      <c r="AB5" s="37" t="s">
        <v>239</v>
      </c>
      <c r="AC5" s="37" t="s">
        <v>269</v>
      </c>
      <c r="AD5" s="4" t="s">
        <v>330</v>
      </c>
      <c r="AE5" s="4" t="s">
        <v>331</v>
      </c>
      <c r="AF5" s="4" t="s">
        <v>332</v>
      </c>
      <c r="AG5" s="4" t="s">
        <v>333</v>
      </c>
      <c r="AH5" s="220" t="s">
        <v>38</v>
      </c>
    </row>
    <row r="6" spans="1:34" s="2" customFormat="1" ht="123.6" customHeight="1" thickBot="1" x14ac:dyDescent="0.25">
      <c r="A6" s="93" t="s">
        <v>6</v>
      </c>
      <c r="B6" s="52" t="s">
        <v>39</v>
      </c>
      <c r="C6" s="49" t="s">
        <v>40</v>
      </c>
      <c r="D6" s="49" t="s">
        <v>41</v>
      </c>
      <c r="E6" s="49" t="s">
        <v>42</v>
      </c>
      <c r="F6" s="50" t="s">
        <v>59</v>
      </c>
      <c r="G6" s="48" t="s">
        <v>43</v>
      </c>
      <c r="H6" s="53" t="s">
        <v>44</v>
      </c>
      <c r="I6" s="52" t="s">
        <v>46</v>
      </c>
      <c r="J6" s="49" t="s">
        <v>47</v>
      </c>
      <c r="K6" s="49" t="s">
        <v>243</v>
      </c>
      <c r="L6" s="49" t="s">
        <v>48</v>
      </c>
      <c r="M6" s="49" t="s">
        <v>49</v>
      </c>
      <c r="N6" s="49" t="s">
        <v>275</v>
      </c>
      <c r="O6" s="53" t="s">
        <v>50</v>
      </c>
      <c r="P6" s="52" t="s">
        <v>244</v>
      </c>
      <c r="Q6" s="49" t="s">
        <v>51</v>
      </c>
      <c r="R6" s="49" t="s">
        <v>242</v>
      </c>
      <c r="S6" s="49" t="s">
        <v>52</v>
      </c>
      <c r="T6" s="49" t="s">
        <v>53</v>
      </c>
      <c r="U6" s="49" t="s">
        <v>270</v>
      </c>
      <c r="V6" s="49" t="s">
        <v>45</v>
      </c>
      <c r="W6" s="49" t="s">
        <v>241</v>
      </c>
      <c r="X6" s="49" t="s">
        <v>54</v>
      </c>
      <c r="Y6" s="49" t="s">
        <v>55</v>
      </c>
      <c r="Z6" s="49" t="s">
        <v>347</v>
      </c>
      <c r="AA6" s="49" t="s">
        <v>240</v>
      </c>
      <c r="AB6" s="51" t="s">
        <v>348</v>
      </c>
      <c r="AC6" s="51" t="s">
        <v>245</v>
      </c>
      <c r="AD6" s="49" t="s">
        <v>334</v>
      </c>
      <c r="AE6" s="51" t="s">
        <v>335</v>
      </c>
      <c r="AF6" s="51" t="s">
        <v>336</v>
      </c>
      <c r="AG6" s="49" t="s">
        <v>337</v>
      </c>
      <c r="AH6" s="47" t="s">
        <v>276</v>
      </c>
    </row>
    <row r="7" spans="1:34" ht="12.6" customHeight="1" thickBot="1" x14ac:dyDescent="0.25">
      <c r="A7" s="62">
        <v>1</v>
      </c>
      <c r="B7" s="8">
        <v>2</v>
      </c>
      <c r="C7" s="9">
        <v>3</v>
      </c>
      <c r="D7" s="9">
        <v>4</v>
      </c>
      <c r="E7" s="9">
        <v>5</v>
      </c>
      <c r="F7" s="64">
        <v>6</v>
      </c>
      <c r="G7" s="63">
        <v>7</v>
      </c>
      <c r="H7" s="10">
        <v>8</v>
      </c>
      <c r="I7" s="8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10">
        <v>15</v>
      </c>
      <c r="P7" s="8">
        <v>16</v>
      </c>
      <c r="Q7" s="9">
        <v>17</v>
      </c>
      <c r="R7" s="65">
        <v>18</v>
      </c>
      <c r="S7" s="9">
        <v>19</v>
      </c>
      <c r="T7" s="65">
        <v>20</v>
      </c>
      <c r="U7" s="9">
        <v>21</v>
      </c>
      <c r="V7" s="65">
        <v>22</v>
      </c>
      <c r="W7" s="9">
        <v>23</v>
      </c>
      <c r="X7" s="65">
        <v>24</v>
      </c>
      <c r="Y7" s="9">
        <v>25</v>
      </c>
      <c r="Z7" s="65">
        <v>26</v>
      </c>
      <c r="AA7" s="9">
        <v>27</v>
      </c>
      <c r="AB7" s="65">
        <v>28</v>
      </c>
      <c r="AC7" s="9">
        <v>29</v>
      </c>
      <c r="AD7" s="65">
        <v>30</v>
      </c>
      <c r="AE7" s="65">
        <v>31</v>
      </c>
      <c r="AF7" s="9">
        <v>32</v>
      </c>
      <c r="AG7" s="65">
        <v>33</v>
      </c>
      <c r="AH7" s="62">
        <v>34</v>
      </c>
    </row>
    <row r="8" spans="1:34" x14ac:dyDescent="0.2">
      <c r="A8" s="54" t="s">
        <v>83</v>
      </c>
      <c r="B8" s="59">
        <v>5252</v>
      </c>
      <c r="C8" s="56">
        <v>2</v>
      </c>
      <c r="D8" s="56">
        <v>267</v>
      </c>
      <c r="E8" s="56">
        <v>48</v>
      </c>
      <c r="F8" s="57">
        <v>164</v>
      </c>
      <c r="G8" s="55">
        <v>8</v>
      </c>
      <c r="H8" s="60">
        <v>0</v>
      </c>
      <c r="I8" s="59">
        <v>1091</v>
      </c>
      <c r="J8" s="56">
        <v>334</v>
      </c>
      <c r="K8" s="56">
        <v>158</v>
      </c>
      <c r="L8" s="56">
        <v>239</v>
      </c>
      <c r="M8" s="56">
        <v>130</v>
      </c>
      <c r="N8" s="56">
        <v>87</v>
      </c>
      <c r="O8" s="60">
        <v>0</v>
      </c>
      <c r="P8" s="59">
        <v>4134</v>
      </c>
      <c r="Q8" s="56">
        <v>1427</v>
      </c>
      <c r="R8" s="56">
        <v>0</v>
      </c>
      <c r="S8" s="56">
        <v>232</v>
      </c>
      <c r="T8" s="56">
        <v>4</v>
      </c>
      <c r="U8" s="56">
        <v>232</v>
      </c>
      <c r="V8" s="56">
        <v>0</v>
      </c>
      <c r="W8" s="56">
        <v>0</v>
      </c>
      <c r="X8" s="56">
        <v>2</v>
      </c>
      <c r="Y8" s="56">
        <v>0</v>
      </c>
      <c r="Z8" s="56">
        <v>5</v>
      </c>
      <c r="AA8" s="56">
        <v>1</v>
      </c>
      <c r="AB8" s="58">
        <v>0</v>
      </c>
      <c r="AC8" s="58">
        <v>2</v>
      </c>
      <c r="AD8" s="56">
        <v>0</v>
      </c>
      <c r="AE8" s="58">
        <v>0</v>
      </c>
      <c r="AF8" s="58">
        <v>0</v>
      </c>
      <c r="AG8" s="56">
        <v>45</v>
      </c>
      <c r="AH8" s="54">
        <f>SUM(B8:AG8)</f>
        <v>13864</v>
      </c>
    </row>
    <row r="9" spans="1:34" x14ac:dyDescent="0.2">
      <c r="A9" s="34" t="s">
        <v>84</v>
      </c>
      <c r="B9" s="6">
        <v>4648</v>
      </c>
      <c r="C9" s="5">
        <v>95</v>
      </c>
      <c r="D9" s="5">
        <v>658</v>
      </c>
      <c r="E9" s="5">
        <v>20</v>
      </c>
      <c r="F9" s="23">
        <v>257</v>
      </c>
      <c r="G9" s="21">
        <v>0</v>
      </c>
      <c r="H9" s="7">
        <v>0</v>
      </c>
      <c r="I9" s="6">
        <v>2125</v>
      </c>
      <c r="J9" s="5">
        <v>1137</v>
      </c>
      <c r="K9" s="5">
        <v>468</v>
      </c>
      <c r="L9" s="5">
        <v>304</v>
      </c>
      <c r="M9" s="5">
        <v>77</v>
      </c>
      <c r="N9" s="5">
        <v>74</v>
      </c>
      <c r="O9" s="7">
        <v>0</v>
      </c>
      <c r="P9" s="6">
        <v>3872</v>
      </c>
      <c r="Q9" s="5">
        <v>1556</v>
      </c>
      <c r="R9" s="5">
        <v>0</v>
      </c>
      <c r="S9" s="5">
        <v>510</v>
      </c>
      <c r="T9" s="5">
        <v>0</v>
      </c>
      <c r="U9" s="5">
        <v>187</v>
      </c>
      <c r="V9" s="5">
        <v>70</v>
      </c>
      <c r="W9" s="5">
        <v>1</v>
      </c>
      <c r="X9" s="5">
        <v>0</v>
      </c>
      <c r="Y9" s="5">
        <v>0</v>
      </c>
      <c r="Z9" s="5">
        <v>3</v>
      </c>
      <c r="AA9" s="5">
        <v>0</v>
      </c>
      <c r="AB9" s="38">
        <v>0</v>
      </c>
      <c r="AC9" s="38">
        <v>4</v>
      </c>
      <c r="AD9" s="5">
        <v>0</v>
      </c>
      <c r="AE9" s="38">
        <v>0</v>
      </c>
      <c r="AF9" s="38">
        <v>0</v>
      </c>
      <c r="AG9" s="5">
        <v>51</v>
      </c>
      <c r="AH9" s="54">
        <f>SUM(B9:AG9)</f>
        <v>16117</v>
      </c>
    </row>
    <row r="10" spans="1:34" x14ac:dyDescent="0.2">
      <c r="A10" s="34" t="s">
        <v>85</v>
      </c>
      <c r="B10" s="6">
        <v>22136</v>
      </c>
      <c r="C10" s="5">
        <v>2</v>
      </c>
      <c r="D10" s="5">
        <v>575</v>
      </c>
      <c r="E10" s="5">
        <v>74</v>
      </c>
      <c r="F10" s="23">
        <v>792</v>
      </c>
      <c r="G10" s="21">
        <v>0</v>
      </c>
      <c r="H10" s="7">
        <v>0</v>
      </c>
      <c r="I10" s="6">
        <v>8047</v>
      </c>
      <c r="J10" s="5">
        <v>3332</v>
      </c>
      <c r="K10" s="5">
        <v>1411</v>
      </c>
      <c r="L10" s="5">
        <v>724</v>
      </c>
      <c r="M10" s="5">
        <v>339</v>
      </c>
      <c r="N10" s="5">
        <v>187</v>
      </c>
      <c r="O10" s="7">
        <v>7</v>
      </c>
      <c r="P10" s="6">
        <v>16848</v>
      </c>
      <c r="Q10" s="5">
        <v>5542</v>
      </c>
      <c r="R10" s="5">
        <v>0</v>
      </c>
      <c r="S10" s="5">
        <v>1754</v>
      </c>
      <c r="T10" s="5">
        <v>0</v>
      </c>
      <c r="U10" s="5">
        <v>697</v>
      </c>
      <c r="V10" s="5">
        <v>1</v>
      </c>
      <c r="W10" s="5">
        <v>0</v>
      </c>
      <c r="X10" s="5">
        <v>0</v>
      </c>
      <c r="Y10" s="5">
        <v>0</v>
      </c>
      <c r="Z10" s="5">
        <v>10</v>
      </c>
      <c r="AA10" s="5">
        <v>0</v>
      </c>
      <c r="AB10" s="38">
        <v>3</v>
      </c>
      <c r="AC10" s="38">
        <v>8</v>
      </c>
      <c r="AD10" s="5">
        <v>5</v>
      </c>
      <c r="AE10" s="38">
        <v>0</v>
      </c>
      <c r="AF10" s="38">
        <v>0</v>
      </c>
      <c r="AG10" s="5">
        <v>143</v>
      </c>
      <c r="AH10" s="54">
        <f t="shared" ref="AH10:AH65" si="0">SUM(B10:AG10)</f>
        <v>62637</v>
      </c>
    </row>
    <row r="11" spans="1:34" x14ac:dyDescent="0.2">
      <c r="A11" s="34" t="s">
        <v>86</v>
      </c>
      <c r="B11" s="6">
        <v>2717</v>
      </c>
      <c r="C11" s="5">
        <v>2</v>
      </c>
      <c r="D11" s="5">
        <v>723</v>
      </c>
      <c r="E11" s="5">
        <v>12</v>
      </c>
      <c r="F11" s="23">
        <v>1584</v>
      </c>
      <c r="G11" s="21">
        <v>0</v>
      </c>
      <c r="H11" s="7">
        <v>0</v>
      </c>
      <c r="I11" s="6">
        <v>675</v>
      </c>
      <c r="J11" s="5">
        <v>262</v>
      </c>
      <c r="K11" s="5">
        <v>65</v>
      </c>
      <c r="L11" s="5">
        <v>194</v>
      </c>
      <c r="M11" s="5">
        <v>124</v>
      </c>
      <c r="N11" s="5">
        <v>47</v>
      </c>
      <c r="O11" s="7">
        <v>2</v>
      </c>
      <c r="P11" s="6">
        <v>2301</v>
      </c>
      <c r="Q11" s="5">
        <v>960</v>
      </c>
      <c r="R11" s="5">
        <v>0</v>
      </c>
      <c r="S11" s="5">
        <v>284</v>
      </c>
      <c r="T11" s="5">
        <v>0</v>
      </c>
      <c r="U11" s="5">
        <v>87</v>
      </c>
      <c r="V11" s="5">
        <v>0</v>
      </c>
      <c r="W11" s="5">
        <v>0</v>
      </c>
      <c r="X11" s="5">
        <v>0</v>
      </c>
      <c r="Y11" s="5">
        <v>0</v>
      </c>
      <c r="Z11" s="5">
        <v>10</v>
      </c>
      <c r="AA11" s="5">
        <v>28</v>
      </c>
      <c r="AB11" s="38">
        <v>0</v>
      </c>
      <c r="AC11" s="38">
        <v>4</v>
      </c>
      <c r="AD11" s="5">
        <v>0</v>
      </c>
      <c r="AE11" s="38">
        <v>0</v>
      </c>
      <c r="AF11" s="38">
        <v>0</v>
      </c>
      <c r="AG11" s="5">
        <v>9</v>
      </c>
      <c r="AH11" s="54">
        <f t="shared" si="0"/>
        <v>10090</v>
      </c>
    </row>
    <row r="12" spans="1:34" x14ac:dyDescent="0.2">
      <c r="A12" s="34" t="s">
        <v>87</v>
      </c>
      <c r="B12" s="6">
        <v>2452</v>
      </c>
      <c r="C12" s="5">
        <v>3</v>
      </c>
      <c r="D12" s="5">
        <v>1266</v>
      </c>
      <c r="E12" s="5">
        <v>69</v>
      </c>
      <c r="F12" s="23">
        <v>267</v>
      </c>
      <c r="G12" s="21">
        <v>0</v>
      </c>
      <c r="H12" s="7">
        <v>0</v>
      </c>
      <c r="I12" s="6">
        <v>680</v>
      </c>
      <c r="J12" s="5">
        <v>242</v>
      </c>
      <c r="K12" s="5">
        <v>171</v>
      </c>
      <c r="L12" s="5">
        <v>234</v>
      </c>
      <c r="M12" s="5">
        <v>78</v>
      </c>
      <c r="N12" s="5">
        <v>41</v>
      </c>
      <c r="O12" s="7">
        <v>4</v>
      </c>
      <c r="P12" s="6">
        <v>2644</v>
      </c>
      <c r="Q12" s="5">
        <v>1169</v>
      </c>
      <c r="R12" s="5">
        <v>0</v>
      </c>
      <c r="S12" s="5">
        <v>228</v>
      </c>
      <c r="T12" s="5">
        <v>0</v>
      </c>
      <c r="U12" s="5">
        <v>105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11</v>
      </c>
      <c r="AB12" s="38">
        <v>0</v>
      </c>
      <c r="AC12" s="38">
        <v>5</v>
      </c>
      <c r="AD12" s="5">
        <v>0</v>
      </c>
      <c r="AE12" s="38">
        <v>0</v>
      </c>
      <c r="AF12" s="38">
        <v>0</v>
      </c>
      <c r="AG12" s="5">
        <v>22</v>
      </c>
      <c r="AH12" s="54">
        <f t="shared" si="0"/>
        <v>9691</v>
      </c>
    </row>
    <row r="13" spans="1:34" x14ac:dyDescent="0.2">
      <c r="A13" s="34" t="s">
        <v>88</v>
      </c>
      <c r="B13" s="6">
        <v>10305</v>
      </c>
      <c r="C13" s="5">
        <v>0</v>
      </c>
      <c r="D13" s="5">
        <v>846</v>
      </c>
      <c r="E13" s="5">
        <v>90</v>
      </c>
      <c r="F13" s="23">
        <v>355</v>
      </c>
      <c r="G13" s="21">
        <v>0</v>
      </c>
      <c r="H13" s="7">
        <v>0</v>
      </c>
      <c r="I13" s="6">
        <v>2223</v>
      </c>
      <c r="J13" s="5">
        <v>590</v>
      </c>
      <c r="K13" s="5">
        <v>325</v>
      </c>
      <c r="L13" s="5">
        <v>626</v>
      </c>
      <c r="M13" s="5">
        <v>75</v>
      </c>
      <c r="N13" s="5">
        <v>150</v>
      </c>
      <c r="O13" s="7">
        <v>0</v>
      </c>
      <c r="P13" s="6">
        <v>8989</v>
      </c>
      <c r="Q13" s="5">
        <v>3899</v>
      </c>
      <c r="R13" s="5">
        <v>0</v>
      </c>
      <c r="S13" s="5">
        <v>474</v>
      </c>
      <c r="T13" s="5">
        <v>0</v>
      </c>
      <c r="U13" s="5">
        <v>648</v>
      </c>
      <c r="V13" s="5">
        <v>0</v>
      </c>
      <c r="W13" s="5">
        <v>0</v>
      </c>
      <c r="X13" s="5">
        <v>0</v>
      </c>
      <c r="Y13" s="5">
        <v>0</v>
      </c>
      <c r="Z13" s="5">
        <v>12</v>
      </c>
      <c r="AA13" s="5">
        <v>0</v>
      </c>
      <c r="AB13" s="38">
        <v>124</v>
      </c>
      <c r="AC13" s="38">
        <v>0</v>
      </c>
      <c r="AD13" s="5">
        <v>3</v>
      </c>
      <c r="AE13" s="38">
        <v>0</v>
      </c>
      <c r="AF13" s="38">
        <v>0</v>
      </c>
      <c r="AG13" s="5">
        <v>59</v>
      </c>
      <c r="AH13" s="54">
        <f t="shared" si="0"/>
        <v>29793</v>
      </c>
    </row>
    <row r="14" spans="1:34" x14ac:dyDescent="0.2">
      <c r="A14" s="34" t="s">
        <v>89</v>
      </c>
      <c r="B14" s="6">
        <v>1954</v>
      </c>
      <c r="C14" s="5">
        <v>1</v>
      </c>
      <c r="D14" s="5">
        <v>68</v>
      </c>
      <c r="E14" s="5">
        <v>13</v>
      </c>
      <c r="F14" s="23">
        <v>38</v>
      </c>
      <c r="G14" s="21">
        <v>0</v>
      </c>
      <c r="H14" s="7">
        <v>0</v>
      </c>
      <c r="I14" s="6">
        <v>310</v>
      </c>
      <c r="J14" s="5">
        <v>113</v>
      </c>
      <c r="K14" s="5">
        <v>74</v>
      </c>
      <c r="L14" s="5">
        <v>81</v>
      </c>
      <c r="M14" s="5">
        <v>19</v>
      </c>
      <c r="N14" s="5">
        <v>28</v>
      </c>
      <c r="O14" s="7">
        <v>0</v>
      </c>
      <c r="P14" s="6">
        <v>1492</v>
      </c>
      <c r="Q14" s="5">
        <v>673</v>
      </c>
      <c r="R14" s="5">
        <v>0</v>
      </c>
      <c r="S14" s="5">
        <v>113</v>
      </c>
      <c r="T14" s="5">
        <v>0</v>
      </c>
      <c r="U14" s="5">
        <v>43</v>
      </c>
      <c r="V14" s="5">
        <v>0</v>
      </c>
      <c r="W14" s="5">
        <v>0</v>
      </c>
      <c r="X14" s="5">
        <v>0</v>
      </c>
      <c r="Y14" s="5">
        <v>0</v>
      </c>
      <c r="Z14" s="5">
        <v>1</v>
      </c>
      <c r="AA14" s="5">
        <v>0</v>
      </c>
      <c r="AB14" s="38">
        <v>0</v>
      </c>
      <c r="AC14" s="38">
        <v>0</v>
      </c>
      <c r="AD14" s="5">
        <v>0</v>
      </c>
      <c r="AE14" s="38">
        <v>0</v>
      </c>
      <c r="AF14" s="38">
        <v>0</v>
      </c>
      <c r="AG14" s="5">
        <v>4</v>
      </c>
      <c r="AH14" s="54">
        <f t="shared" si="0"/>
        <v>5025</v>
      </c>
    </row>
    <row r="15" spans="1:34" x14ac:dyDescent="0.2">
      <c r="A15" s="34" t="s">
        <v>90</v>
      </c>
      <c r="B15" s="6">
        <v>4878</v>
      </c>
      <c r="C15" s="5">
        <v>1</v>
      </c>
      <c r="D15" s="5">
        <v>651</v>
      </c>
      <c r="E15" s="5">
        <v>19</v>
      </c>
      <c r="F15" s="23">
        <v>282</v>
      </c>
      <c r="G15" s="21">
        <v>0</v>
      </c>
      <c r="H15" s="7">
        <v>0</v>
      </c>
      <c r="I15" s="6">
        <v>905</v>
      </c>
      <c r="J15" s="5">
        <v>258</v>
      </c>
      <c r="K15" s="5">
        <v>131</v>
      </c>
      <c r="L15" s="5">
        <v>236</v>
      </c>
      <c r="M15" s="5">
        <v>120</v>
      </c>
      <c r="N15" s="5">
        <v>71</v>
      </c>
      <c r="O15" s="7">
        <v>4</v>
      </c>
      <c r="P15" s="6">
        <v>2337</v>
      </c>
      <c r="Q15" s="5">
        <v>1178</v>
      </c>
      <c r="R15" s="5">
        <v>40</v>
      </c>
      <c r="S15" s="5">
        <v>166</v>
      </c>
      <c r="T15" s="5">
        <v>0</v>
      </c>
      <c r="U15" s="5">
        <v>139</v>
      </c>
      <c r="V15" s="5">
        <v>0</v>
      </c>
      <c r="W15" s="5">
        <v>0</v>
      </c>
      <c r="X15" s="5">
        <v>0</v>
      </c>
      <c r="Y15" s="5">
        <v>1</v>
      </c>
      <c r="Z15" s="5">
        <v>0</v>
      </c>
      <c r="AA15" s="5">
        <v>0</v>
      </c>
      <c r="AB15" s="38">
        <v>30</v>
      </c>
      <c r="AC15" s="38">
        <v>0</v>
      </c>
      <c r="AD15" s="5">
        <v>0</v>
      </c>
      <c r="AE15" s="38">
        <v>0</v>
      </c>
      <c r="AF15" s="38">
        <v>0</v>
      </c>
      <c r="AG15" s="5">
        <v>8</v>
      </c>
      <c r="AH15" s="54">
        <f t="shared" si="0"/>
        <v>11455</v>
      </c>
    </row>
    <row r="16" spans="1:34" x14ac:dyDescent="0.2">
      <c r="A16" s="34" t="s">
        <v>91</v>
      </c>
      <c r="B16" s="6">
        <v>9617</v>
      </c>
      <c r="C16" s="5">
        <v>0</v>
      </c>
      <c r="D16" s="5">
        <v>479</v>
      </c>
      <c r="E16" s="5">
        <v>56</v>
      </c>
      <c r="F16" s="23">
        <v>21</v>
      </c>
      <c r="G16" s="21">
        <v>1</v>
      </c>
      <c r="H16" s="7">
        <v>0</v>
      </c>
      <c r="I16" s="6">
        <v>1493</v>
      </c>
      <c r="J16" s="5">
        <v>390</v>
      </c>
      <c r="K16" s="5">
        <v>208</v>
      </c>
      <c r="L16" s="5">
        <v>421</v>
      </c>
      <c r="M16" s="5">
        <v>107</v>
      </c>
      <c r="N16" s="5">
        <v>96</v>
      </c>
      <c r="O16" s="7">
        <v>0</v>
      </c>
      <c r="P16" s="6">
        <v>7387</v>
      </c>
      <c r="Q16" s="5">
        <v>2919</v>
      </c>
      <c r="R16" s="5">
        <v>0</v>
      </c>
      <c r="S16" s="5">
        <v>410</v>
      </c>
      <c r="T16" s="5">
        <v>0</v>
      </c>
      <c r="U16" s="5">
        <v>325</v>
      </c>
      <c r="V16" s="5">
        <v>0</v>
      </c>
      <c r="W16" s="5">
        <v>0</v>
      </c>
      <c r="X16" s="5">
        <v>0</v>
      </c>
      <c r="Y16" s="5">
        <v>0</v>
      </c>
      <c r="Z16" s="5">
        <v>16</v>
      </c>
      <c r="AA16" s="5">
        <v>38</v>
      </c>
      <c r="AB16" s="38">
        <v>1</v>
      </c>
      <c r="AC16" s="38">
        <v>1</v>
      </c>
      <c r="AD16" s="5">
        <v>0</v>
      </c>
      <c r="AE16" s="38">
        <v>0</v>
      </c>
      <c r="AF16" s="38">
        <v>0</v>
      </c>
      <c r="AG16" s="5">
        <v>79</v>
      </c>
      <c r="AH16" s="54">
        <f t="shared" si="0"/>
        <v>24065</v>
      </c>
    </row>
    <row r="17" spans="1:34" x14ac:dyDescent="0.2">
      <c r="A17" s="34" t="s">
        <v>92</v>
      </c>
      <c r="B17" s="6">
        <v>1397</v>
      </c>
      <c r="C17" s="5">
        <v>0</v>
      </c>
      <c r="D17" s="5">
        <v>142</v>
      </c>
      <c r="E17" s="5">
        <v>18</v>
      </c>
      <c r="F17" s="23">
        <v>132</v>
      </c>
      <c r="G17" s="21">
        <v>2</v>
      </c>
      <c r="H17" s="7">
        <v>36</v>
      </c>
      <c r="I17" s="6">
        <v>340</v>
      </c>
      <c r="J17" s="5">
        <v>131</v>
      </c>
      <c r="K17" s="5">
        <v>81</v>
      </c>
      <c r="L17" s="5">
        <v>127</v>
      </c>
      <c r="M17" s="5">
        <v>11</v>
      </c>
      <c r="N17" s="5">
        <v>21</v>
      </c>
      <c r="O17" s="7">
        <v>0</v>
      </c>
      <c r="P17" s="6">
        <v>1246</v>
      </c>
      <c r="Q17" s="5">
        <v>668</v>
      </c>
      <c r="R17" s="5">
        <v>0</v>
      </c>
      <c r="S17" s="5">
        <v>104</v>
      </c>
      <c r="T17" s="5">
        <v>0</v>
      </c>
      <c r="U17" s="5">
        <v>63</v>
      </c>
      <c r="V17" s="5">
        <v>0</v>
      </c>
      <c r="W17" s="5">
        <v>0</v>
      </c>
      <c r="X17" s="5">
        <v>0</v>
      </c>
      <c r="Y17" s="5">
        <v>0</v>
      </c>
      <c r="Z17" s="5">
        <v>2</v>
      </c>
      <c r="AA17" s="5">
        <v>22</v>
      </c>
      <c r="AB17" s="38">
        <v>0</v>
      </c>
      <c r="AC17" s="38">
        <v>2</v>
      </c>
      <c r="AD17" s="5">
        <v>0</v>
      </c>
      <c r="AE17" s="38">
        <v>0</v>
      </c>
      <c r="AF17" s="38">
        <v>0</v>
      </c>
      <c r="AG17" s="5">
        <v>22</v>
      </c>
      <c r="AH17" s="54">
        <f t="shared" si="0"/>
        <v>4567</v>
      </c>
    </row>
    <row r="18" spans="1:34" x14ac:dyDescent="0.2">
      <c r="A18" s="34" t="s">
        <v>93</v>
      </c>
      <c r="B18" s="6">
        <v>2377</v>
      </c>
      <c r="C18" s="5">
        <v>2</v>
      </c>
      <c r="D18" s="5">
        <v>640</v>
      </c>
      <c r="E18" s="5">
        <v>14</v>
      </c>
      <c r="F18" s="23">
        <v>167</v>
      </c>
      <c r="G18" s="21">
        <v>1</v>
      </c>
      <c r="H18" s="7">
        <v>19</v>
      </c>
      <c r="I18" s="6">
        <v>539</v>
      </c>
      <c r="J18" s="5">
        <v>200</v>
      </c>
      <c r="K18" s="5">
        <v>73</v>
      </c>
      <c r="L18" s="5">
        <v>145</v>
      </c>
      <c r="M18" s="5">
        <v>32</v>
      </c>
      <c r="N18" s="5">
        <v>41</v>
      </c>
      <c r="O18" s="7">
        <v>0</v>
      </c>
      <c r="P18" s="6">
        <v>2221</v>
      </c>
      <c r="Q18" s="5">
        <v>807</v>
      </c>
      <c r="R18" s="5">
        <v>0</v>
      </c>
      <c r="S18" s="5">
        <v>143</v>
      </c>
      <c r="T18" s="5">
        <v>0</v>
      </c>
      <c r="U18" s="5">
        <v>81</v>
      </c>
      <c r="V18" s="5">
        <v>0</v>
      </c>
      <c r="W18" s="5">
        <v>0</v>
      </c>
      <c r="X18" s="5">
        <v>0</v>
      </c>
      <c r="Y18" s="5">
        <v>0</v>
      </c>
      <c r="Z18" s="5">
        <v>3</v>
      </c>
      <c r="AA18" s="5">
        <v>8</v>
      </c>
      <c r="AB18" s="38">
        <v>0</v>
      </c>
      <c r="AC18" s="38">
        <v>0</v>
      </c>
      <c r="AD18" s="5">
        <v>0</v>
      </c>
      <c r="AE18" s="38">
        <v>0</v>
      </c>
      <c r="AF18" s="38">
        <v>0</v>
      </c>
      <c r="AG18" s="5">
        <v>17</v>
      </c>
      <c r="AH18" s="54">
        <f t="shared" si="0"/>
        <v>7530</v>
      </c>
    </row>
    <row r="19" spans="1:34" x14ac:dyDescent="0.2">
      <c r="A19" s="34" t="s">
        <v>94</v>
      </c>
      <c r="B19" s="6">
        <v>2353</v>
      </c>
      <c r="C19" s="5">
        <v>0</v>
      </c>
      <c r="D19" s="5">
        <v>215</v>
      </c>
      <c r="E19" s="5">
        <v>4</v>
      </c>
      <c r="F19" s="23">
        <v>86</v>
      </c>
      <c r="G19" s="21">
        <v>0</v>
      </c>
      <c r="H19" s="7">
        <v>0</v>
      </c>
      <c r="I19" s="6">
        <v>770</v>
      </c>
      <c r="J19" s="5">
        <v>292</v>
      </c>
      <c r="K19" s="5">
        <v>97</v>
      </c>
      <c r="L19" s="5">
        <v>256</v>
      </c>
      <c r="M19" s="5">
        <v>133</v>
      </c>
      <c r="N19" s="5">
        <v>27</v>
      </c>
      <c r="O19" s="7">
        <v>6</v>
      </c>
      <c r="P19" s="6">
        <v>1782</v>
      </c>
      <c r="Q19" s="5">
        <v>650</v>
      </c>
      <c r="R19" s="5">
        <v>0</v>
      </c>
      <c r="S19" s="5">
        <v>147</v>
      </c>
      <c r="T19" s="5">
        <v>0</v>
      </c>
      <c r="U19" s="5">
        <v>57</v>
      </c>
      <c r="V19" s="5">
        <v>0</v>
      </c>
      <c r="W19" s="5">
        <v>26</v>
      </c>
      <c r="X19" s="5">
        <v>0</v>
      </c>
      <c r="Y19" s="5">
        <v>0</v>
      </c>
      <c r="Z19" s="5">
        <v>0</v>
      </c>
      <c r="AA19" s="5">
        <v>0</v>
      </c>
      <c r="AB19" s="38">
        <v>1</v>
      </c>
      <c r="AC19" s="38">
        <v>0</v>
      </c>
      <c r="AD19" s="5">
        <v>0</v>
      </c>
      <c r="AE19" s="38">
        <v>0</v>
      </c>
      <c r="AF19" s="38">
        <v>0</v>
      </c>
      <c r="AG19" s="5">
        <v>0</v>
      </c>
      <c r="AH19" s="54">
        <f t="shared" si="0"/>
        <v>6902</v>
      </c>
    </row>
    <row r="20" spans="1:34" x14ac:dyDescent="0.2">
      <c r="A20" s="34" t="s">
        <v>95</v>
      </c>
      <c r="B20" s="6">
        <v>7017</v>
      </c>
      <c r="C20" s="5">
        <v>0</v>
      </c>
      <c r="D20" s="5">
        <v>1880</v>
      </c>
      <c r="E20" s="5">
        <v>54</v>
      </c>
      <c r="F20" s="23">
        <v>100</v>
      </c>
      <c r="G20" s="21">
        <v>144</v>
      </c>
      <c r="H20" s="7">
        <v>0</v>
      </c>
      <c r="I20" s="6">
        <v>3077</v>
      </c>
      <c r="J20" s="5">
        <v>1385</v>
      </c>
      <c r="K20" s="5">
        <v>695</v>
      </c>
      <c r="L20" s="5">
        <v>162</v>
      </c>
      <c r="M20" s="5">
        <v>258</v>
      </c>
      <c r="N20" s="5">
        <v>66</v>
      </c>
      <c r="O20" s="7">
        <v>5</v>
      </c>
      <c r="P20" s="6">
        <v>6338</v>
      </c>
      <c r="Q20" s="5">
        <v>1575</v>
      </c>
      <c r="R20" s="5">
        <v>0</v>
      </c>
      <c r="S20" s="5">
        <v>333</v>
      </c>
      <c r="T20" s="5">
        <v>0</v>
      </c>
      <c r="U20" s="5">
        <v>144</v>
      </c>
      <c r="V20" s="5">
        <v>0</v>
      </c>
      <c r="W20" s="5">
        <v>12</v>
      </c>
      <c r="X20" s="5">
        <v>0</v>
      </c>
      <c r="Y20" s="5">
        <v>0</v>
      </c>
      <c r="Z20" s="5">
        <v>8</v>
      </c>
      <c r="AA20" s="5">
        <v>0</v>
      </c>
      <c r="AB20" s="38">
        <v>0</v>
      </c>
      <c r="AC20" s="38">
        <v>0</v>
      </c>
      <c r="AD20" s="5">
        <v>1</v>
      </c>
      <c r="AE20" s="38">
        <v>0</v>
      </c>
      <c r="AF20" s="38">
        <v>0</v>
      </c>
      <c r="AG20" s="5">
        <v>60</v>
      </c>
      <c r="AH20" s="54">
        <f t="shared" si="0"/>
        <v>23314</v>
      </c>
    </row>
    <row r="21" spans="1:34" x14ac:dyDescent="0.2">
      <c r="A21" s="34" t="s">
        <v>96</v>
      </c>
      <c r="B21" s="6">
        <v>6931</v>
      </c>
      <c r="C21" s="5">
        <v>5</v>
      </c>
      <c r="D21" s="5">
        <v>253</v>
      </c>
      <c r="E21" s="5">
        <v>31</v>
      </c>
      <c r="F21" s="23">
        <v>1182</v>
      </c>
      <c r="G21" s="21">
        <v>0</v>
      </c>
      <c r="H21" s="7">
        <v>0</v>
      </c>
      <c r="I21" s="6">
        <v>4067</v>
      </c>
      <c r="J21" s="5">
        <v>1577</v>
      </c>
      <c r="K21" s="5">
        <v>576</v>
      </c>
      <c r="L21" s="5">
        <v>613</v>
      </c>
      <c r="M21" s="5">
        <v>61</v>
      </c>
      <c r="N21" s="5">
        <v>70</v>
      </c>
      <c r="O21" s="7">
        <v>38</v>
      </c>
      <c r="P21" s="6">
        <v>6549</v>
      </c>
      <c r="Q21" s="5">
        <v>2377</v>
      </c>
      <c r="R21" s="5">
        <v>0</v>
      </c>
      <c r="S21" s="5">
        <v>370</v>
      </c>
      <c r="T21" s="5">
        <v>0</v>
      </c>
      <c r="U21" s="5">
        <v>224</v>
      </c>
      <c r="V21" s="5">
        <v>7</v>
      </c>
      <c r="W21" s="5">
        <v>0</v>
      </c>
      <c r="X21" s="5">
        <v>0</v>
      </c>
      <c r="Y21" s="5">
        <v>0</v>
      </c>
      <c r="Z21" s="5">
        <v>1</v>
      </c>
      <c r="AA21" s="5">
        <v>1</v>
      </c>
      <c r="AB21" s="38">
        <v>224</v>
      </c>
      <c r="AC21" s="38">
        <v>1</v>
      </c>
      <c r="AD21" s="5">
        <v>0</v>
      </c>
      <c r="AE21" s="38">
        <v>0</v>
      </c>
      <c r="AF21" s="38">
        <v>0</v>
      </c>
      <c r="AG21" s="5">
        <v>103</v>
      </c>
      <c r="AH21" s="54">
        <f t="shared" si="0"/>
        <v>25261</v>
      </c>
    </row>
    <row r="22" spans="1:34" x14ac:dyDescent="0.2">
      <c r="A22" s="34" t="s">
        <v>97</v>
      </c>
      <c r="B22" s="6">
        <v>7162</v>
      </c>
      <c r="C22" s="5">
        <v>0</v>
      </c>
      <c r="D22" s="5">
        <v>166</v>
      </c>
      <c r="E22" s="5">
        <v>50</v>
      </c>
      <c r="F22" s="23">
        <v>1054</v>
      </c>
      <c r="G22" s="21">
        <v>0</v>
      </c>
      <c r="H22" s="7">
        <v>107</v>
      </c>
      <c r="I22" s="6">
        <v>1351</v>
      </c>
      <c r="J22" s="5">
        <v>449</v>
      </c>
      <c r="K22" s="5">
        <v>203</v>
      </c>
      <c r="L22" s="5">
        <v>339</v>
      </c>
      <c r="M22" s="5">
        <v>52</v>
      </c>
      <c r="N22" s="5">
        <v>166</v>
      </c>
      <c r="O22" s="7">
        <v>0</v>
      </c>
      <c r="P22" s="6">
        <v>6810</v>
      </c>
      <c r="Q22" s="5">
        <v>2346</v>
      </c>
      <c r="R22" s="5">
        <v>0</v>
      </c>
      <c r="S22" s="5">
        <v>308</v>
      </c>
      <c r="T22" s="5">
        <v>0</v>
      </c>
      <c r="U22" s="5">
        <v>264</v>
      </c>
      <c r="V22" s="5">
        <v>0</v>
      </c>
      <c r="W22" s="5">
        <v>0</v>
      </c>
      <c r="X22" s="5">
        <v>0</v>
      </c>
      <c r="Y22" s="5">
        <v>3</v>
      </c>
      <c r="Z22" s="5">
        <v>6</v>
      </c>
      <c r="AA22" s="5">
        <v>0</v>
      </c>
      <c r="AB22" s="38">
        <v>2</v>
      </c>
      <c r="AC22" s="38">
        <v>3</v>
      </c>
      <c r="AD22" s="5">
        <v>2</v>
      </c>
      <c r="AE22" s="38">
        <v>0</v>
      </c>
      <c r="AF22" s="38">
        <v>0</v>
      </c>
      <c r="AG22" s="5">
        <v>49</v>
      </c>
      <c r="AH22" s="54">
        <f t="shared" si="0"/>
        <v>20892</v>
      </c>
    </row>
    <row r="23" spans="1:34" x14ac:dyDescent="0.2">
      <c r="A23" s="34" t="s">
        <v>98</v>
      </c>
      <c r="B23" s="6">
        <v>2965</v>
      </c>
      <c r="C23" s="5">
        <v>1</v>
      </c>
      <c r="D23" s="5">
        <v>528</v>
      </c>
      <c r="E23" s="5">
        <v>27</v>
      </c>
      <c r="F23" s="23">
        <v>573</v>
      </c>
      <c r="G23" s="21">
        <v>11</v>
      </c>
      <c r="H23" s="7">
        <v>0</v>
      </c>
      <c r="I23" s="6">
        <v>563</v>
      </c>
      <c r="J23" s="5">
        <v>149</v>
      </c>
      <c r="K23" s="5">
        <v>175</v>
      </c>
      <c r="L23" s="5">
        <v>186</v>
      </c>
      <c r="M23" s="5">
        <v>26</v>
      </c>
      <c r="N23" s="5">
        <v>28</v>
      </c>
      <c r="O23" s="7">
        <v>1</v>
      </c>
      <c r="P23" s="6">
        <v>2511</v>
      </c>
      <c r="Q23" s="5">
        <v>1187</v>
      </c>
      <c r="R23" s="5">
        <v>0</v>
      </c>
      <c r="S23" s="5">
        <v>319</v>
      </c>
      <c r="T23" s="5">
        <v>0</v>
      </c>
      <c r="U23" s="5">
        <v>116</v>
      </c>
      <c r="V23" s="5">
        <v>0</v>
      </c>
      <c r="W23" s="5">
        <v>0</v>
      </c>
      <c r="X23" s="5">
        <v>0</v>
      </c>
      <c r="Y23" s="5">
        <v>0</v>
      </c>
      <c r="Z23" s="5">
        <v>1</v>
      </c>
      <c r="AA23" s="5">
        <v>0</v>
      </c>
      <c r="AB23" s="38">
        <v>6</v>
      </c>
      <c r="AC23" s="38">
        <v>0</v>
      </c>
      <c r="AD23" s="5">
        <v>0</v>
      </c>
      <c r="AE23" s="38">
        <v>0</v>
      </c>
      <c r="AF23" s="38">
        <v>0</v>
      </c>
      <c r="AG23" s="5">
        <v>7</v>
      </c>
      <c r="AH23" s="54">
        <f t="shared" si="0"/>
        <v>9380</v>
      </c>
    </row>
    <row r="24" spans="1:34" x14ac:dyDescent="0.2">
      <c r="A24" s="34" t="s">
        <v>99</v>
      </c>
      <c r="B24" s="6">
        <v>14661</v>
      </c>
      <c r="C24" s="5">
        <v>0</v>
      </c>
      <c r="D24" s="5">
        <v>716</v>
      </c>
      <c r="E24" s="5">
        <v>67</v>
      </c>
      <c r="F24" s="23">
        <v>518</v>
      </c>
      <c r="G24" s="21">
        <v>297</v>
      </c>
      <c r="H24" s="7">
        <v>0</v>
      </c>
      <c r="I24" s="6">
        <v>3189</v>
      </c>
      <c r="J24" s="5">
        <v>613</v>
      </c>
      <c r="K24" s="5">
        <v>431</v>
      </c>
      <c r="L24" s="5">
        <v>580</v>
      </c>
      <c r="M24" s="5">
        <v>180</v>
      </c>
      <c r="N24" s="5">
        <v>187</v>
      </c>
      <c r="O24" s="7">
        <v>6</v>
      </c>
      <c r="P24" s="6">
        <v>12776</v>
      </c>
      <c r="Q24" s="5">
        <v>4036</v>
      </c>
      <c r="R24" s="5">
        <v>0</v>
      </c>
      <c r="S24" s="5">
        <v>756</v>
      </c>
      <c r="T24" s="5">
        <v>0</v>
      </c>
      <c r="U24" s="5">
        <v>497</v>
      </c>
      <c r="V24" s="5">
        <v>0</v>
      </c>
      <c r="W24" s="5">
        <v>0</v>
      </c>
      <c r="X24" s="5">
        <v>0</v>
      </c>
      <c r="Y24" s="5">
        <v>0</v>
      </c>
      <c r="Z24" s="5">
        <v>8</v>
      </c>
      <c r="AA24" s="5">
        <v>0</v>
      </c>
      <c r="AB24" s="38">
        <v>0</v>
      </c>
      <c r="AC24" s="38">
        <v>3</v>
      </c>
      <c r="AD24" s="5">
        <v>1</v>
      </c>
      <c r="AE24" s="38">
        <v>0</v>
      </c>
      <c r="AF24" s="38">
        <v>0</v>
      </c>
      <c r="AG24" s="5">
        <v>122</v>
      </c>
      <c r="AH24" s="54">
        <f t="shared" si="0"/>
        <v>39644</v>
      </c>
    </row>
    <row r="25" spans="1:34" x14ac:dyDescent="0.2">
      <c r="A25" s="34" t="s">
        <v>100</v>
      </c>
      <c r="B25" s="6">
        <v>16289</v>
      </c>
      <c r="C25" s="5">
        <v>0</v>
      </c>
      <c r="D25" s="5">
        <v>2446</v>
      </c>
      <c r="E25" s="5">
        <v>66</v>
      </c>
      <c r="F25" s="23">
        <v>1975</v>
      </c>
      <c r="G25" s="21">
        <v>0</v>
      </c>
      <c r="H25" s="7">
        <v>0</v>
      </c>
      <c r="I25" s="6">
        <v>6672</v>
      </c>
      <c r="J25" s="5">
        <v>2699</v>
      </c>
      <c r="K25" s="5">
        <v>1265</v>
      </c>
      <c r="L25" s="5">
        <v>653</v>
      </c>
      <c r="M25" s="5">
        <v>408</v>
      </c>
      <c r="N25" s="5">
        <v>307</v>
      </c>
      <c r="O25" s="7">
        <v>6</v>
      </c>
      <c r="P25" s="6">
        <v>14791</v>
      </c>
      <c r="Q25" s="5">
        <v>4912</v>
      </c>
      <c r="R25" s="5">
        <v>0</v>
      </c>
      <c r="S25" s="5">
        <v>719</v>
      </c>
      <c r="T25" s="5">
        <v>0</v>
      </c>
      <c r="U25" s="5">
        <v>601</v>
      </c>
      <c r="V25" s="5">
        <v>0</v>
      </c>
      <c r="W25" s="5">
        <v>0</v>
      </c>
      <c r="X25" s="5">
        <v>0</v>
      </c>
      <c r="Y25" s="5">
        <v>2</v>
      </c>
      <c r="Z25" s="5">
        <v>21</v>
      </c>
      <c r="AA25" s="5">
        <v>0</v>
      </c>
      <c r="AB25" s="38">
        <v>1</v>
      </c>
      <c r="AC25" s="38">
        <v>0</v>
      </c>
      <c r="AD25" s="5">
        <v>5</v>
      </c>
      <c r="AE25" s="38">
        <v>0</v>
      </c>
      <c r="AF25" s="38">
        <v>0</v>
      </c>
      <c r="AG25" s="5">
        <v>165</v>
      </c>
      <c r="AH25" s="54">
        <f t="shared" si="0"/>
        <v>54003</v>
      </c>
    </row>
    <row r="26" spans="1:34" x14ac:dyDescent="0.2">
      <c r="A26" s="34" t="s">
        <v>101</v>
      </c>
      <c r="B26" s="6">
        <v>5459</v>
      </c>
      <c r="C26" s="5">
        <v>0</v>
      </c>
      <c r="D26" s="5">
        <v>757</v>
      </c>
      <c r="E26" s="5">
        <v>83</v>
      </c>
      <c r="F26" s="23">
        <v>367</v>
      </c>
      <c r="G26" s="21">
        <v>9</v>
      </c>
      <c r="H26" s="7">
        <v>0</v>
      </c>
      <c r="I26" s="6">
        <v>1079</v>
      </c>
      <c r="J26" s="5">
        <v>293</v>
      </c>
      <c r="K26" s="5">
        <v>239</v>
      </c>
      <c r="L26" s="5">
        <v>300</v>
      </c>
      <c r="M26" s="5">
        <v>321</v>
      </c>
      <c r="N26" s="5">
        <v>108</v>
      </c>
      <c r="O26" s="7">
        <v>3</v>
      </c>
      <c r="P26" s="6">
        <v>5379</v>
      </c>
      <c r="Q26" s="5">
        <v>1955</v>
      </c>
      <c r="R26" s="5">
        <v>0</v>
      </c>
      <c r="S26" s="5">
        <v>399</v>
      </c>
      <c r="T26" s="5">
        <v>0</v>
      </c>
      <c r="U26" s="5">
        <v>205</v>
      </c>
      <c r="V26" s="5">
        <v>0</v>
      </c>
      <c r="W26" s="5">
        <v>0</v>
      </c>
      <c r="X26" s="5">
        <v>0</v>
      </c>
      <c r="Y26" s="5">
        <v>0</v>
      </c>
      <c r="Z26" s="5">
        <v>2</v>
      </c>
      <c r="AA26" s="5">
        <v>0</v>
      </c>
      <c r="AB26" s="38">
        <v>7</v>
      </c>
      <c r="AC26" s="38">
        <v>5</v>
      </c>
      <c r="AD26" s="5">
        <v>0</v>
      </c>
      <c r="AE26" s="38">
        <v>0</v>
      </c>
      <c r="AF26" s="38">
        <v>0</v>
      </c>
      <c r="AG26" s="5">
        <v>58</v>
      </c>
      <c r="AH26" s="54">
        <f t="shared" si="0"/>
        <v>17028</v>
      </c>
    </row>
    <row r="27" spans="1:34" x14ac:dyDescent="0.2">
      <c r="A27" s="34" t="s">
        <v>102</v>
      </c>
      <c r="B27" s="6">
        <v>3635</v>
      </c>
      <c r="C27" s="5">
        <v>0</v>
      </c>
      <c r="D27" s="5">
        <v>470</v>
      </c>
      <c r="E27" s="5">
        <v>29</v>
      </c>
      <c r="F27" s="23">
        <v>192</v>
      </c>
      <c r="G27" s="21">
        <v>3</v>
      </c>
      <c r="H27" s="7">
        <v>0</v>
      </c>
      <c r="I27" s="6">
        <v>675</v>
      </c>
      <c r="J27" s="5">
        <v>215</v>
      </c>
      <c r="K27" s="5">
        <v>172</v>
      </c>
      <c r="L27" s="5">
        <v>210</v>
      </c>
      <c r="M27" s="5">
        <v>38</v>
      </c>
      <c r="N27" s="5">
        <v>77</v>
      </c>
      <c r="O27" s="7">
        <v>0</v>
      </c>
      <c r="P27" s="6">
        <v>2710</v>
      </c>
      <c r="Q27" s="5">
        <v>1209</v>
      </c>
      <c r="R27" s="5">
        <v>0</v>
      </c>
      <c r="S27" s="5">
        <v>157</v>
      </c>
      <c r="T27" s="5">
        <v>0</v>
      </c>
      <c r="U27" s="5">
        <v>91</v>
      </c>
      <c r="V27" s="5">
        <v>0</v>
      </c>
      <c r="W27" s="5">
        <v>0</v>
      </c>
      <c r="X27" s="5">
        <v>0</v>
      </c>
      <c r="Y27" s="5">
        <v>8</v>
      </c>
      <c r="Z27" s="5">
        <v>0</v>
      </c>
      <c r="AA27" s="5">
        <v>8</v>
      </c>
      <c r="AB27" s="38">
        <v>0</v>
      </c>
      <c r="AC27" s="38">
        <v>0</v>
      </c>
      <c r="AD27" s="5">
        <v>0</v>
      </c>
      <c r="AE27" s="38">
        <v>0</v>
      </c>
      <c r="AF27" s="38">
        <v>0</v>
      </c>
      <c r="AG27" s="5">
        <v>21</v>
      </c>
      <c r="AH27" s="54">
        <f t="shared" si="0"/>
        <v>9920</v>
      </c>
    </row>
    <row r="28" spans="1:34" x14ac:dyDescent="0.2">
      <c r="A28" s="34" t="s">
        <v>103</v>
      </c>
      <c r="B28" s="6">
        <v>4555</v>
      </c>
      <c r="C28" s="5">
        <v>0</v>
      </c>
      <c r="D28" s="5">
        <v>1162</v>
      </c>
      <c r="E28" s="5">
        <v>32</v>
      </c>
      <c r="F28" s="23">
        <v>192</v>
      </c>
      <c r="G28" s="21">
        <v>8</v>
      </c>
      <c r="H28" s="7">
        <v>0</v>
      </c>
      <c r="I28" s="6">
        <v>1219</v>
      </c>
      <c r="J28" s="5">
        <v>209</v>
      </c>
      <c r="K28" s="5">
        <v>279</v>
      </c>
      <c r="L28" s="5">
        <v>203</v>
      </c>
      <c r="M28" s="5">
        <v>247</v>
      </c>
      <c r="N28" s="5">
        <v>82</v>
      </c>
      <c r="O28" s="7">
        <v>0</v>
      </c>
      <c r="P28" s="6">
        <v>2687</v>
      </c>
      <c r="Q28" s="5">
        <v>1274</v>
      </c>
      <c r="R28" s="5">
        <v>0</v>
      </c>
      <c r="S28" s="5">
        <v>188</v>
      </c>
      <c r="T28" s="5">
        <v>0</v>
      </c>
      <c r="U28" s="5">
        <v>121</v>
      </c>
      <c r="V28" s="5">
        <v>0</v>
      </c>
      <c r="W28" s="5">
        <v>0</v>
      </c>
      <c r="X28" s="5">
        <v>0</v>
      </c>
      <c r="Y28" s="5">
        <v>0</v>
      </c>
      <c r="Z28" s="5">
        <v>2</v>
      </c>
      <c r="AA28" s="5">
        <v>23</v>
      </c>
      <c r="AB28" s="38">
        <v>115</v>
      </c>
      <c r="AC28" s="38">
        <v>0</v>
      </c>
      <c r="AD28" s="5">
        <v>0</v>
      </c>
      <c r="AE28" s="38">
        <v>0</v>
      </c>
      <c r="AF28" s="38">
        <v>0</v>
      </c>
      <c r="AG28" s="5">
        <v>8</v>
      </c>
      <c r="AH28" s="54">
        <f t="shared" si="0"/>
        <v>12606</v>
      </c>
    </row>
    <row r="29" spans="1:34" x14ac:dyDescent="0.2">
      <c r="A29" s="34" t="s">
        <v>104</v>
      </c>
      <c r="B29" s="6">
        <v>2936</v>
      </c>
      <c r="C29" s="5">
        <v>437</v>
      </c>
      <c r="D29" s="5">
        <v>76</v>
      </c>
      <c r="E29" s="5">
        <v>52</v>
      </c>
      <c r="F29" s="23">
        <v>89</v>
      </c>
      <c r="G29" s="21">
        <v>0</v>
      </c>
      <c r="H29" s="7">
        <v>0</v>
      </c>
      <c r="I29" s="6">
        <v>1092</v>
      </c>
      <c r="J29" s="5">
        <v>244</v>
      </c>
      <c r="K29" s="5">
        <v>110</v>
      </c>
      <c r="L29" s="5">
        <v>487</v>
      </c>
      <c r="M29" s="5">
        <v>36</v>
      </c>
      <c r="N29" s="5">
        <v>61</v>
      </c>
      <c r="O29" s="7">
        <v>3</v>
      </c>
      <c r="P29" s="6">
        <v>2433</v>
      </c>
      <c r="Q29" s="5">
        <v>1211</v>
      </c>
      <c r="R29" s="5">
        <v>0</v>
      </c>
      <c r="S29" s="5">
        <v>40</v>
      </c>
      <c r="T29" s="5">
        <v>0</v>
      </c>
      <c r="U29" s="5">
        <v>128</v>
      </c>
      <c r="V29" s="5">
        <v>0</v>
      </c>
      <c r="W29" s="5">
        <v>0</v>
      </c>
      <c r="X29" s="5">
        <v>0</v>
      </c>
      <c r="Y29" s="5">
        <v>0</v>
      </c>
      <c r="Z29" s="5">
        <v>1</v>
      </c>
      <c r="AA29" s="5">
        <v>32</v>
      </c>
      <c r="AB29" s="38">
        <v>0</v>
      </c>
      <c r="AC29" s="38">
        <v>0</v>
      </c>
      <c r="AD29" s="5">
        <v>0</v>
      </c>
      <c r="AE29" s="38">
        <v>0</v>
      </c>
      <c r="AF29" s="38">
        <v>0</v>
      </c>
      <c r="AG29" s="5">
        <v>36</v>
      </c>
      <c r="AH29" s="54">
        <f t="shared" si="0"/>
        <v>9504</v>
      </c>
    </row>
    <row r="30" spans="1:34" x14ac:dyDescent="0.2">
      <c r="A30" s="34" t="s">
        <v>105</v>
      </c>
      <c r="B30" s="6">
        <v>3067</v>
      </c>
      <c r="C30" s="5">
        <v>1</v>
      </c>
      <c r="D30" s="5">
        <v>766</v>
      </c>
      <c r="E30" s="5">
        <v>29</v>
      </c>
      <c r="F30" s="23">
        <v>145</v>
      </c>
      <c r="G30" s="21">
        <v>1</v>
      </c>
      <c r="H30" s="7">
        <v>0</v>
      </c>
      <c r="I30" s="6">
        <v>670</v>
      </c>
      <c r="J30" s="5">
        <v>224</v>
      </c>
      <c r="K30" s="5">
        <v>186</v>
      </c>
      <c r="L30" s="5">
        <v>239</v>
      </c>
      <c r="M30" s="5">
        <v>11</v>
      </c>
      <c r="N30" s="5">
        <v>59</v>
      </c>
      <c r="O30" s="7">
        <v>1</v>
      </c>
      <c r="P30" s="6">
        <v>2782</v>
      </c>
      <c r="Q30" s="5">
        <v>1281</v>
      </c>
      <c r="R30" s="5">
        <v>0</v>
      </c>
      <c r="S30" s="5">
        <v>238</v>
      </c>
      <c r="T30" s="5">
        <v>0</v>
      </c>
      <c r="U30" s="5">
        <v>118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38">
        <v>0</v>
      </c>
      <c r="AC30" s="38">
        <v>2</v>
      </c>
      <c r="AD30" s="5">
        <v>0</v>
      </c>
      <c r="AE30" s="38">
        <v>0</v>
      </c>
      <c r="AF30" s="38">
        <v>0</v>
      </c>
      <c r="AG30" s="5">
        <v>38</v>
      </c>
      <c r="AH30" s="54">
        <f t="shared" si="0"/>
        <v>9858</v>
      </c>
    </row>
    <row r="31" spans="1:34" x14ac:dyDescent="0.2">
      <c r="A31" s="34" t="s">
        <v>106</v>
      </c>
      <c r="B31" s="6">
        <v>85156</v>
      </c>
      <c r="C31" s="5">
        <v>106</v>
      </c>
      <c r="D31" s="5">
        <v>8799</v>
      </c>
      <c r="E31" s="5">
        <v>326</v>
      </c>
      <c r="F31" s="23">
        <v>4423</v>
      </c>
      <c r="G31" s="21">
        <v>3524</v>
      </c>
      <c r="H31" s="7">
        <v>0</v>
      </c>
      <c r="I31" s="6">
        <v>32425</v>
      </c>
      <c r="J31" s="5">
        <v>13612</v>
      </c>
      <c r="K31" s="5">
        <v>7191</v>
      </c>
      <c r="L31" s="5">
        <v>2785</v>
      </c>
      <c r="M31" s="5">
        <v>654</v>
      </c>
      <c r="N31" s="5">
        <v>825</v>
      </c>
      <c r="O31" s="7">
        <v>28</v>
      </c>
      <c r="P31" s="6">
        <v>90326</v>
      </c>
      <c r="Q31" s="5">
        <v>27844</v>
      </c>
      <c r="R31" s="5">
        <v>54</v>
      </c>
      <c r="S31" s="5">
        <v>5431</v>
      </c>
      <c r="T31" s="5">
        <v>0</v>
      </c>
      <c r="U31" s="5">
        <v>3843</v>
      </c>
      <c r="V31" s="5">
        <v>0</v>
      </c>
      <c r="W31" s="5">
        <v>0</v>
      </c>
      <c r="X31" s="5">
        <v>0</v>
      </c>
      <c r="Y31" s="5">
        <v>2</v>
      </c>
      <c r="Z31" s="5">
        <v>91</v>
      </c>
      <c r="AA31" s="5">
        <v>8</v>
      </c>
      <c r="AB31" s="38">
        <v>15</v>
      </c>
      <c r="AC31" s="38">
        <v>2</v>
      </c>
      <c r="AD31" s="5">
        <v>26</v>
      </c>
      <c r="AE31" s="38">
        <v>0</v>
      </c>
      <c r="AF31" s="38">
        <v>0</v>
      </c>
      <c r="AG31" s="5">
        <v>526</v>
      </c>
      <c r="AH31" s="54">
        <f t="shared" si="0"/>
        <v>288022</v>
      </c>
    </row>
    <row r="32" spans="1:34" x14ac:dyDescent="0.2">
      <c r="A32" s="34" t="s">
        <v>107</v>
      </c>
      <c r="B32" s="6">
        <v>3572</v>
      </c>
      <c r="C32" s="5">
        <v>0</v>
      </c>
      <c r="D32" s="5">
        <v>171</v>
      </c>
      <c r="E32" s="5">
        <v>11</v>
      </c>
      <c r="F32" s="23">
        <v>330</v>
      </c>
      <c r="G32" s="21">
        <v>81</v>
      </c>
      <c r="H32" s="7">
        <v>51</v>
      </c>
      <c r="I32" s="6">
        <v>854</v>
      </c>
      <c r="J32" s="5">
        <v>228</v>
      </c>
      <c r="K32" s="5">
        <v>96</v>
      </c>
      <c r="L32" s="5">
        <v>187</v>
      </c>
      <c r="M32" s="5">
        <v>107</v>
      </c>
      <c r="N32" s="5">
        <v>56</v>
      </c>
      <c r="O32" s="7">
        <v>0</v>
      </c>
      <c r="P32" s="6">
        <v>2100</v>
      </c>
      <c r="Q32" s="5">
        <v>896</v>
      </c>
      <c r="R32" s="5">
        <v>0</v>
      </c>
      <c r="S32" s="5">
        <v>69</v>
      </c>
      <c r="T32" s="5">
        <v>0</v>
      </c>
      <c r="U32" s="5">
        <v>125</v>
      </c>
      <c r="V32" s="5">
        <v>0</v>
      </c>
      <c r="W32" s="5">
        <v>0</v>
      </c>
      <c r="X32" s="5">
        <v>0</v>
      </c>
      <c r="Y32" s="5">
        <v>0</v>
      </c>
      <c r="Z32" s="5">
        <v>1</v>
      </c>
      <c r="AA32" s="5">
        <v>6</v>
      </c>
      <c r="AB32" s="38">
        <v>3</v>
      </c>
      <c r="AC32" s="38">
        <v>0</v>
      </c>
      <c r="AD32" s="5">
        <v>0</v>
      </c>
      <c r="AE32" s="38">
        <v>0</v>
      </c>
      <c r="AF32" s="38">
        <v>5</v>
      </c>
      <c r="AG32" s="5">
        <v>14</v>
      </c>
      <c r="AH32" s="54">
        <f t="shared" si="0"/>
        <v>8963</v>
      </c>
    </row>
    <row r="33" spans="1:34" x14ac:dyDescent="0.2">
      <c r="A33" s="34" t="s">
        <v>108</v>
      </c>
      <c r="B33" s="6">
        <v>2609</v>
      </c>
      <c r="C33" s="5">
        <v>0</v>
      </c>
      <c r="D33" s="5">
        <v>185</v>
      </c>
      <c r="E33" s="5">
        <v>16</v>
      </c>
      <c r="F33" s="23">
        <v>262</v>
      </c>
      <c r="G33" s="21">
        <v>0</v>
      </c>
      <c r="H33" s="7">
        <v>0</v>
      </c>
      <c r="I33" s="6">
        <v>425</v>
      </c>
      <c r="J33" s="5">
        <v>169</v>
      </c>
      <c r="K33" s="5">
        <v>64</v>
      </c>
      <c r="L33" s="5">
        <v>154</v>
      </c>
      <c r="M33" s="5">
        <v>42</v>
      </c>
      <c r="N33" s="5">
        <v>29</v>
      </c>
      <c r="O33" s="7">
        <v>3</v>
      </c>
      <c r="P33" s="6">
        <v>2571</v>
      </c>
      <c r="Q33" s="5">
        <v>950</v>
      </c>
      <c r="R33" s="5">
        <v>0</v>
      </c>
      <c r="S33" s="5">
        <v>95</v>
      </c>
      <c r="T33" s="5">
        <v>0</v>
      </c>
      <c r="U33" s="5">
        <v>104</v>
      </c>
      <c r="V33" s="5">
        <v>0</v>
      </c>
      <c r="W33" s="5">
        <v>0</v>
      </c>
      <c r="X33" s="5">
        <v>0</v>
      </c>
      <c r="Y33" s="5">
        <v>0</v>
      </c>
      <c r="Z33" s="5">
        <v>2</v>
      </c>
      <c r="AA33" s="5">
        <v>12</v>
      </c>
      <c r="AB33" s="38">
        <v>1</v>
      </c>
      <c r="AC33" s="38">
        <v>0</v>
      </c>
      <c r="AD33" s="5">
        <v>0</v>
      </c>
      <c r="AE33" s="38">
        <v>0</v>
      </c>
      <c r="AF33" s="38">
        <v>0</v>
      </c>
      <c r="AG33" s="5">
        <v>28</v>
      </c>
      <c r="AH33" s="54">
        <f t="shared" si="0"/>
        <v>7721</v>
      </c>
    </row>
    <row r="34" spans="1:34" x14ac:dyDescent="0.2">
      <c r="A34" s="34" t="s">
        <v>109</v>
      </c>
      <c r="B34" s="6">
        <v>49089</v>
      </c>
      <c r="C34" s="5">
        <v>5</v>
      </c>
      <c r="D34" s="5">
        <v>2042</v>
      </c>
      <c r="E34" s="5">
        <v>124</v>
      </c>
      <c r="F34" s="23">
        <v>2829</v>
      </c>
      <c r="G34" s="21">
        <v>0</v>
      </c>
      <c r="H34" s="7">
        <v>0</v>
      </c>
      <c r="I34" s="6">
        <v>14164</v>
      </c>
      <c r="J34" s="5">
        <v>5467</v>
      </c>
      <c r="K34" s="5">
        <v>2386</v>
      </c>
      <c r="L34" s="5">
        <v>1604</v>
      </c>
      <c r="M34" s="5">
        <v>395</v>
      </c>
      <c r="N34" s="5">
        <v>877</v>
      </c>
      <c r="O34" s="7">
        <v>6</v>
      </c>
      <c r="P34" s="6">
        <v>42317</v>
      </c>
      <c r="Q34" s="5">
        <v>14430</v>
      </c>
      <c r="R34" s="5">
        <v>0</v>
      </c>
      <c r="S34" s="5">
        <v>1474</v>
      </c>
      <c r="T34" s="5">
        <v>0</v>
      </c>
      <c r="U34" s="5">
        <v>1539</v>
      </c>
      <c r="V34" s="5">
        <v>0</v>
      </c>
      <c r="W34" s="5">
        <v>0</v>
      </c>
      <c r="X34" s="5">
        <v>0</v>
      </c>
      <c r="Y34" s="5">
        <v>3</v>
      </c>
      <c r="Z34" s="5">
        <v>52</v>
      </c>
      <c r="AA34" s="5">
        <v>1</v>
      </c>
      <c r="AB34" s="38">
        <v>11</v>
      </c>
      <c r="AC34" s="38">
        <v>0</v>
      </c>
      <c r="AD34" s="5">
        <v>6</v>
      </c>
      <c r="AE34" s="38">
        <v>0</v>
      </c>
      <c r="AF34" s="38">
        <v>0</v>
      </c>
      <c r="AG34" s="5">
        <v>372</v>
      </c>
      <c r="AH34" s="54">
        <f t="shared" si="0"/>
        <v>139193</v>
      </c>
    </row>
    <row r="35" spans="1:34" x14ac:dyDescent="0.2">
      <c r="A35" s="34" t="s">
        <v>110</v>
      </c>
      <c r="B35" s="6">
        <v>1210</v>
      </c>
      <c r="C35" s="5">
        <v>0</v>
      </c>
      <c r="D35" s="5">
        <v>114</v>
      </c>
      <c r="E35" s="5">
        <v>17</v>
      </c>
      <c r="F35" s="23">
        <v>275</v>
      </c>
      <c r="G35" s="21">
        <v>54</v>
      </c>
      <c r="H35" s="7">
        <v>0</v>
      </c>
      <c r="I35" s="6">
        <v>425</v>
      </c>
      <c r="J35" s="5">
        <v>136</v>
      </c>
      <c r="K35" s="5">
        <v>47</v>
      </c>
      <c r="L35" s="5">
        <v>85</v>
      </c>
      <c r="M35" s="5">
        <v>18</v>
      </c>
      <c r="N35" s="5">
        <v>32</v>
      </c>
      <c r="O35" s="7">
        <v>0</v>
      </c>
      <c r="P35" s="6">
        <v>1175</v>
      </c>
      <c r="Q35" s="5">
        <v>472</v>
      </c>
      <c r="R35" s="5">
        <v>0</v>
      </c>
      <c r="S35" s="5">
        <v>88</v>
      </c>
      <c r="T35" s="5">
        <v>0</v>
      </c>
      <c r="U35" s="5">
        <v>65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13</v>
      </c>
      <c r="AB35" s="38">
        <v>0</v>
      </c>
      <c r="AC35" s="38">
        <v>0</v>
      </c>
      <c r="AD35" s="5">
        <v>0</v>
      </c>
      <c r="AE35" s="38">
        <v>0</v>
      </c>
      <c r="AF35" s="38">
        <v>0</v>
      </c>
      <c r="AG35" s="5">
        <v>33</v>
      </c>
      <c r="AH35" s="54">
        <f t="shared" si="0"/>
        <v>4259</v>
      </c>
    </row>
    <row r="36" spans="1:34" x14ac:dyDescent="0.2">
      <c r="A36" s="34" t="s">
        <v>111</v>
      </c>
      <c r="B36" s="6">
        <v>2336</v>
      </c>
      <c r="C36" s="5">
        <v>345</v>
      </c>
      <c r="D36" s="5">
        <v>226</v>
      </c>
      <c r="E36" s="5">
        <v>24</v>
      </c>
      <c r="F36" s="23">
        <v>196</v>
      </c>
      <c r="G36" s="21">
        <v>14</v>
      </c>
      <c r="H36" s="7">
        <v>94</v>
      </c>
      <c r="I36" s="6">
        <v>726</v>
      </c>
      <c r="J36" s="5">
        <v>236</v>
      </c>
      <c r="K36" s="5">
        <v>118</v>
      </c>
      <c r="L36" s="5">
        <v>205</v>
      </c>
      <c r="M36" s="5">
        <v>53</v>
      </c>
      <c r="N36" s="5">
        <v>73</v>
      </c>
      <c r="O36" s="7">
        <v>0</v>
      </c>
      <c r="P36" s="6">
        <v>2265</v>
      </c>
      <c r="Q36" s="5">
        <v>904</v>
      </c>
      <c r="R36" s="5">
        <v>0</v>
      </c>
      <c r="S36" s="5">
        <v>1112</v>
      </c>
      <c r="T36" s="5">
        <v>0</v>
      </c>
      <c r="U36" s="5">
        <v>116</v>
      </c>
      <c r="V36" s="5">
        <v>0</v>
      </c>
      <c r="W36" s="5">
        <v>0</v>
      </c>
      <c r="X36" s="5">
        <v>0</v>
      </c>
      <c r="Y36" s="5">
        <v>0</v>
      </c>
      <c r="Z36" s="5">
        <v>4</v>
      </c>
      <c r="AA36" s="5">
        <v>5</v>
      </c>
      <c r="AB36" s="38">
        <v>1</v>
      </c>
      <c r="AC36" s="38">
        <v>0</v>
      </c>
      <c r="AD36" s="5">
        <v>0</v>
      </c>
      <c r="AE36" s="38">
        <v>0</v>
      </c>
      <c r="AF36" s="38">
        <v>0</v>
      </c>
      <c r="AG36" s="5">
        <v>10</v>
      </c>
      <c r="AH36" s="54">
        <f t="shared" si="0"/>
        <v>9063</v>
      </c>
    </row>
    <row r="37" spans="1:34" x14ac:dyDescent="0.2">
      <c r="A37" s="34" t="s">
        <v>112</v>
      </c>
      <c r="B37" s="6">
        <v>13022</v>
      </c>
      <c r="C37" s="5">
        <v>1</v>
      </c>
      <c r="D37" s="5">
        <v>1727</v>
      </c>
      <c r="E37" s="5">
        <v>39</v>
      </c>
      <c r="F37" s="23">
        <v>462</v>
      </c>
      <c r="G37" s="21">
        <v>233</v>
      </c>
      <c r="H37" s="7">
        <v>0</v>
      </c>
      <c r="I37" s="6">
        <v>6685</v>
      </c>
      <c r="J37" s="5">
        <v>2259</v>
      </c>
      <c r="K37" s="5">
        <v>795</v>
      </c>
      <c r="L37" s="5">
        <v>673</v>
      </c>
      <c r="M37" s="5">
        <v>409</v>
      </c>
      <c r="N37" s="5">
        <v>176</v>
      </c>
      <c r="O37" s="7">
        <v>1</v>
      </c>
      <c r="P37" s="6">
        <v>5895</v>
      </c>
      <c r="Q37" s="5">
        <v>3027</v>
      </c>
      <c r="R37" s="5">
        <v>0</v>
      </c>
      <c r="S37" s="5">
        <v>508</v>
      </c>
      <c r="T37" s="5">
        <v>0</v>
      </c>
      <c r="U37" s="5">
        <v>435</v>
      </c>
      <c r="V37" s="5">
        <v>0</v>
      </c>
      <c r="W37" s="5">
        <v>0</v>
      </c>
      <c r="X37" s="5">
        <v>0</v>
      </c>
      <c r="Y37" s="5">
        <v>0</v>
      </c>
      <c r="Z37" s="5">
        <v>2</v>
      </c>
      <c r="AA37" s="5">
        <v>3</v>
      </c>
      <c r="AB37" s="38">
        <v>1</v>
      </c>
      <c r="AC37" s="38">
        <v>0</v>
      </c>
      <c r="AD37" s="5">
        <v>0</v>
      </c>
      <c r="AE37" s="38">
        <v>0</v>
      </c>
      <c r="AF37" s="38">
        <v>0</v>
      </c>
      <c r="AG37" s="5">
        <v>19</v>
      </c>
      <c r="AH37" s="54">
        <f t="shared" si="0"/>
        <v>36372</v>
      </c>
    </row>
    <row r="38" spans="1:34" x14ac:dyDescent="0.2">
      <c r="A38" s="34" t="s">
        <v>113</v>
      </c>
      <c r="B38" s="6">
        <v>11515</v>
      </c>
      <c r="C38" s="5">
        <v>1</v>
      </c>
      <c r="D38" s="5">
        <v>1109</v>
      </c>
      <c r="E38" s="5">
        <v>191</v>
      </c>
      <c r="F38" s="23">
        <v>1192</v>
      </c>
      <c r="G38" s="21">
        <v>0</v>
      </c>
      <c r="H38" s="7">
        <v>0</v>
      </c>
      <c r="I38" s="6">
        <v>4893</v>
      </c>
      <c r="J38" s="5">
        <v>1815</v>
      </c>
      <c r="K38" s="5">
        <v>693</v>
      </c>
      <c r="L38" s="5">
        <v>917</v>
      </c>
      <c r="M38" s="5">
        <v>507</v>
      </c>
      <c r="N38" s="5">
        <v>176</v>
      </c>
      <c r="O38" s="7">
        <v>13</v>
      </c>
      <c r="P38" s="6">
        <v>10019</v>
      </c>
      <c r="Q38" s="5">
        <v>3043</v>
      </c>
      <c r="R38" s="5">
        <v>0</v>
      </c>
      <c r="S38" s="5">
        <v>712</v>
      </c>
      <c r="T38" s="5">
        <v>0</v>
      </c>
      <c r="U38" s="5">
        <v>500</v>
      </c>
      <c r="V38" s="5">
        <v>0</v>
      </c>
      <c r="W38" s="5">
        <v>0</v>
      </c>
      <c r="X38" s="5">
        <v>0</v>
      </c>
      <c r="Y38" s="5">
        <v>0</v>
      </c>
      <c r="Z38" s="5">
        <v>8</v>
      </c>
      <c r="AA38" s="5">
        <v>0</v>
      </c>
      <c r="AB38" s="38">
        <v>5</v>
      </c>
      <c r="AC38" s="38">
        <v>1</v>
      </c>
      <c r="AD38" s="5">
        <v>0</v>
      </c>
      <c r="AE38" s="38">
        <v>0</v>
      </c>
      <c r="AF38" s="38">
        <v>0</v>
      </c>
      <c r="AG38" s="5">
        <v>140</v>
      </c>
      <c r="AH38" s="54">
        <f t="shared" si="0"/>
        <v>37450</v>
      </c>
    </row>
    <row r="39" spans="1:34" x14ac:dyDescent="0.2">
      <c r="A39" s="34" t="s">
        <v>114</v>
      </c>
      <c r="B39" s="6">
        <v>11112</v>
      </c>
      <c r="C39" s="5">
        <v>6</v>
      </c>
      <c r="D39" s="5">
        <v>413</v>
      </c>
      <c r="E39" s="5">
        <v>53</v>
      </c>
      <c r="F39" s="23">
        <v>591</v>
      </c>
      <c r="G39" s="21">
        <v>0</v>
      </c>
      <c r="H39" s="7">
        <v>0</v>
      </c>
      <c r="I39" s="6">
        <v>4195</v>
      </c>
      <c r="J39" s="5">
        <v>2616</v>
      </c>
      <c r="K39" s="5">
        <v>1105</v>
      </c>
      <c r="L39" s="5">
        <v>633</v>
      </c>
      <c r="M39" s="5">
        <v>839</v>
      </c>
      <c r="N39" s="5">
        <v>189</v>
      </c>
      <c r="O39" s="7">
        <v>2</v>
      </c>
      <c r="P39" s="6">
        <v>11993</v>
      </c>
      <c r="Q39" s="5">
        <v>4366</v>
      </c>
      <c r="R39" s="5">
        <v>0</v>
      </c>
      <c r="S39" s="5">
        <v>564</v>
      </c>
      <c r="T39" s="5">
        <v>0</v>
      </c>
      <c r="U39" s="5">
        <v>438</v>
      </c>
      <c r="V39" s="5">
        <v>0</v>
      </c>
      <c r="W39" s="5">
        <v>0</v>
      </c>
      <c r="X39" s="5">
        <v>0</v>
      </c>
      <c r="Y39" s="5">
        <v>0</v>
      </c>
      <c r="Z39" s="5">
        <v>11</v>
      </c>
      <c r="AA39" s="5">
        <v>0</v>
      </c>
      <c r="AB39" s="38">
        <v>1</v>
      </c>
      <c r="AC39" s="38">
        <v>0</v>
      </c>
      <c r="AD39" s="5">
        <v>2</v>
      </c>
      <c r="AE39" s="38">
        <v>0</v>
      </c>
      <c r="AF39" s="38">
        <v>0</v>
      </c>
      <c r="AG39" s="5">
        <v>89</v>
      </c>
      <c r="AH39" s="54">
        <f t="shared" si="0"/>
        <v>39218</v>
      </c>
    </row>
    <row r="40" spans="1:34" x14ac:dyDescent="0.2">
      <c r="A40" s="34" t="s">
        <v>115</v>
      </c>
      <c r="B40" s="6">
        <v>2335</v>
      </c>
      <c r="C40" s="5">
        <v>0</v>
      </c>
      <c r="D40" s="5">
        <v>165</v>
      </c>
      <c r="E40" s="5">
        <v>11</v>
      </c>
      <c r="F40" s="23">
        <v>80</v>
      </c>
      <c r="G40" s="21">
        <v>0</v>
      </c>
      <c r="H40" s="7">
        <v>0</v>
      </c>
      <c r="I40" s="6">
        <v>603</v>
      </c>
      <c r="J40" s="5">
        <v>167</v>
      </c>
      <c r="K40" s="5">
        <v>72</v>
      </c>
      <c r="L40" s="5">
        <v>307</v>
      </c>
      <c r="M40" s="5">
        <v>101</v>
      </c>
      <c r="N40" s="5">
        <v>43</v>
      </c>
      <c r="O40" s="7">
        <v>0</v>
      </c>
      <c r="P40" s="6">
        <v>1377</v>
      </c>
      <c r="Q40" s="5">
        <v>879</v>
      </c>
      <c r="R40" s="5">
        <v>0</v>
      </c>
      <c r="S40" s="5">
        <v>43</v>
      </c>
      <c r="T40" s="5">
        <v>0</v>
      </c>
      <c r="U40" s="5">
        <v>101</v>
      </c>
      <c r="V40" s="5">
        <v>0</v>
      </c>
      <c r="W40" s="5">
        <v>0</v>
      </c>
      <c r="X40" s="5">
        <v>0</v>
      </c>
      <c r="Y40" s="5">
        <v>2</v>
      </c>
      <c r="Z40" s="5">
        <v>0</v>
      </c>
      <c r="AA40" s="5">
        <v>0</v>
      </c>
      <c r="AB40" s="38">
        <v>0</v>
      </c>
      <c r="AC40" s="38">
        <v>2</v>
      </c>
      <c r="AD40" s="5">
        <v>0</v>
      </c>
      <c r="AE40" s="38">
        <v>0</v>
      </c>
      <c r="AF40" s="38">
        <v>28</v>
      </c>
      <c r="AG40" s="5">
        <v>2</v>
      </c>
      <c r="AH40" s="54">
        <f t="shared" si="0"/>
        <v>6318</v>
      </c>
    </row>
    <row r="41" spans="1:34" x14ac:dyDescent="0.2">
      <c r="A41" s="34" t="s">
        <v>116</v>
      </c>
      <c r="B41" s="6">
        <v>5037</v>
      </c>
      <c r="C41" s="5">
        <v>0</v>
      </c>
      <c r="D41" s="5">
        <v>1046</v>
      </c>
      <c r="E41" s="5">
        <v>53</v>
      </c>
      <c r="F41" s="23">
        <v>507</v>
      </c>
      <c r="G41" s="21">
        <v>2</v>
      </c>
      <c r="H41" s="7">
        <v>15</v>
      </c>
      <c r="I41" s="6">
        <v>1518</v>
      </c>
      <c r="J41" s="5">
        <v>308</v>
      </c>
      <c r="K41" s="5">
        <v>250</v>
      </c>
      <c r="L41" s="5">
        <v>252</v>
      </c>
      <c r="M41" s="5">
        <v>108</v>
      </c>
      <c r="N41" s="5">
        <v>61</v>
      </c>
      <c r="O41" s="7">
        <v>0</v>
      </c>
      <c r="P41" s="6">
        <v>3328</v>
      </c>
      <c r="Q41" s="5">
        <v>1289</v>
      </c>
      <c r="R41" s="5">
        <v>0</v>
      </c>
      <c r="S41" s="5">
        <v>102</v>
      </c>
      <c r="T41" s="5">
        <v>0</v>
      </c>
      <c r="U41" s="5">
        <v>157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2</v>
      </c>
      <c r="AB41" s="38">
        <v>0</v>
      </c>
      <c r="AC41" s="38">
        <v>0</v>
      </c>
      <c r="AD41" s="5">
        <v>2</v>
      </c>
      <c r="AE41" s="38">
        <v>0</v>
      </c>
      <c r="AF41" s="38">
        <v>0</v>
      </c>
      <c r="AG41" s="5">
        <v>17</v>
      </c>
      <c r="AH41" s="54">
        <f t="shared" si="0"/>
        <v>14054</v>
      </c>
    </row>
    <row r="42" spans="1:34" x14ac:dyDescent="0.2">
      <c r="A42" s="34" t="s">
        <v>117</v>
      </c>
      <c r="B42" s="6">
        <v>5712</v>
      </c>
      <c r="C42" s="5">
        <v>0</v>
      </c>
      <c r="D42" s="5">
        <v>914</v>
      </c>
      <c r="E42" s="5">
        <v>13</v>
      </c>
      <c r="F42" s="23">
        <v>356</v>
      </c>
      <c r="G42" s="21">
        <v>0</v>
      </c>
      <c r="H42" s="7">
        <v>0</v>
      </c>
      <c r="I42" s="6">
        <v>1149</v>
      </c>
      <c r="J42" s="5">
        <v>325</v>
      </c>
      <c r="K42" s="5">
        <v>142</v>
      </c>
      <c r="L42" s="5">
        <v>188</v>
      </c>
      <c r="M42" s="5">
        <v>57</v>
      </c>
      <c r="N42" s="5">
        <v>163</v>
      </c>
      <c r="O42" s="7">
        <v>0</v>
      </c>
      <c r="P42" s="6">
        <v>4650</v>
      </c>
      <c r="Q42" s="5">
        <v>1492</v>
      </c>
      <c r="R42" s="5">
        <v>0</v>
      </c>
      <c r="S42" s="5">
        <v>156</v>
      </c>
      <c r="T42" s="5">
        <v>0</v>
      </c>
      <c r="U42" s="5">
        <v>178</v>
      </c>
      <c r="V42" s="5">
        <v>0</v>
      </c>
      <c r="W42" s="5">
        <v>0</v>
      </c>
      <c r="X42" s="5">
        <v>0</v>
      </c>
      <c r="Y42" s="5">
        <v>0</v>
      </c>
      <c r="Z42" s="5">
        <v>9</v>
      </c>
      <c r="AA42" s="5">
        <v>0</v>
      </c>
      <c r="AB42" s="38">
        <v>0</v>
      </c>
      <c r="AC42" s="38">
        <v>0</v>
      </c>
      <c r="AD42" s="5">
        <v>1</v>
      </c>
      <c r="AE42" s="38">
        <v>0</v>
      </c>
      <c r="AF42" s="38">
        <v>0</v>
      </c>
      <c r="AG42" s="5">
        <v>43</v>
      </c>
      <c r="AH42" s="54">
        <f t="shared" si="0"/>
        <v>15548</v>
      </c>
    </row>
    <row r="43" spans="1:34" x14ac:dyDescent="0.2">
      <c r="A43" s="34" t="s">
        <v>118</v>
      </c>
      <c r="B43" s="6">
        <v>6078</v>
      </c>
      <c r="C43" s="5">
        <v>0</v>
      </c>
      <c r="D43" s="5">
        <v>659</v>
      </c>
      <c r="E43" s="5">
        <v>29</v>
      </c>
      <c r="F43" s="23">
        <v>304</v>
      </c>
      <c r="G43" s="21">
        <v>16</v>
      </c>
      <c r="H43" s="7">
        <v>0</v>
      </c>
      <c r="I43" s="6">
        <v>2840</v>
      </c>
      <c r="J43" s="5">
        <v>1859</v>
      </c>
      <c r="K43" s="5">
        <v>957</v>
      </c>
      <c r="L43" s="5">
        <v>222</v>
      </c>
      <c r="M43" s="5">
        <v>69</v>
      </c>
      <c r="N43" s="5">
        <v>71</v>
      </c>
      <c r="O43" s="7">
        <v>9</v>
      </c>
      <c r="P43" s="6">
        <v>4601</v>
      </c>
      <c r="Q43" s="5">
        <v>1738</v>
      </c>
      <c r="R43" s="5">
        <v>0</v>
      </c>
      <c r="S43" s="5">
        <v>162</v>
      </c>
      <c r="T43" s="5">
        <v>0</v>
      </c>
      <c r="U43" s="5">
        <v>155</v>
      </c>
      <c r="V43" s="5">
        <v>0</v>
      </c>
      <c r="W43" s="5">
        <v>0</v>
      </c>
      <c r="X43" s="5">
        <v>0</v>
      </c>
      <c r="Y43" s="5">
        <v>0</v>
      </c>
      <c r="Z43" s="5">
        <v>13</v>
      </c>
      <c r="AA43" s="5">
        <v>1</v>
      </c>
      <c r="AB43" s="38">
        <v>0</v>
      </c>
      <c r="AC43" s="38">
        <v>2</v>
      </c>
      <c r="AD43" s="5">
        <v>0</v>
      </c>
      <c r="AE43" s="38">
        <v>0</v>
      </c>
      <c r="AF43" s="38">
        <v>0</v>
      </c>
      <c r="AG43" s="5">
        <v>75</v>
      </c>
      <c r="AH43" s="54">
        <f t="shared" si="0"/>
        <v>19860</v>
      </c>
    </row>
    <row r="44" spans="1:34" x14ac:dyDescent="0.2">
      <c r="A44" s="34" t="s">
        <v>119</v>
      </c>
      <c r="B44" s="6">
        <v>15658</v>
      </c>
      <c r="C44" s="5">
        <v>0</v>
      </c>
      <c r="D44" s="5">
        <v>3365</v>
      </c>
      <c r="E44" s="5">
        <v>144</v>
      </c>
      <c r="F44" s="23">
        <v>2998</v>
      </c>
      <c r="G44" s="21">
        <v>1</v>
      </c>
      <c r="H44" s="7">
        <v>0</v>
      </c>
      <c r="I44" s="6">
        <v>4522</v>
      </c>
      <c r="J44" s="5">
        <v>1881</v>
      </c>
      <c r="K44" s="5">
        <v>953</v>
      </c>
      <c r="L44" s="5">
        <v>792</v>
      </c>
      <c r="M44" s="5">
        <v>868</v>
      </c>
      <c r="N44" s="5">
        <v>212</v>
      </c>
      <c r="O44" s="7">
        <v>2</v>
      </c>
      <c r="P44" s="6">
        <v>12054</v>
      </c>
      <c r="Q44" s="5">
        <v>4946</v>
      </c>
      <c r="R44" s="5">
        <v>0</v>
      </c>
      <c r="S44" s="5">
        <v>1012</v>
      </c>
      <c r="T44" s="5">
        <v>2</v>
      </c>
      <c r="U44" s="5">
        <v>514</v>
      </c>
      <c r="V44" s="5">
        <v>0</v>
      </c>
      <c r="W44" s="5">
        <v>16</v>
      </c>
      <c r="X44" s="5">
        <v>0</v>
      </c>
      <c r="Y44" s="5">
        <v>0</v>
      </c>
      <c r="Z44" s="5">
        <v>12</v>
      </c>
      <c r="AA44" s="5">
        <v>0</v>
      </c>
      <c r="AB44" s="38">
        <v>4</v>
      </c>
      <c r="AC44" s="38">
        <v>4</v>
      </c>
      <c r="AD44" s="5">
        <v>0</v>
      </c>
      <c r="AE44" s="38">
        <v>0</v>
      </c>
      <c r="AF44" s="38">
        <v>0</v>
      </c>
      <c r="AG44" s="5">
        <v>37</v>
      </c>
      <c r="AH44" s="54">
        <f t="shared" si="0"/>
        <v>49997</v>
      </c>
    </row>
    <row r="45" spans="1:34" x14ac:dyDescent="0.2">
      <c r="A45" s="34" t="s">
        <v>120</v>
      </c>
      <c r="B45" s="6">
        <v>2738</v>
      </c>
      <c r="C45" s="5">
        <v>0</v>
      </c>
      <c r="D45" s="5">
        <v>96</v>
      </c>
      <c r="E45" s="5">
        <v>17</v>
      </c>
      <c r="F45" s="23">
        <v>76</v>
      </c>
      <c r="G45" s="21">
        <v>3</v>
      </c>
      <c r="H45" s="7">
        <v>92</v>
      </c>
      <c r="I45" s="6">
        <v>683</v>
      </c>
      <c r="J45" s="5">
        <v>142</v>
      </c>
      <c r="K45" s="5">
        <v>68</v>
      </c>
      <c r="L45" s="5">
        <v>176</v>
      </c>
      <c r="M45" s="5">
        <v>35</v>
      </c>
      <c r="N45" s="5">
        <v>45</v>
      </c>
      <c r="O45" s="7">
        <v>0</v>
      </c>
      <c r="P45" s="6">
        <v>1794</v>
      </c>
      <c r="Q45" s="5">
        <v>1001</v>
      </c>
      <c r="R45" s="5">
        <v>0</v>
      </c>
      <c r="S45" s="5">
        <v>103</v>
      </c>
      <c r="T45" s="5">
        <v>0</v>
      </c>
      <c r="U45" s="5">
        <v>73</v>
      </c>
      <c r="V45" s="5">
        <v>0</v>
      </c>
      <c r="W45" s="5">
        <v>0</v>
      </c>
      <c r="X45" s="5">
        <v>0</v>
      </c>
      <c r="Y45" s="5">
        <v>3</v>
      </c>
      <c r="Z45" s="5">
        <v>1</v>
      </c>
      <c r="AA45" s="5">
        <v>0</v>
      </c>
      <c r="AB45" s="38">
        <v>0</v>
      </c>
      <c r="AC45" s="38">
        <v>0</v>
      </c>
      <c r="AD45" s="5">
        <v>0</v>
      </c>
      <c r="AE45" s="38">
        <v>0</v>
      </c>
      <c r="AF45" s="38">
        <v>0</v>
      </c>
      <c r="AG45" s="5">
        <v>3</v>
      </c>
      <c r="AH45" s="54">
        <f t="shared" si="0"/>
        <v>7149</v>
      </c>
    </row>
    <row r="46" spans="1:34" x14ac:dyDescent="0.2">
      <c r="A46" s="34" t="s">
        <v>121</v>
      </c>
      <c r="B46" s="6">
        <v>4062</v>
      </c>
      <c r="C46" s="5">
        <v>0</v>
      </c>
      <c r="D46" s="5">
        <v>408</v>
      </c>
      <c r="E46" s="5">
        <v>39</v>
      </c>
      <c r="F46" s="23">
        <v>156</v>
      </c>
      <c r="G46" s="21">
        <v>0</v>
      </c>
      <c r="H46" s="7">
        <v>173</v>
      </c>
      <c r="I46" s="6">
        <v>1709</v>
      </c>
      <c r="J46" s="5">
        <v>618</v>
      </c>
      <c r="K46" s="5">
        <v>291</v>
      </c>
      <c r="L46" s="5">
        <v>419</v>
      </c>
      <c r="M46" s="5">
        <v>500</v>
      </c>
      <c r="N46" s="5">
        <v>269</v>
      </c>
      <c r="O46" s="7">
        <v>0</v>
      </c>
      <c r="P46" s="6">
        <v>4643</v>
      </c>
      <c r="Q46" s="5">
        <v>1748</v>
      </c>
      <c r="R46" s="5">
        <v>0</v>
      </c>
      <c r="S46" s="5">
        <v>397</v>
      </c>
      <c r="T46" s="5">
        <v>0</v>
      </c>
      <c r="U46" s="5">
        <v>273</v>
      </c>
      <c r="V46" s="5">
        <v>0</v>
      </c>
      <c r="W46" s="5">
        <v>0</v>
      </c>
      <c r="X46" s="5">
        <v>0</v>
      </c>
      <c r="Y46" s="5">
        <v>0</v>
      </c>
      <c r="Z46" s="5">
        <v>3</v>
      </c>
      <c r="AA46" s="5">
        <v>26</v>
      </c>
      <c r="AB46" s="38">
        <v>12</v>
      </c>
      <c r="AC46" s="38">
        <v>0</v>
      </c>
      <c r="AD46" s="5">
        <v>1</v>
      </c>
      <c r="AE46" s="38">
        <v>0</v>
      </c>
      <c r="AF46" s="38">
        <v>0</v>
      </c>
      <c r="AG46" s="5">
        <v>50</v>
      </c>
      <c r="AH46" s="54">
        <f t="shared" si="0"/>
        <v>15797</v>
      </c>
    </row>
    <row r="47" spans="1:34" x14ac:dyDescent="0.2">
      <c r="A47" s="34" t="s">
        <v>122</v>
      </c>
      <c r="B47" s="6">
        <v>4406</v>
      </c>
      <c r="C47" s="5">
        <v>0</v>
      </c>
      <c r="D47" s="5">
        <v>746</v>
      </c>
      <c r="E47" s="5">
        <v>21</v>
      </c>
      <c r="F47" s="23">
        <v>417</v>
      </c>
      <c r="G47" s="21">
        <v>0</v>
      </c>
      <c r="H47" s="7">
        <v>0</v>
      </c>
      <c r="I47" s="6">
        <v>971</v>
      </c>
      <c r="J47" s="5">
        <v>283</v>
      </c>
      <c r="K47" s="5">
        <v>223</v>
      </c>
      <c r="L47" s="5">
        <v>298</v>
      </c>
      <c r="M47" s="5">
        <v>134</v>
      </c>
      <c r="N47" s="5">
        <v>78</v>
      </c>
      <c r="O47" s="7">
        <v>1</v>
      </c>
      <c r="P47" s="6">
        <v>4428</v>
      </c>
      <c r="Q47" s="5">
        <v>1805</v>
      </c>
      <c r="R47" s="5">
        <v>0</v>
      </c>
      <c r="S47" s="5">
        <v>226</v>
      </c>
      <c r="T47" s="5">
        <v>0</v>
      </c>
      <c r="U47" s="5">
        <v>205</v>
      </c>
      <c r="V47" s="5">
        <v>0</v>
      </c>
      <c r="W47" s="5">
        <v>0</v>
      </c>
      <c r="X47" s="5">
        <v>0</v>
      </c>
      <c r="Y47" s="5">
        <v>0</v>
      </c>
      <c r="Z47" s="5">
        <v>5</v>
      </c>
      <c r="AA47" s="5">
        <v>0</v>
      </c>
      <c r="AB47" s="38">
        <v>0</v>
      </c>
      <c r="AC47" s="38">
        <v>0</v>
      </c>
      <c r="AD47" s="5">
        <v>0</v>
      </c>
      <c r="AE47" s="38">
        <v>0</v>
      </c>
      <c r="AF47" s="38">
        <v>0</v>
      </c>
      <c r="AG47" s="5">
        <v>31</v>
      </c>
      <c r="AH47" s="54">
        <f t="shared" si="0"/>
        <v>14278</v>
      </c>
    </row>
    <row r="48" spans="1:34" x14ac:dyDescent="0.2">
      <c r="A48" s="34" t="s">
        <v>123</v>
      </c>
      <c r="B48" s="6">
        <v>2100</v>
      </c>
      <c r="C48" s="5">
        <v>25</v>
      </c>
      <c r="D48" s="5">
        <v>115</v>
      </c>
      <c r="E48" s="5">
        <v>15</v>
      </c>
      <c r="F48" s="23">
        <v>77</v>
      </c>
      <c r="G48" s="21">
        <v>2</v>
      </c>
      <c r="H48" s="7">
        <v>0</v>
      </c>
      <c r="I48" s="6">
        <v>541</v>
      </c>
      <c r="J48" s="5">
        <v>208</v>
      </c>
      <c r="K48" s="5">
        <v>85</v>
      </c>
      <c r="L48" s="5">
        <v>149</v>
      </c>
      <c r="M48" s="5">
        <v>15</v>
      </c>
      <c r="N48" s="5">
        <v>36</v>
      </c>
      <c r="O48" s="7">
        <v>2</v>
      </c>
      <c r="P48" s="6">
        <v>1994</v>
      </c>
      <c r="Q48" s="5">
        <v>816</v>
      </c>
      <c r="R48" s="5">
        <v>0</v>
      </c>
      <c r="S48" s="5">
        <v>95</v>
      </c>
      <c r="T48" s="5">
        <v>0</v>
      </c>
      <c r="U48" s="5">
        <v>114</v>
      </c>
      <c r="V48" s="5">
        <v>1</v>
      </c>
      <c r="W48" s="5">
        <v>0</v>
      </c>
      <c r="X48" s="5">
        <v>0</v>
      </c>
      <c r="Y48" s="5">
        <v>0</v>
      </c>
      <c r="Z48" s="5">
        <v>1</v>
      </c>
      <c r="AA48" s="5">
        <v>20</v>
      </c>
      <c r="AB48" s="38">
        <v>57</v>
      </c>
      <c r="AC48" s="38">
        <v>1</v>
      </c>
      <c r="AD48" s="5">
        <v>0</v>
      </c>
      <c r="AE48" s="38">
        <v>0</v>
      </c>
      <c r="AF48" s="38">
        <v>0</v>
      </c>
      <c r="AG48" s="5">
        <v>0</v>
      </c>
      <c r="AH48" s="54">
        <f t="shared" si="0"/>
        <v>6469</v>
      </c>
    </row>
    <row r="49" spans="1:34" x14ac:dyDescent="0.2">
      <c r="A49" s="34" t="s">
        <v>124</v>
      </c>
      <c r="B49" s="6">
        <v>4662</v>
      </c>
      <c r="C49" s="5">
        <v>0</v>
      </c>
      <c r="D49" s="5">
        <v>790</v>
      </c>
      <c r="E49" s="5">
        <v>28</v>
      </c>
      <c r="F49" s="23">
        <v>2427</v>
      </c>
      <c r="G49" s="21">
        <v>0</v>
      </c>
      <c r="H49" s="7">
        <v>105</v>
      </c>
      <c r="I49" s="6">
        <v>754</v>
      </c>
      <c r="J49" s="5">
        <v>155</v>
      </c>
      <c r="K49" s="5">
        <v>138</v>
      </c>
      <c r="L49" s="5">
        <v>172</v>
      </c>
      <c r="M49" s="5">
        <v>59</v>
      </c>
      <c r="N49" s="5">
        <v>36</v>
      </c>
      <c r="O49" s="7">
        <v>0</v>
      </c>
      <c r="P49" s="6">
        <v>1864</v>
      </c>
      <c r="Q49" s="5">
        <v>861</v>
      </c>
      <c r="R49" s="5">
        <v>0</v>
      </c>
      <c r="S49" s="5">
        <v>78</v>
      </c>
      <c r="T49" s="5">
        <v>0</v>
      </c>
      <c r="U49" s="5">
        <v>116</v>
      </c>
      <c r="V49" s="5">
        <v>0</v>
      </c>
      <c r="W49" s="5">
        <v>0</v>
      </c>
      <c r="X49" s="5">
        <v>0</v>
      </c>
      <c r="Y49" s="5">
        <v>1</v>
      </c>
      <c r="Z49" s="5">
        <v>0</v>
      </c>
      <c r="AA49" s="5">
        <v>0</v>
      </c>
      <c r="AB49" s="38">
        <v>14</v>
      </c>
      <c r="AC49" s="38">
        <v>0</v>
      </c>
      <c r="AD49" s="5">
        <v>0</v>
      </c>
      <c r="AE49" s="38">
        <v>0</v>
      </c>
      <c r="AF49" s="38">
        <v>0</v>
      </c>
      <c r="AG49" s="5">
        <v>7</v>
      </c>
      <c r="AH49" s="54">
        <f t="shared" si="0"/>
        <v>12267</v>
      </c>
    </row>
    <row r="50" spans="1:34" x14ac:dyDescent="0.2">
      <c r="A50" s="34" t="s">
        <v>125</v>
      </c>
      <c r="B50" s="6">
        <v>3483</v>
      </c>
      <c r="C50" s="5">
        <v>0</v>
      </c>
      <c r="D50" s="5">
        <v>96</v>
      </c>
      <c r="E50" s="5">
        <v>25</v>
      </c>
      <c r="F50" s="23">
        <v>53</v>
      </c>
      <c r="G50" s="21">
        <v>0</v>
      </c>
      <c r="H50" s="7">
        <v>115</v>
      </c>
      <c r="I50" s="6">
        <v>622</v>
      </c>
      <c r="J50" s="5">
        <v>236</v>
      </c>
      <c r="K50" s="5">
        <v>108</v>
      </c>
      <c r="L50" s="5">
        <v>220</v>
      </c>
      <c r="M50" s="5">
        <v>70</v>
      </c>
      <c r="N50" s="5">
        <v>91</v>
      </c>
      <c r="O50" s="7">
        <v>1</v>
      </c>
      <c r="P50" s="6">
        <v>3238</v>
      </c>
      <c r="Q50" s="5">
        <v>1247</v>
      </c>
      <c r="R50" s="5">
        <v>0</v>
      </c>
      <c r="S50" s="5">
        <v>169</v>
      </c>
      <c r="T50" s="5">
        <v>0</v>
      </c>
      <c r="U50" s="5">
        <v>79</v>
      </c>
      <c r="V50" s="5">
        <v>0</v>
      </c>
      <c r="W50" s="5">
        <v>0</v>
      </c>
      <c r="X50" s="5">
        <v>0</v>
      </c>
      <c r="Y50" s="5">
        <v>0</v>
      </c>
      <c r="Z50" s="5">
        <v>1</v>
      </c>
      <c r="AA50" s="5">
        <v>0</v>
      </c>
      <c r="AB50" s="38">
        <v>0</v>
      </c>
      <c r="AC50" s="38">
        <v>3</v>
      </c>
      <c r="AD50" s="5">
        <v>2</v>
      </c>
      <c r="AE50" s="38">
        <v>0</v>
      </c>
      <c r="AF50" s="38">
        <v>0</v>
      </c>
      <c r="AG50" s="5">
        <v>7</v>
      </c>
      <c r="AH50" s="54">
        <f t="shared" si="0"/>
        <v>9866</v>
      </c>
    </row>
    <row r="51" spans="1:34" x14ac:dyDescent="0.2">
      <c r="A51" s="34" t="s">
        <v>126</v>
      </c>
      <c r="B51" s="6">
        <v>8332</v>
      </c>
      <c r="C51" s="5">
        <v>38</v>
      </c>
      <c r="D51" s="5">
        <v>537</v>
      </c>
      <c r="E51" s="5">
        <v>77</v>
      </c>
      <c r="F51" s="23">
        <v>310</v>
      </c>
      <c r="G51" s="21">
        <v>2</v>
      </c>
      <c r="H51" s="7">
        <v>0</v>
      </c>
      <c r="I51" s="6">
        <v>1088</v>
      </c>
      <c r="J51" s="5">
        <v>600</v>
      </c>
      <c r="K51" s="5">
        <v>284</v>
      </c>
      <c r="L51" s="5">
        <v>301</v>
      </c>
      <c r="M51" s="5">
        <v>131</v>
      </c>
      <c r="N51" s="5">
        <v>100</v>
      </c>
      <c r="O51" s="7">
        <v>2</v>
      </c>
      <c r="P51" s="6">
        <v>5488</v>
      </c>
      <c r="Q51" s="5">
        <v>1703</v>
      </c>
      <c r="R51" s="5">
        <v>0</v>
      </c>
      <c r="S51" s="5">
        <v>300</v>
      </c>
      <c r="T51" s="5">
        <v>0</v>
      </c>
      <c r="U51" s="5">
        <v>163</v>
      </c>
      <c r="V51" s="5">
        <v>0</v>
      </c>
      <c r="W51" s="5">
        <v>0</v>
      </c>
      <c r="X51" s="5">
        <v>0</v>
      </c>
      <c r="Y51" s="5">
        <v>1</v>
      </c>
      <c r="Z51" s="5">
        <v>9</v>
      </c>
      <c r="AA51" s="5">
        <v>99</v>
      </c>
      <c r="AB51" s="38">
        <v>143</v>
      </c>
      <c r="AC51" s="38">
        <v>3</v>
      </c>
      <c r="AD51" s="5">
        <v>0</v>
      </c>
      <c r="AE51" s="38">
        <v>0</v>
      </c>
      <c r="AF51" s="38">
        <v>0</v>
      </c>
      <c r="AG51" s="5">
        <v>52</v>
      </c>
      <c r="AH51" s="54">
        <f t="shared" si="0"/>
        <v>19763</v>
      </c>
    </row>
    <row r="52" spans="1:34" x14ac:dyDescent="0.2">
      <c r="A52" s="34" t="s">
        <v>129</v>
      </c>
      <c r="B52" s="6">
        <v>878</v>
      </c>
      <c r="C52" s="5">
        <v>0</v>
      </c>
      <c r="D52" s="5">
        <v>491</v>
      </c>
      <c r="E52" s="5">
        <v>13</v>
      </c>
      <c r="F52" s="23">
        <v>2419</v>
      </c>
      <c r="G52" s="21">
        <v>6</v>
      </c>
      <c r="H52" s="7">
        <v>0</v>
      </c>
      <c r="I52" s="6">
        <v>2167</v>
      </c>
      <c r="J52" s="5">
        <v>1604</v>
      </c>
      <c r="K52" s="5">
        <v>728</v>
      </c>
      <c r="L52" s="5">
        <v>214</v>
      </c>
      <c r="M52" s="5">
        <v>13</v>
      </c>
      <c r="N52" s="5">
        <v>78</v>
      </c>
      <c r="O52" s="7">
        <v>4</v>
      </c>
      <c r="P52" s="6">
        <v>2916</v>
      </c>
      <c r="Q52" s="5">
        <v>1332</v>
      </c>
      <c r="R52" s="5">
        <v>0</v>
      </c>
      <c r="S52" s="5">
        <v>309</v>
      </c>
      <c r="T52" s="5">
        <v>0</v>
      </c>
      <c r="U52" s="5">
        <v>140</v>
      </c>
      <c r="V52" s="5">
        <v>0</v>
      </c>
      <c r="W52" s="5">
        <v>0</v>
      </c>
      <c r="X52" s="5">
        <v>0</v>
      </c>
      <c r="Y52" s="5">
        <v>0</v>
      </c>
      <c r="Z52" s="5">
        <v>3</v>
      </c>
      <c r="AA52" s="5">
        <v>0</v>
      </c>
      <c r="AB52" s="38">
        <v>0</v>
      </c>
      <c r="AC52" s="38">
        <v>0</v>
      </c>
      <c r="AD52" s="5">
        <v>0</v>
      </c>
      <c r="AE52" s="38">
        <v>0</v>
      </c>
      <c r="AF52" s="38">
        <v>0</v>
      </c>
      <c r="AG52" s="5">
        <v>13</v>
      </c>
      <c r="AH52" s="54">
        <f t="shared" si="0"/>
        <v>13328</v>
      </c>
    </row>
    <row r="53" spans="1:34" x14ac:dyDescent="0.2">
      <c r="A53" s="34" t="s">
        <v>127</v>
      </c>
      <c r="B53" s="6">
        <v>4985</v>
      </c>
      <c r="C53" s="5">
        <v>1</v>
      </c>
      <c r="D53" s="5">
        <v>137</v>
      </c>
      <c r="E53" s="5">
        <v>47</v>
      </c>
      <c r="F53" s="23">
        <v>3469</v>
      </c>
      <c r="G53" s="21">
        <v>135</v>
      </c>
      <c r="H53" s="7">
        <v>0</v>
      </c>
      <c r="I53" s="6">
        <v>1515</v>
      </c>
      <c r="J53" s="5">
        <v>369</v>
      </c>
      <c r="K53" s="5">
        <v>208</v>
      </c>
      <c r="L53" s="5">
        <v>342</v>
      </c>
      <c r="M53" s="5">
        <v>275</v>
      </c>
      <c r="N53" s="5">
        <v>150</v>
      </c>
      <c r="O53" s="7">
        <v>0</v>
      </c>
      <c r="P53" s="6">
        <v>5018</v>
      </c>
      <c r="Q53" s="5">
        <v>2394</v>
      </c>
      <c r="R53" s="5">
        <v>0</v>
      </c>
      <c r="S53" s="5">
        <v>219</v>
      </c>
      <c r="T53" s="5">
        <v>0</v>
      </c>
      <c r="U53" s="5">
        <v>227</v>
      </c>
      <c r="V53" s="5">
        <v>0</v>
      </c>
      <c r="W53" s="5">
        <v>0</v>
      </c>
      <c r="X53" s="5">
        <v>0</v>
      </c>
      <c r="Y53" s="5">
        <v>2</v>
      </c>
      <c r="Z53" s="5">
        <v>8</v>
      </c>
      <c r="AA53" s="5">
        <v>0</v>
      </c>
      <c r="AB53" s="38">
        <v>21</v>
      </c>
      <c r="AC53" s="38">
        <v>1</v>
      </c>
      <c r="AD53" s="5">
        <v>0</v>
      </c>
      <c r="AE53" s="38">
        <v>0</v>
      </c>
      <c r="AF53" s="38">
        <v>0</v>
      </c>
      <c r="AG53" s="5">
        <v>38</v>
      </c>
      <c r="AH53" s="54">
        <f t="shared" si="0"/>
        <v>19561</v>
      </c>
    </row>
    <row r="54" spans="1:34" x14ac:dyDescent="0.2">
      <c r="A54" s="34" t="s">
        <v>128</v>
      </c>
      <c r="B54" s="6">
        <v>5084</v>
      </c>
      <c r="C54" s="5">
        <v>0</v>
      </c>
      <c r="D54" s="5">
        <v>296</v>
      </c>
      <c r="E54" s="5">
        <v>28</v>
      </c>
      <c r="F54" s="23">
        <v>253</v>
      </c>
      <c r="G54" s="21">
        <v>6</v>
      </c>
      <c r="H54" s="7">
        <v>0</v>
      </c>
      <c r="I54" s="6">
        <v>901</v>
      </c>
      <c r="J54" s="5">
        <v>244</v>
      </c>
      <c r="K54" s="5">
        <v>145</v>
      </c>
      <c r="L54" s="5">
        <v>240</v>
      </c>
      <c r="M54" s="5">
        <v>173</v>
      </c>
      <c r="N54" s="5">
        <v>94</v>
      </c>
      <c r="O54" s="7">
        <v>0</v>
      </c>
      <c r="P54" s="6">
        <v>4999</v>
      </c>
      <c r="Q54" s="5">
        <v>1769</v>
      </c>
      <c r="R54" s="5">
        <v>0</v>
      </c>
      <c r="S54" s="5">
        <v>292</v>
      </c>
      <c r="T54" s="5">
        <v>0</v>
      </c>
      <c r="U54" s="5">
        <v>166</v>
      </c>
      <c r="V54" s="5">
        <v>0</v>
      </c>
      <c r="W54" s="5">
        <v>0</v>
      </c>
      <c r="X54" s="5">
        <v>0</v>
      </c>
      <c r="Y54" s="5">
        <v>0</v>
      </c>
      <c r="Z54" s="5">
        <v>8</v>
      </c>
      <c r="AA54" s="5">
        <v>0</v>
      </c>
      <c r="AB54" s="38">
        <v>0</v>
      </c>
      <c r="AC54" s="38">
        <v>0</v>
      </c>
      <c r="AD54" s="5">
        <v>1</v>
      </c>
      <c r="AE54" s="38">
        <v>0</v>
      </c>
      <c r="AF54" s="38">
        <v>0</v>
      </c>
      <c r="AG54" s="5">
        <v>31</v>
      </c>
      <c r="AH54" s="54">
        <f t="shared" si="0"/>
        <v>14730</v>
      </c>
    </row>
    <row r="55" spans="1:34" x14ac:dyDescent="0.2">
      <c r="A55" s="34" t="s">
        <v>130</v>
      </c>
      <c r="B55" s="6">
        <v>3347</v>
      </c>
      <c r="C55" s="5">
        <v>3</v>
      </c>
      <c r="D55" s="5">
        <v>417</v>
      </c>
      <c r="E55" s="5">
        <v>22</v>
      </c>
      <c r="F55" s="23">
        <v>199</v>
      </c>
      <c r="G55" s="21">
        <v>92</v>
      </c>
      <c r="H55" s="7">
        <v>0</v>
      </c>
      <c r="I55" s="6">
        <v>688</v>
      </c>
      <c r="J55" s="5">
        <v>149</v>
      </c>
      <c r="K55" s="5">
        <v>145</v>
      </c>
      <c r="L55" s="5">
        <v>195</v>
      </c>
      <c r="M55" s="5">
        <v>129</v>
      </c>
      <c r="N55" s="5">
        <v>51</v>
      </c>
      <c r="O55" s="7">
        <v>0</v>
      </c>
      <c r="P55" s="6">
        <v>2935</v>
      </c>
      <c r="Q55" s="5">
        <v>1239</v>
      </c>
      <c r="R55" s="5">
        <v>0</v>
      </c>
      <c r="S55" s="5">
        <v>562</v>
      </c>
      <c r="T55" s="5">
        <v>0</v>
      </c>
      <c r="U55" s="5">
        <v>136</v>
      </c>
      <c r="V55" s="5">
        <v>0</v>
      </c>
      <c r="W55" s="5">
        <v>0</v>
      </c>
      <c r="X55" s="5">
        <v>0</v>
      </c>
      <c r="Y55" s="5">
        <v>0</v>
      </c>
      <c r="Z55" s="5">
        <v>2</v>
      </c>
      <c r="AA55" s="5">
        <v>0</v>
      </c>
      <c r="AB55" s="38">
        <v>1</v>
      </c>
      <c r="AC55" s="38">
        <v>0</v>
      </c>
      <c r="AD55" s="5">
        <v>0</v>
      </c>
      <c r="AE55" s="38">
        <v>0</v>
      </c>
      <c r="AF55" s="38">
        <v>0</v>
      </c>
      <c r="AG55" s="5">
        <v>12</v>
      </c>
      <c r="AH55" s="54">
        <f t="shared" si="0"/>
        <v>10324</v>
      </c>
    </row>
    <row r="56" spans="1:34" x14ac:dyDescent="0.2">
      <c r="A56" s="34" t="s">
        <v>131</v>
      </c>
      <c r="B56" s="6">
        <v>6832</v>
      </c>
      <c r="C56" s="5">
        <v>0</v>
      </c>
      <c r="D56" s="5">
        <v>388</v>
      </c>
      <c r="E56" s="5">
        <v>28</v>
      </c>
      <c r="F56" s="23">
        <v>506</v>
      </c>
      <c r="G56" s="21">
        <v>9</v>
      </c>
      <c r="H56" s="7">
        <v>0</v>
      </c>
      <c r="I56" s="6">
        <v>1365</v>
      </c>
      <c r="J56" s="5">
        <v>480</v>
      </c>
      <c r="K56" s="5">
        <v>223</v>
      </c>
      <c r="L56" s="5">
        <v>395</v>
      </c>
      <c r="M56" s="5">
        <v>193</v>
      </c>
      <c r="N56" s="5">
        <v>149</v>
      </c>
      <c r="O56" s="7">
        <v>7</v>
      </c>
      <c r="P56" s="6">
        <v>6230</v>
      </c>
      <c r="Q56" s="5">
        <v>2087</v>
      </c>
      <c r="R56" s="5">
        <v>0</v>
      </c>
      <c r="S56" s="5">
        <v>527</v>
      </c>
      <c r="T56" s="5">
        <v>0</v>
      </c>
      <c r="U56" s="5">
        <v>221</v>
      </c>
      <c r="V56" s="5">
        <v>0</v>
      </c>
      <c r="W56" s="5">
        <v>0</v>
      </c>
      <c r="X56" s="5">
        <v>0</v>
      </c>
      <c r="Y56" s="5">
        <v>0</v>
      </c>
      <c r="Z56" s="5">
        <v>6</v>
      </c>
      <c r="AA56" s="5">
        <v>0</v>
      </c>
      <c r="AB56" s="38">
        <v>163</v>
      </c>
      <c r="AC56" s="38">
        <v>4</v>
      </c>
      <c r="AD56" s="5">
        <v>1</v>
      </c>
      <c r="AE56" s="38">
        <v>0</v>
      </c>
      <c r="AF56" s="38">
        <v>0</v>
      </c>
      <c r="AG56" s="5">
        <v>33</v>
      </c>
      <c r="AH56" s="54">
        <f t="shared" si="0"/>
        <v>19847</v>
      </c>
    </row>
    <row r="57" spans="1:34" x14ac:dyDescent="0.2">
      <c r="A57" s="34" t="s">
        <v>132</v>
      </c>
      <c r="B57" s="6">
        <v>5865</v>
      </c>
      <c r="C57" s="5">
        <v>21</v>
      </c>
      <c r="D57" s="5">
        <v>427</v>
      </c>
      <c r="E57" s="5">
        <v>64</v>
      </c>
      <c r="F57" s="23">
        <v>1169</v>
      </c>
      <c r="G57" s="21">
        <v>15</v>
      </c>
      <c r="H57" s="7">
        <v>0</v>
      </c>
      <c r="I57" s="6">
        <v>1520</v>
      </c>
      <c r="J57" s="5">
        <v>367</v>
      </c>
      <c r="K57" s="5">
        <v>203</v>
      </c>
      <c r="L57" s="5">
        <v>309</v>
      </c>
      <c r="M57" s="5">
        <v>233</v>
      </c>
      <c r="N57" s="5">
        <v>119</v>
      </c>
      <c r="O57" s="7">
        <v>4</v>
      </c>
      <c r="P57" s="6">
        <v>4816</v>
      </c>
      <c r="Q57" s="5">
        <v>2095</v>
      </c>
      <c r="R57" s="5">
        <v>1</v>
      </c>
      <c r="S57" s="5">
        <v>294</v>
      </c>
      <c r="T57" s="5">
        <v>0</v>
      </c>
      <c r="U57" s="5">
        <v>219</v>
      </c>
      <c r="V57" s="5">
        <v>6</v>
      </c>
      <c r="W57" s="5">
        <v>0</v>
      </c>
      <c r="X57" s="5">
        <v>0</v>
      </c>
      <c r="Y57" s="5">
        <v>0</v>
      </c>
      <c r="Z57" s="5">
        <v>2</v>
      </c>
      <c r="AA57" s="5">
        <v>0</v>
      </c>
      <c r="AB57" s="38">
        <v>1</v>
      </c>
      <c r="AC57" s="38">
        <v>0</v>
      </c>
      <c r="AD57" s="5">
        <v>0</v>
      </c>
      <c r="AE57" s="38">
        <v>0</v>
      </c>
      <c r="AF57" s="38">
        <v>0</v>
      </c>
      <c r="AG57" s="5">
        <v>62</v>
      </c>
      <c r="AH57" s="54">
        <f t="shared" si="0"/>
        <v>17812</v>
      </c>
    </row>
    <row r="58" spans="1:34" x14ac:dyDescent="0.2">
      <c r="A58" s="34" t="s">
        <v>133</v>
      </c>
      <c r="B58" s="6">
        <v>2713</v>
      </c>
      <c r="C58" s="5">
        <v>570</v>
      </c>
      <c r="D58" s="5">
        <v>7075</v>
      </c>
      <c r="E58" s="5">
        <v>22</v>
      </c>
      <c r="F58" s="23">
        <v>173</v>
      </c>
      <c r="G58" s="21">
        <v>80</v>
      </c>
      <c r="H58" s="7">
        <v>0</v>
      </c>
      <c r="I58" s="6">
        <v>1005</v>
      </c>
      <c r="J58" s="5">
        <v>298</v>
      </c>
      <c r="K58" s="5">
        <v>101</v>
      </c>
      <c r="L58" s="5">
        <v>293</v>
      </c>
      <c r="M58" s="5">
        <v>131</v>
      </c>
      <c r="N58" s="5">
        <v>47</v>
      </c>
      <c r="O58" s="7">
        <v>6</v>
      </c>
      <c r="P58" s="6">
        <v>2403</v>
      </c>
      <c r="Q58" s="5">
        <v>780</v>
      </c>
      <c r="R58" s="5">
        <v>0</v>
      </c>
      <c r="S58" s="5">
        <v>247</v>
      </c>
      <c r="T58" s="5">
        <v>0</v>
      </c>
      <c r="U58" s="5">
        <v>107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25</v>
      </c>
      <c r="AB58" s="38">
        <v>101</v>
      </c>
      <c r="AC58" s="38">
        <v>1</v>
      </c>
      <c r="AD58" s="5">
        <v>0</v>
      </c>
      <c r="AE58" s="38">
        <v>0</v>
      </c>
      <c r="AF58" s="38">
        <v>0</v>
      </c>
      <c r="AG58" s="5">
        <v>23</v>
      </c>
      <c r="AH58" s="54">
        <f t="shared" si="0"/>
        <v>16201</v>
      </c>
    </row>
    <row r="59" spans="1:34" x14ac:dyDescent="0.2">
      <c r="A59" s="34" t="s">
        <v>134</v>
      </c>
      <c r="B59" s="6">
        <v>2546</v>
      </c>
      <c r="C59" s="5">
        <v>1</v>
      </c>
      <c r="D59" s="5">
        <v>665</v>
      </c>
      <c r="E59" s="5">
        <v>143</v>
      </c>
      <c r="F59" s="23">
        <v>281</v>
      </c>
      <c r="G59" s="21">
        <v>0</v>
      </c>
      <c r="H59" s="7">
        <v>3</v>
      </c>
      <c r="I59" s="6">
        <v>1501</v>
      </c>
      <c r="J59" s="5">
        <v>859</v>
      </c>
      <c r="K59" s="5">
        <v>309</v>
      </c>
      <c r="L59" s="5">
        <v>264</v>
      </c>
      <c r="M59" s="5">
        <v>66</v>
      </c>
      <c r="N59" s="5">
        <v>34</v>
      </c>
      <c r="O59" s="7">
        <v>2</v>
      </c>
      <c r="P59" s="6">
        <v>2498</v>
      </c>
      <c r="Q59" s="5">
        <v>1370</v>
      </c>
      <c r="R59" s="5">
        <v>0</v>
      </c>
      <c r="S59" s="5">
        <v>176</v>
      </c>
      <c r="T59" s="5">
        <v>0</v>
      </c>
      <c r="U59" s="5">
        <v>81</v>
      </c>
      <c r="V59" s="5">
        <v>0</v>
      </c>
      <c r="W59" s="5">
        <v>0</v>
      </c>
      <c r="X59" s="5">
        <v>0</v>
      </c>
      <c r="Y59" s="5">
        <v>0</v>
      </c>
      <c r="Z59" s="5">
        <v>2</v>
      </c>
      <c r="AA59" s="5">
        <v>0</v>
      </c>
      <c r="AB59" s="38">
        <v>1</v>
      </c>
      <c r="AC59" s="38">
        <v>1</v>
      </c>
      <c r="AD59" s="5">
        <v>0</v>
      </c>
      <c r="AE59" s="38">
        <v>0</v>
      </c>
      <c r="AF59" s="38">
        <v>0</v>
      </c>
      <c r="AG59" s="5">
        <v>24</v>
      </c>
      <c r="AH59" s="54">
        <f t="shared" si="0"/>
        <v>10827</v>
      </c>
    </row>
    <row r="60" spans="1:34" x14ac:dyDescent="0.2">
      <c r="A60" s="34" t="s">
        <v>135</v>
      </c>
      <c r="B60" s="6">
        <v>3567</v>
      </c>
      <c r="C60" s="5">
        <v>0</v>
      </c>
      <c r="D60" s="5">
        <v>80</v>
      </c>
      <c r="E60" s="5">
        <v>48</v>
      </c>
      <c r="F60" s="23">
        <v>282</v>
      </c>
      <c r="G60" s="21">
        <v>8</v>
      </c>
      <c r="H60" s="7">
        <v>0</v>
      </c>
      <c r="I60" s="6">
        <v>581</v>
      </c>
      <c r="J60" s="5">
        <v>265</v>
      </c>
      <c r="K60" s="5">
        <v>290</v>
      </c>
      <c r="L60" s="5">
        <v>230</v>
      </c>
      <c r="M60" s="5">
        <v>44</v>
      </c>
      <c r="N60" s="5">
        <v>98</v>
      </c>
      <c r="O60" s="7">
        <v>0</v>
      </c>
      <c r="P60" s="6">
        <v>4430</v>
      </c>
      <c r="Q60" s="5">
        <v>1429</v>
      </c>
      <c r="R60" s="5">
        <v>0</v>
      </c>
      <c r="S60" s="5">
        <v>476</v>
      </c>
      <c r="T60" s="5">
        <v>0</v>
      </c>
      <c r="U60" s="5">
        <v>185</v>
      </c>
      <c r="V60" s="5">
        <v>0</v>
      </c>
      <c r="W60" s="5">
        <v>0</v>
      </c>
      <c r="X60" s="5">
        <v>0</v>
      </c>
      <c r="Y60" s="5">
        <v>0</v>
      </c>
      <c r="Z60" s="5">
        <v>3</v>
      </c>
      <c r="AA60" s="5">
        <v>0</v>
      </c>
      <c r="AB60" s="38">
        <v>2</v>
      </c>
      <c r="AC60" s="38">
        <v>0</v>
      </c>
      <c r="AD60" s="5">
        <v>2</v>
      </c>
      <c r="AE60" s="38">
        <v>0</v>
      </c>
      <c r="AF60" s="38">
        <v>0</v>
      </c>
      <c r="AG60" s="5">
        <v>0</v>
      </c>
      <c r="AH60" s="54">
        <f t="shared" si="0"/>
        <v>12020</v>
      </c>
    </row>
    <row r="61" spans="1:34" x14ac:dyDescent="0.2">
      <c r="A61" s="34" t="s">
        <v>136</v>
      </c>
      <c r="B61" s="6">
        <v>1944</v>
      </c>
      <c r="C61" s="5">
        <v>16</v>
      </c>
      <c r="D61" s="5">
        <v>553</v>
      </c>
      <c r="E61" s="5">
        <v>14</v>
      </c>
      <c r="F61" s="23">
        <v>166</v>
      </c>
      <c r="G61" s="21">
        <v>75</v>
      </c>
      <c r="H61" s="7">
        <v>0</v>
      </c>
      <c r="I61" s="6">
        <v>588</v>
      </c>
      <c r="J61" s="5">
        <v>414</v>
      </c>
      <c r="K61" s="5">
        <v>107</v>
      </c>
      <c r="L61" s="5">
        <v>165</v>
      </c>
      <c r="M61" s="5">
        <v>70</v>
      </c>
      <c r="N61" s="5">
        <v>32</v>
      </c>
      <c r="O61" s="7">
        <v>0</v>
      </c>
      <c r="P61" s="6">
        <v>2417</v>
      </c>
      <c r="Q61" s="5">
        <v>1110</v>
      </c>
      <c r="R61" s="5">
        <v>43</v>
      </c>
      <c r="S61" s="5">
        <v>246</v>
      </c>
      <c r="T61" s="5">
        <v>0</v>
      </c>
      <c r="U61" s="5">
        <v>83</v>
      </c>
      <c r="V61" s="5">
        <v>0</v>
      </c>
      <c r="W61" s="5">
        <v>0</v>
      </c>
      <c r="X61" s="5">
        <v>0</v>
      </c>
      <c r="Y61" s="5">
        <v>0</v>
      </c>
      <c r="Z61" s="5">
        <v>1</v>
      </c>
      <c r="AA61" s="5">
        <v>0</v>
      </c>
      <c r="AB61" s="38">
        <v>75</v>
      </c>
      <c r="AC61" s="38">
        <v>0</v>
      </c>
      <c r="AD61" s="5">
        <v>1</v>
      </c>
      <c r="AE61" s="38">
        <v>0</v>
      </c>
      <c r="AF61" s="38">
        <v>0</v>
      </c>
      <c r="AG61" s="5">
        <v>16</v>
      </c>
      <c r="AH61" s="54">
        <f t="shared" si="0"/>
        <v>8136</v>
      </c>
    </row>
    <row r="62" spans="1:34" x14ac:dyDescent="0.2">
      <c r="A62" s="34" t="s">
        <v>137</v>
      </c>
      <c r="B62" s="6">
        <v>12852</v>
      </c>
      <c r="C62" s="5">
        <v>0</v>
      </c>
      <c r="D62" s="5">
        <v>244</v>
      </c>
      <c r="E62" s="5">
        <v>71</v>
      </c>
      <c r="F62" s="23">
        <v>453</v>
      </c>
      <c r="G62" s="21">
        <v>0</v>
      </c>
      <c r="H62" s="7">
        <v>0</v>
      </c>
      <c r="I62" s="6">
        <v>2617</v>
      </c>
      <c r="J62" s="5">
        <v>805</v>
      </c>
      <c r="K62" s="5">
        <v>347</v>
      </c>
      <c r="L62" s="5">
        <v>677</v>
      </c>
      <c r="M62" s="5">
        <v>331</v>
      </c>
      <c r="N62" s="5">
        <v>116</v>
      </c>
      <c r="O62" s="7">
        <v>2</v>
      </c>
      <c r="P62" s="6">
        <v>10885</v>
      </c>
      <c r="Q62" s="5">
        <v>4122</v>
      </c>
      <c r="R62" s="5">
        <v>0</v>
      </c>
      <c r="S62" s="5">
        <v>2101</v>
      </c>
      <c r="T62" s="5">
        <v>0</v>
      </c>
      <c r="U62" s="5">
        <v>311</v>
      </c>
      <c r="V62" s="5">
        <v>0</v>
      </c>
      <c r="W62" s="5">
        <v>0</v>
      </c>
      <c r="X62" s="5">
        <v>0</v>
      </c>
      <c r="Y62" s="5">
        <v>0</v>
      </c>
      <c r="Z62" s="5">
        <v>21</v>
      </c>
      <c r="AA62" s="5">
        <v>0</v>
      </c>
      <c r="AB62" s="38">
        <v>3</v>
      </c>
      <c r="AC62" s="38">
        <v>0</v>
      </c>
      <c r="AD62" s="5">
        <v>3</v>
      </c>
      <c r="AE62" s="38">
        <v>0</v>
      </c>
      <c r="AF62" s="38">
        <v>0</v>
      </c>
      <c r="AG62" s="5">
        <v>104</v>
      </c>
      <c r="AH62" s="54">
        <f t="shared" si="0"/>
        <v>36065</v>
      </c>
    </row>
    <row r="63" spans="1:34" x14ac:dyDescent="0.2">
      <c r="A63" s="34" t="s">
        <v>138</v>
      </c>
      <c r="B63" s="6">
        <v>4658</v>
      </c>
      <c r="C63" s="5">
        <v>0</v>
      </c>
      <c r="D63" s="5">
        <v>637</v>
      </c>
      <c r="E63" s="5">
        <v>36</v>
      </c>
      <c r="F63" s="23">
        <v>484</v>
      </c>
      <c r="G63" s="21">
        <v>2</v>
      </c>
      <c r="H63" s="7">
        <v>255</v>
      </c>
      <c r="I63" s="6">
        <v>848</v>
      </c>
      <c r="J63" s="5">
        <v>269</v>
      </c>
      <c r="K63" s="5">
        <v>164</v>
      </c>
      <c r="L63" s="5">
        <v>269</v>
      </c>
      <c r="M63" s="5">
        <v>44</v>
      </c>
      <c r="N63" s="5">
        <v>79</v>
      </c>
      <c r="O63" s="7">
        <v>0</v>
      </c>
      <c r="P63" s="6">
        <v>4246</v>
      </c>
      <c r="Q63" s="5">
        <v>1763</v>
      </c>
      <c r="R63" s="5">
        <v>0</v>
      </c>
      <c r="S63" s="5">
        <v>310</v>
      </c>
      <c r="T63" s="5">
        <v>0</v>
      </c>
      <c r="U63" s="5">
        <v>246</v>
      </c>
      <c r="V63" s="5">
        <v>0</v>
      </c>
      <c r="W63" s="5">
        <v>0</v>
      </c>
      <c r="X63" s="5">
        <v>0</v>
      </c>
      <c r="Y63" s="5">
        <v>0</v>
      </c>
      <c r="Z63" s="5">
        <v>8</v>
      </c>
      <c r="AA63" s="5">
        <v>1</v>
      </c>
      <c r="AB63" s="38">
        <v>0</v>
      </c>
      <c r="AC63" s="38">
        <v>3</v>
      </c>
      <c r="AD63" s="5">
        <v>0</v>
      </c>
      <c r="AE63" s="38">
        <v>0</v>
      </c>
      <c r="AF63" s="38">
        <v>0</v>
      </c>
      <c r="AG63" s="5">
        <v>38</v>
      </c>
      <c r="AH63" s="54">
        <f t="shared" si="0"/>
        <v>14360</v>
      </c>
    </row>
    <row r="64" spans="1:34" x14ac:dyDescent="0.2">
      <c r="A64" s="34" t="s">
        <v>139</v>
      </c>
      <c r="B64" s="6">
        <v>2674</v>
      </c>
      <c r="C64" s="5">
        <v>4</v>
      </c>
      <c r="D64" s="5">
        <v>198</v>
      </c>
      <c r="E64" s="5">
        <v>10</v>
      </c>
      <c r="F64" s="23">
        <v>985</v>
      </c>
      <c r="G64" s="21">
        <v>3</v>
      </c>
      <c r="H64" s="7">
        <v>0</v>
      </c>
      <c r="I64" s="6">
        <v>467</v>
      </c>
      <c r="J64" s="5">
        <v>149</v>
      </c>
      <c r="K64" s="5">
        <v>58</v>
      </c>
      <c r="L64" s="5">
        <v>168</v>
      </c>
      <c r="M64" s="5">
        <v>32</v>
      </c>
      <c r="N64" s="5">
        <v>40</v>
      </c>
      <c r="O64" s="7">
        <v>0</v>
      </c>
      <c r="P64" s="6">
        <v>1921</v>
      </c>
      <c r="Q64" s="5">
        <v>914</v>
      </c>
      <c r="R64" s="5">
        <v>0</v>
      </c>
      <c r="S64" s="5">
        <v>192</v>
      </c>
      <c r="T64" s="5">
        <v>0</v>
      </c>
      <c r="U64" s="5">
        <v>122</v>
      </c>
      <c r="V64" s="5">
        <v>0</v>
      </c>
      <c r="W64" s="5">
        <v>0</v>
      </c>
      <c r="X64" s="5">
        <v>0</v>
      </c>
      <c r="Y64" s="5">
        <v>1</v>
      </c>
      <c r="Z64" s="5">
        <v>2</v>
      </c>
      <c r="AA64" s="5">
        <v>5</v>
      </c>
      <c r="AB64" s="38">
        <v>1</v>
      </c>
      <c r="AC64" s="38">
        <v>0</v>
      </c>
      <c r="AD64" s="5">
        <v>0</v>
      </c>
      <c r="AE64" s="38">
        <v>0</v>
      </c>
      <c r="AF64" s="38">
        <v>0</v>
      </c>
      <c r="AG64" s="5">
        <v>20</v>
      </c>
      <c r="AH64" s="54">
        <f t="shared" si="0"/>
        <v>7966</v>
      </c>
    </row>
    <row r="65" spans="1:34" ht="13.5" thickBot="1" x14ac:dyDescent="0.25">
      <c r="A65" s="35" t="s">
        <v>140</v>
      </c>
      <c r="B65" s="27">
        <v>6757</v>
      </c>
      <c r="C65" s="19">
        <v>197</v>
      </c>
      <c r="D65" s="19">
        <v>609</v>
      </c>
      <c r="E65" s="19">
        <v>59</v>
      </c>
      <c r="F65" s="28">
        <v>454</v>
      </c>
      <c r="G65" s="29">
        <v>0</v>
      </c>
      <c r="H65" s="30">
        <v>0</v>
      </c>
      <c r="I65" s="333">
        <v>1541</v>
      </c>
      <c r="J65" s="334">
        <v>636</v>
      </c>
      <c r="K65" s="334">
        <v>317</v>
      </c>
      <c r="L65" s="334">
        <v>405</v>
      </c>
      <c r="M65" s="334">
        <v>68</v>
      </c>
      <c r="N65" s="334">
        <v>185</v>
      </c>
      <c r="O65" s="335">
        <v>1</v>
      </c>
      <c r="P65" s="333">
        <v>5959</v>
      </c>
      <c r="Q65" s="334">
        <v>2967</v>
      </c>
      <c r="R65" s="334">
        <v>0</v>
      </c>
      <c r="S65" s="334">
        <v>530</v>
      </c>
      <c r="T65" s="334">
        <v>0</v>
      </c>
      <c r="U65" s="334">
        <v>245</v>
      </c>
      <c r="V65" s="334">
        <v>0</v>
      </c>
      <c r="W65" s="334">
        <v>0</v>
      </c>
      <c r="X65" s="334">
        <v>0</v>
      </c>
      <c r="Y65" s="334">
        <v>2</v>
      </c>
      <c r="Z65" s="334">
        <v>3</v>
      </c>
      <c r="AA65" s="334">
        <v>0</v>
      </c>
      <c r="AB65" s="336">
        <v>49</v>
      </c>
      <c r="AC65" s="336">
        <v>0</v>
      </c>
      <c r="AD65" s="335">
        <v>0</v>
      </c>
      <c r="AE65" s="336">
        <v>0</v>
      </c>
      <c r="AF65" s="336">
        <v>0</v>
      </c>
      <c r="AG65" s="335">
        <v>62</v>
      </c>
      <c r="AH65" s="54">
        <f t="shared" si="0"/>
        <v>21046</v>
      </c>
    </row>
    <row r="66" spans="1:34" x14ac:dyDescent="0.2">
      <c r="A66" s="36" t="s">
        <v>4</v>
      </c>
      <c r="B66" s="11">
        <f t="shared" ref="B66:AH66" si="1">SUM(B8:B65)</f>
        <v>453689</v>
      </c>
      <c r="C66" s="12">
        <f t="shared" si="1"/>
        <v>1892</v>
      </c>
      <c r="D66" s="12">
        <f t="shared" si="1"/>
        <v>51690</v>
      </c>
      <c r="E66" s="12">
        <f t="shared" si="1"/>
        <v>2835</v>
      </c>
      <c r="F66" s="31">
        <f t="shared" si="1"/>
        <v>40146</v>
      </c>
      <c r="G66" s="32">
        <f t="shared" si="1"/>
        <v>4848</v>
      </c>
      <c r="H66" s="40">
        <f t="shared" si="1"/>
        <v>1065</v>
      </c>
      <c r="I66" s="56">
        <f t="shared" si="1"/>
        <v>141948</v>
      </c>
      <c r="J66" s="56">
        <f t="shared" si="1"/>
        <v>55566</v>
      </c>
      <c r="K66" s="56">
        <f t="shared" si="1"/>
        <v>27004</v>
      </c>
      <c r="L66" s="56">
        <f t="shared" si="1"/>
        <v>22464</v>
      </c>
      <c r="M66" s="56">
        <f t="shared" si="1"/>
        <v>9856</v>
      </c>
      <c r="N66" s="56">
        <f t="shared" si="1"/>
        <v>6991</v>
      </c>
      <c r="O66" s="56">
        <f t="shared" si="1"/>
        <v>182</v>
      </c>
      <c r="P66" s="56">
        <f t="shared" si="1"/>
        <v>400812</v>
      </c>
      <c r="Q66" s="56">
        <f t="shared" ref="Q66:AD66" si="2">SUM(Q8:Q65)</f>
        <v>145639</v>
      </c>
      <c r="R66" s="56">
        <f t="shared" si="2"/>
        <v>138</v>
      </c>
      <c r="S66" s="56">
        <f t="shared" si="2"/>
        <v>27769</v>
      </c>
      <c r="T66" s="56">
        <f t="shared" si="2"/>
        <v>6</v>
      </c>
      <c r="U66" s="56">
        <f t="shared" si="2"/>
        <v>16955</v>
      </c>
      <c r="V66" s="56">
        <f t="shared" si="2"/>
        <v>85</v>
      </c>
      <c r="W66" s="56">
        <f t="shared" si="2"/>
        <v>55</v>
      </c>
      <c r="X66" s="56">
        <f t="shared" si="2"/>
        <v>2</v>
      </c>
      <c r="Y66" s="56">
        <f t="shared" si="2"/>
        <v>31</v>
      </c>
      <c r="Z66" s="56">
        <f t="shared" si="2"/>
        <v>406</v>
      </c>
      <c r="AA66" s="56">
        <f t="shared" si="2"/>
        <v>399</v>
      </c>
      <c r="AB66" s="56">
        <f t="shared" si="2"/>
        <v>1200</v>
      </c>
      <c r="AC66" s="56">
        <f t="shared" si="2"/>
        <v>68</v>
      </c>
      <c r="AD66" s="55">
        <f t="shared" si="2"/>
        <v>65</v>
      </c>
      <c r="AE66" s="56">
        <f>SUM(AE8:AE65)</f>
        <v>0</v>
      </c>
      <c r="AF66" s="56">
        <f>SUM(AF8:AF65)</f>
        <v>33</v>
      </c>
      <c r="AG66" s="55">
        <f>SUM(AG8:AG65)</f>
        <v>3157</v>
      </c>
      <c r="AH66" s="36">
        <f t="shared" si="1"/>
        <v>1416996</v>
      </c>
    </row>
    <row r="67" spans="1:34" s="18" customFormat="1" ht="13.5" thickBot="1" x14ac:dyDescent="0.25">
      <c r="A67" s="67" t="s">
        <v>141</v>
      </c>
      <c r="B67" s="71">
        <f t="shared" ref="B67:AH67" si="3">AVERAGEA(B8:B65)</f>
        <v>7822.2241379310344</v>
      </c>
      <c r="C67" s="16">
        <f t="shared" si="3"/>
        <v>32.620689655172413</v>
      </c>
      <c r="D67" s="16">
        <f t="shared" si="3"/>
        <v>891.20689655172418</v>
      </c>
      <c r="E67" s="16">
        <f t="shared" si="3"/>
        <v>48.879310344827587</v>
      </c>
      <c r="F67" s="69">
        <f t="shared" si="3"/>
        <v>692.17241379310349</v>
      </c>
      <c r="G67" s="68">
        <f t="shared" si="3"/>
        <v>83.58620689655173</v>
      </c>
      <c r="H67" s="17">
        <f t="shared" si="3"/>
        <v>18.362068965517242</v>
      </c>
      <c r="I67" s="71">
        <f t="shared" si="3"/>
        <v>2447.3793103448274</v>
      </c>
      <c r="J67" s="16">
        <f t="shared" si="3"/>
        <v>958.0344827586207</v>
      </c>
      <c r="K67" s="16">
        <f t="shared" si="3"/>
        <v>465.58620689655174</v>
      </c>
      <c r="L67" s="16">
        <f t="shared" si="3"/>
        <v>387.31034482758622</v>
      </c>
      <c r="M67" s="16">
        <f t="shared" si="3"/>
        <v>169.93103448275863</v>
      </c>
      <c r="N67" s="16">
        <f t="shared" si="3"/>
        <v>120.53448275862068</v>
      </c>
      <c r="O67" s="17">
        <f t="shared" si="3"/>
        <v>3.1379310344827585</v>
      </c>
      <c r="P67" s="71">
        <f t="shared" si="3"/>
        <v>6910.5517241379312</v>
      </c>
      <c r="Q67" s="16">
        <f t="shared" si="3"/>
        <v>2511.0172413793102</v>
      </c>
      <c r="R67" s="16">
        <f t="shared" si="3"/>
        <v>2.3793103448275863</v>
      </c>
      <c r="S67" s="16">
        <f t="shared" si="3"/>
        <v>478.77586206896552</v>
      </c>
      <c r="T67" s="16">
        <f t="shared" si="3"/>
        <v>0.10344827586206896</v>
      </c>
      <c r="U67" s="16">
        <f t="shared" si="3"/>
        <v>292.32758620689657</v>
      </c>
      <c r="V67" s="16">
        <f t="shared" si="3"/>
        <v>1.4655172413793103</v>
      </c>
      <c r="W67" s="16">
        <f t="shared" si="3"/>
        <v>0.94827586206896552</v>
      </c>
      <c r="X67" s="16">
        <f t="shared" si="3"/>
        <v>3.4482758620689655E-2</v>
      </c>
      <c r="Y67" s="16">
        <f t="shared" si="3"/>
        <v>0.53448275862068961</v>
      </c>
      <c r="Z67" s="16">
        <f t="shared" ref="Z67:AG67" si="4">AVERAGEA(Z8:Z65)</f>
        <v>7</v>
      </c>
      <c r="AA67" s="70">
        <f t="shared" si="4"/>
        <v>6.8793103448275863</v>
      </c>
      <c r="AB67" s="70">
        <f t="shared" si="4"/>
        <v>20.689655172413794</v>
      </c>
      <c r="AC67" s="70">
        <f t="shared" si="4"/>
        <v>1.1724137931034482</v>
      </c>
      <c r="AD67" s="16">
        <f t="shared" si="4"/>
        <v>1.1206896551724137</v>
      </c>
      <c r="AE67" s="70">
        <f t="shared" si="4"/>
        <v>0</v>
      </c>
      <c r="AF67" s="70">
        <f t="shared" si="4"/>
        <v>0.56896551724137934</v>
      </c>
      <c r="AG67" s="16">
        <f t="shared" si="4"/>
        <v>54.431034482758619</v>
      </c>
      <c r="AH67" s="83">
        <f t="shared" si="3"/>
        <v>24430.96551724138</v>
      </c>
    </row>
    <row r="70" spans="1:34" x14ac:dyDescent="0.2">
      <c r="G70" s="81"/>
    </row>
  </sheetData>
  <phoneticPr fontId="0" type="noConversion"/>
  <pageMargins left="0.31496062992125984" right="0.23622047244094491" top="0.19685039370078741" bottom="0.27559055118110237" header="0" footer="0"/>
  <pageSetup paperSize="9" scale="86" orientation="portrait" r:id="rId1"/>
  <headerFooter alignWithMargins="0">
    <oddHeader>&amp;R3.3.1. / Preglednica 2</oddHeader>
    <oddFooter>&amp;L&amp;7C/Poročilo o delu UE 2019/DUN - Notranje zadeve&amp;C&amp;9Stran &amp;P/&amp;N&amp;R&amp;7Pripravila : C. Vidmar  5.3.2020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7"/>
  <sheetViews>
    <sheetView zoomScale="120" zoomScaleNormal="12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6" sqref="A6"/>
    </sheetView>
  </sheetViews>
  <sheetFormatPr defaultRowHeight="12.75" x14ac:dyDescent="0.2"/>
  <cols>
    <col min="1" max="1" width="20.28515625" customWidth="1"/>
    <col min="2" max="7" width="9.28515625" customWidth="1"/>
    <col min="8" max="8" width="16.85546875" customWidth="1"/>
    <col min="9" max="9" width="10.85546875" customWidth="1"/>
    <col min="10" max="10" width="10.28515625" customWidth="1"/>
    <col min="11" max="11" width="11.140625" customWidth="1"/>
    <col min="12" max="12" width="9.5703125" customWidth="1"/>
    <col min="13" max="13" width="15" customWidth="1"/>
    <col min="14" max="16" width="10" customWidth="1"/>
    <col min="17" max="17" width="8.7109375" customWidth="1"/>
    <col min="18" max="19" width="10.140625" customWidth="1"/>
  </cols>
  <sheetData>
    <row r="1" spans="1:19" s="14" customFormat="1" x14ac:dyDescent="0.2">
      <c r="A1" s="14" t="s">
        <v>350</v>
      </c>
    </row>
    <row r="2" spans="1:19" s="14" customFormat="1" x14ac:dyDescent="0.2">
      <c r="A2" s="15" t="s">
        <v>307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3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3.15" customHeight="1" x14ac:dyDescent="0.2">
      <c r="A4" s="33"/>
      <c r="B4" s="364"/>
      <c r="C4" s="367" t="s">
        <v>314</v>
      </c>
      <c r="D4" s="322"/>
      <c r="E4" s="322"/>
      <c r="F4" s="322"/>
      <c r="G4" s="363"/>
      <c r="H4" s="361"/>
      <c r="I4" s="365" t="s">
        <v>290</v>
      </c>
      <c r="J4" s="362"/>
      <c r="K4" s="366"/>
      <c r="L4" s="216"/>
      <c r="M4" s="368" t="s">
        <v>246</v>
      </c>
      <c r="N4" s="216"/>
      <c r="O4" s="216"/>
      <c r="P4" s="323"/>
      <c r="Q4" s="353" t="s">
        <v>247</v>
      </c>
      <c r="R4" s="354"/>
      <c r="S4" s="325"/>
    </row>
    <row r="5" spans="1:19" s="1" customFormat="1" x14ac:dyDescent="0.2">
      <c r="A5" s="85" t="s">
        <v>306</v>
      </c>
      <c r="B5" s="317" t="s">
        <v>13</v>
      </c>
      <c r="C5" s="314" t="s">
        <v>14</v>
      </c>
      <c r="D5" s="314" t="s">
        <v>15</v>
      </c>
      <c r="E5" s="314" t="s">
        <v>16</v>
      </c>
      <c r="F5" s="315" t="s">
        <v>17</v>
      </c>
      <c r="G5" s="324" t="s">
        <v>18</v>
      </c>
      <c r="H5" s="313" t="s">
        <v>27</v>
      </c>
      <c r="I5" s="314" t="s">
        <v>28</v>
      </c>
      <c r="J5" s="318" t="s">
        <v>65</v>
      </c>
      <c r="K5" s="317" t="s">
        <v>248</v>
      </c>
      <c r="L5" s="314" t="s">
        <v>30</v>
      </c>
      <c r="M5" s="314" t="s">
        <v>31</v>
      </c>
      <c r="N5" s="314" t="s">
        <v>32</v>
      </c>
      <c r="O5" s="314" t="s">
        <v>33</v>
      </c>
      <c r="P5" s="318" t="s">
        <v>34</v>
      </c>
      <c r="Q5" s="220" t="s">
        <v>20</v>
      </c>
      <c r="R5" s="220" t="s">
        <v>35</v>
      </c>
      <c r="S5" s="324" t="s">
        <v>38</v>
      </c>
    </row>
    <row r="6" spans="1:19" s="2" customFormat="1" ht="114" customHeight="1" thickBot="1" x14ac:dyDescent="0.25">
      <c r="A6" s="316" t="s">
        <v>6</v>
      </c>
      <c r="B6" s="319" t="s">
        <v>57</v>
      </c>
      <c r="C6" s="310" t="s">
        <v>58</v>
      </c>
      <c r="D6" s="310" t="s">
        <v>41</v>
      </c>
      <c r="E6" s="310" t="s">
        <v>42</v>
      </c>
      <c r="F6" s="311" t="s">
        <v>59</v>
      </c>
      <c r="G6" s="312" t="s">
        <v>60</v>
      </c>
      <c r="H6" s="309" t="s">
        <v>249</v>
      </c>
      <c r="I6" s="310" t="s">
        <v>250</v>
      </c>
      <c r="J6" s="320" t="s">
        <v>271</v>
      </c>
      <c r="K6" s="319" t="s">
        <v>272</v>
      </c>
      <c r="L6" s="310" t="s">
        <v>56</v>
      </c>
      <c r="M6" s="310" t="s">
        <v>273</v>
      </c>
      <c r="N6" s="310" t="s">
        <v>274</v>
      </c>
      <c r="O6" s="310" t="s">
        <v>251</v>
      </c>
      <c r="P6" s="320" t="s">
        <v>252</v>
      </c>
      <c r="Q6" s="321" t="s">
        <v>45</v>
      </c>
      <c r="R6" s="312" t="s">
        <v>301</v>
      </c>
      <c r="S6" s="312" t="s">
        <v>327</v>
      </c>
    </row>
    <row r="7" spans="1:19" ht="13.5" thickBot="1" x14ac:dyDescent="0.25">
      <c r="A7" s="234">
        <v>1</v>
      </c>
      <c r="B7" s="8">
        <v>2</v>
      </c>
      <c r="C7" s="9">
        <v>3</v>
      </c>
      <c r="D7" s="9">
        <v>4</v>
      </c>
      <c r="E7" s="9">
        <v>5</v>
      </c>
      <c r="F7" s="64">
        <v>6</v>
      </c>
      <c r="G7" s="66">
        <v>7</v>
      </c>
      <c r="H7" s="9">
        <v>8</v>
      </c>
      <c r="I7" s="9">
        <v>9</v>
      </c>
      <c r="J7" s="10">
        <v>10</v>
      </c>
      <c r="K7" s="63">
        <v>11</v>
      </c>
      <c r="L7" s="9">
        <v>12</v>
      </c>
      <c r="M7" s="63">
        <v>13</v>
      </c>
      <c r="N7" s="9">
        <v>14</v>
      </c>
      <c r="O7" s="63">
        <v>15</v>
      </c>
      <c r="P7" s="9">
        <v>16</v>
      </c>
      <c r="Q7" s="62">
        <v>17</v>
      </c>
      <c r="R7" s="63">
        <v>18</v>
      </c>
      <c r="S7" s="10">
        <v>19</v>
      </c>
    </row>
    <row r="8" spans="1:19" x14ac:dyDescent="0.2">
      <c r="A8" s="54" t="s">
        <v>83</v>
      </c>
      <c r="B8" s="59">
        <v>76</v>
      </c>
      <c r="C8" s="56">
        <v>4</v>
      </c>
      <c r="D8" s="56">
        <v>660</v>
      </c>
      <c r="E8" s="56">
        <v>1</v>
      </c>
      <c r="F8" s="57">
        <v>408</v>
      </c>
      <c r="G8" s="61">
        <v>0</v>
      </c>
      <c r="H8" s="5">
        <v>113</v>
      </c>
      <c r="I8" s="5">
        <v>0</v>
      </c>
      <c r="J8" s="7">
        <v>99</v>
      </c>
      <c r="K8" s="6">
        <v>273</v>
      </c>
      <c r="L8" s="5">
        <v>0</v>
      </c>
      <c r="M8" s="5">
        <v>1236</v>
      </c>
      <c r="N8" s="5">
        <v>44</v>
      </c>
      <c r="O8" s="5">
        <v>200</v>
      </c>
      <c r="P8" s="7">
        <v>1</v>
      </c>
      <c r="Q8" s="34">
        <v>0</v>
      </c>
      <c r="R8" s="61">
        <v>973</v>
      </c>
      <c r="S8" s="61">
        <f t="shared" ref="S8:S39" si="0">SUM(B8:R8)</f>
        <v>4088</v>
      </c>
    </row>
    <row r="9" spans="1:19" x14ac:dyDescent="0.2">
      <c r="A9" s="34" t="s">
        <v>84</v>
      </c>
      <c r="B9" s="6">
        <v>142</v>
      </c>
      <c r="C9" s="5">
        <v>79</v>
      </c>
      <c r="D9" s="5">
        <v>38</v>
      </c>
      <c r="E9" s="5">
        <v>0</v>
      </c>
      <c r="F9" s="23">
        <v>360</v>
      </c>
      <c r="G9" s="369">
        <v>0</v>
      </c>
      <c r="H9" s="5">
        <v>148</v>
      </c>
      <c r="I9" s="5">
        <v>2</v>
      </c>
      <c r="J9" s="7">
        <v>82</v>
      </c>
      <c r="K9" s="6">
        <v>255</v>
      </c>
      <c r="L9" s="5">
        <v>0</v>
      </c>
      <c r="M9" s="5">
        <v>1514</v>
      </c>
      <c r="N9" s="5">
        <v>0</v>
      </c>
      <c r="O9" s="5">
        <v>86</v>
      </c>
      <c r="P9" s="7">
        <v>2</v>
      </c>
      <c r="Q9" s="34">
        <v>0</v>
      </c>
      <c r="R9" s="45">
        <v>1318</v>
      </c>
      <c r="S9" s="61">
        <f t="shared" si="0"/>
        <v>4026</v>
      </c>
    </row>
    <row r="10" spans="1:19" x14ac:dyDescent="0.2">
      <c r="A10" s="34" t="s">
        <v>85</v>
      </c>
      <c r="B10" s="6">
        <v>67</v>
      </c>
      <c r="C10" s="5">
        <v>0</v>
      </c>
      <c r="D10" s="5">
        <v>167</v>
      </c>
      <c r="E10" s="5">
        <v>2</v>
      </c>
      <c r="F10" s="23">
        <v>1683</v>
      </c>
      <c r="G10" s="369">
        <v>0</v>
      </c>
      <c r="H10" s="5">
        <v>1159</v>
      </c>
      <c r="I10" s="5">
        <v>0</v>
      </c>
      <c r="J10" s="7">
        <v>842</v>
      </c>
      <c r="K10" s="6">
        <v>521</v>
      </c>
      <c r="L10" s="5">
        <v>0</v>
      </c>
      <c r="M10" s="5">
        <v>7694</v>
      </c>
      <c r="N10" s="5">
        <v>254</v>
      </c>
      <c r="O10" s="5">
        <v>232</v>
      </c>
      <c r="P10" s="7">
        <v>303</v>
      </c>
      <c r="Q10" s="34">
        <v>0</v>
      </c>
      <c r="R10" s="45">
        <v>4427</v>
      </c>
      <c r="S10" s="61">
        <f t="shared" si="0"/>
        <v>17351</v>
      </c>
    </row>
    <row r="11" spans="1:19" x14ac:dyDescent="0.2">
      <c r="A11" s="34" t="s">
        <v>86</v>
      </c>
      <c r="B11" s="6">
        <v>46</v>
      </c>
      <c r="C11" s="5">
        <v>0</v>
      </c>
      <c r="D11" s="5">
        <v>4</v>
      </c>
      <c r="E11" s="5">
        <v>0</v>
      </c>
      <c r="F11" s="23">
        <v>600</v>
      </c>
      <c r="G11" s="369">
        <v>0</v>
      </c>
      <c r="H11" s="5">
        <v>177</v>
      </c>
      <c r="I11" s="5">
        <v>0</v>
      </c>
      <c r="J11" s="7">
        <v>82</v>
      </c>
      <c r="K11" s="6">
        <v>130</v>
      </c>
      <c r="L11" s="5">
        <v>0</v>
      </c>
      <c r="M11" s="5">
        <v>662</v>
      </c>
      <c r="N11" s="5">
        <v>24</v>
      </c>
      <c r="O11" s="5">
        <v>109</v>
      </c>
      <c r="P11" s="7">
        <v>77</v>
      </c>
      <c r="Q11" s="34">
        <v>0</v>
      </c>
      <c r="R11" s="45">
        <v>562</v>
      </c>
      <c r="S11" s="61">
        <f t="shared" si="0"/>
        <v>2473</v>
      </c>
    </row>
    <row r="12" spans="1:19" x14ac:dyDescent="0.2">
      <c r="A12" s="34" t="s">
        <v>87</v>
      </c>
      <c r="B12" s="6">
        <v>158</v>
      </c>
      <c r="C12" s="5">
        <v>0</v>
      </c>
      <c r="D12" s="5">
        <v>901</v>
      </c>
      <c r="E12" s="5">
        <v>0</v>
      </c>
      <c r="F12" s="23">
        <v>0</v>
      </c>
      <c r="G12" s="369">
        <v>287</v>
      </c>
      <c r="H12" s="5">
        <v>189</v>
      </c>
      <c r="I12" s="5">
        <v>0</v>
      </c>
      <c r="J12" s="7">
        <v>60</v>
      </c>
      <c r="K12" s="6">
        <v>139</v>
      </c>
      <c r="L12" s="5">
        <v>0</v>
      </c>
      <c r="M12" s="5">
        <v>1369</v>
      </c>
      <c r="N12" s="5">
        <v>0</v>
      </c>
      <c r="O12" s="5">
        <v>151</v>
      </c>
      <c r="P12" s="7">
        <v>0</v>
      </c>
      <c r="Q12" s="34">
        <v>1</v>
      </c>
      <c r="R12" s="45">
        <v>1039</v>
      </c>
      <c r="S12" s="61">
        <f t="shared" si="0"/>
        <v>4294</v>
      </c>
    </row>
    <row r="13" spans="1:19" x14ac:dyDescent="0.2">
      <c r="A13" s="34" t="s">
        <v>88</v>
      </c>
      <c r="B13" s="6">
        <v>212</v>
      </c>
      <c r="C13" s="5">
        <v>0</v>
      </c>
      <c r="D13" s="5">
        <v>61</v>
      </c>
      <c r="E13" s="5">
        <v>0</v>
      </c>
      <c r="F13" s="23">
        <v>630</v>
      </c>
      <c r="G13" s="369">
        <v>0</v>
      </c>
      <c r="H13" s="5">
        <v>560</v>
      </c>
      <c r="I13" s="5">
        <v>1</v>
      </c>
      <c r="J13" s="7">
        <v>58</v>
      </c>
      <c r="K13" s="6">
        <v>414</v>
      </c>
      <c r="L13" s="5">
        <v>0</v>
      </c>
      <c r="M13" s="5">
        <v>4442</v>
      </c>
      <c r="N13" s="5">
        <v>85</v>
      </c>
      <c r="O13" s="5">
        <v>120</v>
      </c>
      <c r="P13" s="7">
        <v>282</v>
      </c>
      <c r="Q13" s="34">
        <v>1</v>
      </c>
      <c r="R13" s="45">
        <v>4639</v>
      </c>
      <c r="S13" s="61">
        <f t="shared" si="0"/>
        <v>11505</v>
      </c>
    </row>
    <row r="14" spans="1:19" x14ac:dyDescent="0.2">
      <c r="A14" s="34" t="s">
        <v>89</v>
      </c>
      <c r="B14" s="6">
        <v>39</v>
      </c>
      <c r="C14" s="5">
        <v>0</v>
      </c>
      <c r="D14" s="5">
        <v>37</v>
      </c>
      <c r="E14" s="5">
        <v>0</v>
      </c>
      <c r="F14" s="23">
        <v>453</v>
      </c>
      <c r="G14" s="369">
        <v>0</v>
      </c>
      <c r="H14" s="5">
        <v>0</v>
      </c>
      <c r="I14" s="5">
        <v>0</v>
      </c>
      <c r="J14" s="7">
        <v>43</v>
      </c>
      <c r="K14" s="6">
        <v>98</v>
      </c>
      <c r="L14" s="5">
        <v>0</v>
      </c>
      <c r="M14" s="5">
        <v>360</v>
      </c>
      <c r="N14" s="5">
        <v>14</v>
      </c>
      <c r="O14" s="5">
        <v>14</v>
      </c>
      <c r="P14" s="7">
        <v>5</v>
      </c>
      <c r="Q14" s="34">
        <v>0</v>
      </c>
      <c r="R14" s="45">
        <v>250</v>
      </c>
      <c r="S14" s="61">
        <f t="shared" si="0"/>
        <v>1313</v>
      </c>
    </row>
    <row r="15" spans="1:19" x14ac:dyDescent="0.2">
      <c r="A15" s="34" t="s">
        <v>90</v>
      </c>
      <c r="B15" s="6">
        <v>100</v>
      </c>
      <c r="C15" s="5">
        <v>0</v>
      </c>
      <c r="D15" s="5">
        <v>729</v>
      </c>
      <c r="E15" s="5">
        <v>0</v>
      </c>
      <c r="F15" s="23">
        <v>321</v>
      </c>
      <c r="G15" s="369">
        <v>0</v>
      </c>
      <c r="H15" s="5">
        <v>271</v>
      </c>
      <c r="I15" s="5">
        <v>0</v>
      </c>
      <c r="J15" s="7">
        <v>53</v>
      </c>
      <c r="K15" s="6">
        <v>244</v>
      </c>
      <c r="L15" s="5">
        <v>0</v>
      </c>
      <c r="M15" s="5">
        <v>871</v>
      </c>
      <c r="N15" s="5">
        <v>75</v>
      </c>
      <c r="O15" s="5">
        <v>155</v>
      </c>
      <c r="P15" s="7">
        <v>40</v>
      </c>
      <c r="Q15" s="34">
        <v>0</v>
      </c>
      <c r="R15" s="45">
        <v>567</v>
      </c>
      <c r="S15" s="61">
        <f t="shared" si="0"/>
        <v>3426</v>
      </c>
    </row>
    <row r="16" spans="1:19" x14ac:dyDescent="0.2">
      <c r="A16" s="34" t="s">
        <v>91</v>
      </c>
      <c r="B16" s="6">
        <v>197</v>
      </c>
      <c r="C16" s="5">
        <v>0</v>
      </c>
      <c r="D16" s="5">
        <v>6</v>
      </c>
      <c r="E16" s="5">
        <v>0</v>
      </c>
      <c r="F16" s="23">
        <v>469</v>
      </c>
      <c r="G16" s="369">
        <v>0</v>
      </c>
      <c r="H16" s="5">
        <v>269</v>
      </c>
      <c r="I16" s="5">
        <v>0</v>
      </c>
      <c r="J16" s="7">
        <v>92</v>
      </c>
      <c r="K16" s="6">
        <v>122</v>
      </c>
      <c r="L16" s="5">
        <v>0</v>
      </c>
      <c r="M16" s="5">
        <v>2153</v>
      </c>
      <c r="N16" s="5">
        <v>0</v>
      </c>
      <c r="O16" s="5">
        <v>21</v>
      </c>
      <c r="P16" s="7">
        <v>0</v>
      </c>
      <c r="Q16" s="34">
        <v>0</v>
      </c>
      <c r="R16" s="45">
        <v>1956</v>
      </c>
      <c r="S16" s="61">
        <f t="shared" si="0"/>
        <v>5285</v>
      </c>
    </row>
    <row r="17" spans="1:19" x14ac:dyDescent="0.2">
      <c r="A17" s="34" t="s">
        <v>92</v>
      </c>
      <c r="B17" s="6">
        <v>1023</v>
      </c>
      <c r="C17" s="5">
        <v>0</v>
      </c>
      <c r="D17" s="5">
        <v>1</v>
      </c>
      <c r="E17" s="5">
        <v>0</v>
      </c>
      <c r="F17" s="23">
        <v>17</v>
      </c>
      <c r="G17" s="369">
        <v>0</v>
      </c>
      <c r="H17" s="5">
        <v>11</v>
      </c>
      <c r="I17" s="5">
        <v>0</v>
      </c>
      <c r="J17" s="7">
        <v>29</v>
      </c>
      <c r="K17" s="6">
        <v>72</v>
      </c>
      <c r="L17" s="5">
        <v>0</v>
      </c>
      <c r="M17" s="5">
        <v>481</v>
      </c>
      <c r="N17" s="5">
        <v>30</v>
      </c>
      <c r="O17" s="5">
        <v>39</v>
      </c>
      <c r="P17" s="7">
        <v>0</v>
      </c>
      <c r="Q17" s="34">
        <v>0</v>
      </c>
      <c r="R17" s="45">
        <v>161</v>
      </c>
      <c r="S17" s="61">
        <f t="shared" si="0"/>
        <v>1864</v>
      </c>
    </row>
    <row r="18" spans="1:19" x14ac:dyDescent="0.2">
      <c r="A18" s="34" t="s">
        <v>93</v>
      </c>
      <c r="B18" s="6">
        <v>14</v>
      </c>
      <c r="C18" s="5">
        <v>0</v>
      </c>
      <c r="D18" s="5">
        <v>56</v>
      </c>
      <c r="E18" s="5">
        <v>0</v>
      </c>
      <c r="F18" s="23">
        <v>214</v>
      </c>
      <c r="G18" s="369">
        <v>0</v>
      </c>
      <c r="H18" s="5">
        <v>154</v>
      </c>
      <c r="I18" s="5">
        <v>0</v>
      </c>
      <c r="J18" s="7">
        <v>0</v>
      </c>
      <c r="K18" s="6">
        <v>62</v>
      </c>
      <c r="L18" s="5">
        <v>0</v>
      </c>
      <c r="M18" s="5">
        <v>476</v>
      </c>
      <c r="N18" s="5">
        <v>21</v>
      </c>
      <c r="O18" s="5">
        <v>20</v>
      </c>
      <c r="P18" s="7">
        <v>0</v>
      </c>
      <c r="Q18" s="34">
        <v>0</v>
      </c>
      <c r="R18" s="45">
        <v>484</v>
      </c>
      <c r="S18" s="61">
        <f t="shared" si="0"/>
        <v>1501</v>
      </c>
    </row>
    <row r="19" spans="1:19" x14ac:dyDescent="0.2">
      <c r="A19" s="34" t="s">
        <v>94</v>
      </c>
      <c r="B19" s="6">
        <v>22</v>
      </c>
      <c r="C19" s="5">
        <v>0</v>
      </c>
      <c r="D19" s="5">
        <v>20</v>
      </c>
      <c r="E19" s="5">
        <v>0</v>
      </c>
      <c r="F19" s="23">
        <v>489</v>
      </c>
      <c r="G19" s="369">
        <v>0</v>
      </c>
      <c r="H19" s="5">
        <v>180</v>
      </c>
      <c r="I19" s="5">
        <v>0</v>
      </c>
      <c r="J19" s="7">
        <v>62</v>
      </c>
      <c r="K19" s="6">
        <v>92</v>
      </c>
      <c r="L19" s="5">
        <v>0</v>
      </c>
      <c r="M19" s="5">
        <v>640</v>
      </c>
      <c r="N19" s="5">
        <v>10</v>
      </c>
      <c r="O19" s="5">
        <v>44</v>
      </c>
      <c r="P19" s="7">
        <v>28</v>
      </c>
      <c r="Q19" s="34">
        <v>0</v>
      </c>
      <c r="R19" s="45">
        <v>528</v>
      </c>
      <c r="S19" s="61">
        <f t="shared" si="0"/>
        <v>2115</v>
      </c>
    </row>
    <row r="20" spans="1:19" x14ac:dyDescent="0.2">
      <c r="A20" s="34" t="s">
        <v>95</v>
      </c>
      <c r="B20" s="6">
        <v>193</v>
      </c>
      <c r="C20" s="5">
        <v>0</v>
      </c>
      <c r="D20" s="5">
        <v>0</v>
      </c>
      <c r="E20" s="5">
        <v>0</v>
      </c>
      <c r="F20" s="23">
        <v>0</v>
      </c>
      <c r="G20" s="369">
        <v>0</v>
      </c>
      <c r="H20" s="5">
        <v>71</v>
      </c>
      <c r="I20" s="5">
        <v>0</v>
      </c>
      <c r="J20" s="7">
        <v>57</v>
      </c>
      <c r="K20" s="6">
        <v>155</v>
      </c>
      <c r="L20" s="5">
        <v>0</v>
      </c>
      <c r="M20" s="5">
        <v>1037</v>
      </c>
      <c r="N20" s="5">
        <v>19</v>
      </c>
      <c r="O20" s="5">
        <v>49</v>
      </c>
      <c r="P20" s="7">
        <v>75</v>
      </c>
      <c r="Q20" s="34">
        <v>0</v>
      </c>
      <c r="R20" s="45">
        <v>901</v>
      </c>
      <c r="S20" s="61">
        <f t="shared" si="0"/>
        <v>2557</v>
      </c>
    </row>
    <row r="21" spans="1:19" x14ac:dyDescent="0.2">
      <c r="A21" s="34" t="s">
        <v>96</v>
      </c>
      <c r="B21" s="6">
        <v>61</v>
      </c>
      <c r="C21" s="5">
        <v>0</v>
      </c>
      <c r="D21" s="5">
        <v>8</v>
      </c>
      <c r="E21" s="5">
        <v>0</v>
      </c>
      <c r="F21" s="23">
        <v>646</v>
      </c>
      <c r="G21" s="369">
        <v>0</v>
      </c>
      <c r="H21" s="5">
        <v>252</v>
      </c>
      <c r="I21" s="5">
        <v>0</v>
      </c>
      <c r="J21" s="7">
        <v>207</v>
      </c>
      <c r="K21" s="6">
        <v>266</v>
      </c>
      <c r="L21" s="5">
        <v>0</v>
      </c>
      <c r="M21" s="5">
        <v>1608</v>
      </c>
      <c r="N21" s="5">
        <v>98</v>
      </c>
      <c r="O21" s="5">
        <v>224</v>
      </c>
      <c r="P21" s="7">
        <v>67</v>
      </c>
      <c r="Q21" s="34">
        <v>0</v>
      </c>
      <c r="R21" s="45">
        <v>1708</v>
      </c>
      <c r="S21" s="61">
        <f t="shared" si="0"/>
        <v>5145</v>
      </c>
    </row>
    <row r="22" spans="1:19" x14ac:dyDescent="0.2">
      <c r="A22" s="34" t="s">
        <v>97</v>
      </c>
      <c r="B22" s="6">
        <v>103</v>
      </c>
      <c r="C22" s="5">
        <v>0</v>
      </c>
      <c r="D22" s="5">
        <v>15</v>
      </c>
      <c r="E22" s="5">
        <v>0</v>
      </c>
      <c r="F22" s="23">
        <v>721</v>
      </c>
      <c r="G22" s="369">
        <v>0</v>
      </c>
      <c r="H22" s="5">
        <v>294</v>
      </c>
      <c r="I22" s="5">
        <v>0</v>
      </c>
      <c r="J22" s="7">
        <v>216</v>
      </c>
      <c r="K22" s="6">
        <v>261</v>
      </c>
      <c r="L22" s="5">
        <v>37</v>
      </c>
      <c r="M22" s="5">
        <v>1850</v>
      </c>
      <c r="N22" s="5">
        <v>69</v>
      </c>
      <c r="O22" s="5">
        <v>72</v>
      </c>
      <c r="P22" s="7">
        <v>138</v>
      </c>
      <c r="Q22" s="34">
        <v>0</v>
      </c>
      <c r="R22" s="45">
        <v>1432</v>
      </c>
      <c r="S22" s="61">
        <f t="shared" si="0"/>
        <v>5208</v>
      </c>
    </row>
    <row r="23" spans="1:19" x14ac:dyDescent="0.2">
      <c r="A23" s="34" t="s">
        <v>98</v>
      </c>
      <c r="B23" s="6">
        <v>39</v>
      </c>
      <c r="C23" s="5">
        <v>0</v>
      </c>
      <c r="D23" s="5">
        <v>6</v>
      </c>
      <c r="E23" s="5">
        <v>0</v>
      </c>
      <c r="F23" s="23">
        <v>418</v>
      </c>
      <c r="G23" s="369">
        <v>0</v>
      </c>
      <c r="H23" s="5">
        <v>404</v>
      </c>
      <c r="I23" s="5">
        <v>0</v>
      </c>
      <c r="J23" s="7">
        <v>56</v>
      </c>
      <c r="K23" s="6">
        <v>145</v>
      </c>
      <c r="L23" s="5">
        <v>0</v>
      </c>
      <c r="M23" s="5">
        <v>1085</v>
      </c>
      <c r="N23" s="5">
        <v>120</v>
      </c>
      <c r="O23" s="5">
        <v>112</v>
      </c>
      <c r="P23" s="7">
        <v>15</v>
      </c>
      <c r="Q23" s="34">
        <v>0</v>
      </c>
      <c r="R23" s="45">
        <v>169</v>
      </c>
      <c r="S23" s="61">
        <f t="shared" si="0"/>
        <v>2569</v>
      </c>
    </row>
    <row r="24" spans="1:19" x14ac:dyDescent="0.2">
      <c r="A24" s="34" t="s">
        <v>99</v>
      </c>
      <c r="B24" s="6">
        <v>201</v>
      </c>
      <c r="C24" s="5">
        <v>0</v>
      </c>
      <c r="D24" s="5">
        <v>142</v>
      </c>
      <c r="E24" s="5">
        <v>0</v>
      </c>
      <c r="F24" s="23">
        <v>915</v>
      </c>
      <c r="G24" s="369">
        <v>0</v>
      </c>
      <c r="H24" s="5">
        <v>426</v>
      </c>
      <c r="I24" s="5">
        <v>0</v>
      </c>
      <c r="J24" s="7">
        <v>0</v>
      </c>
      <c r="K24" s="6">
        <v>508</v>
      </c>
      <c r="L24" s="5">
        <v>0</v>
      </c>
      <c r="M24" s="5">
        <v>2632</v>
      </c>
      <c r="N24" s="5">
        <v>47</v>
      </c>
      <c r="O24" s="5">
        <v>197</v>
      </c>
      <c r="P24" s="7">
        <v>233</v>
      </c>
      <c r="Q24" s="34">
        <v>0</v>
      </c>
      <c r="R24" s="45">
        <v>3790</v>
      </c>
      <c r="S24" s="61">
        <f t="shared" si="0"/>
        <v>9091</v>
      </c>
    </row>
    <row r="25" spans="1:19" x14ac:dyDescent="0.2">
      <c r="A25" s="34" t="s">
        <v>100</v>
      </c>
      <c r="B25" s="6">
        <v>50</v>
      </c>
      <c r="C25" s="5">
        <v>0</v>
      </c>
      <c r="D25" s="5">
        <v>193</v>
      </c>
      <c r="E25" s="5">
        <v>0</v>
      </c>
      <c r="F25" s="23">
        <v>1979</v>
      </c>
      <c r="G25" s="369">
        <v>0</v>
      </c>
      <c r="H25" s="5">
        <v>640</v>
      </c>
      <c r="I25" s="5">
        <v>0</v>
      </c>
      <c r="J25" s="7">
        <v>472</v>
      </c>
      <c r="K25" s="6">
        <v>739</v>
      </c>
      <c r="L25" s="5">
        <v>0</v>
      </c>
      <c r="M25" s="5">
        <v>6300</v>
      </c>
      <c r="N25" s="5">
        <v>151</v>
      </c>
      <c r="O25" s="5">
        <v>32</v>
      </c>
      <c r="P25" s="7">
        <v>277</v>
      </c>
      <c r="Q25" s="34">
        <v>0</v>
      </c>
      <c r="R25" s="45">
        <v>5579</v>
      </c>
      <c r="S25" s="61">
        <f t="shared" si="0"/>
        <v>16412</v>
      </c>
    </row>
    <row r="26" spans="1:19" x14ac:dyDescent="0.2">
      <c r="A26" s="34" t="s">
        <v>101</v>
      </c>
      <c r="B26" s="6">
        <v>142</v>
      </c>
      <c r="C26" s="5">
        <v>0</v>
      </c>
      <c r="D26" s="5">
        <v>15</v>
      </c>
      <c r="E26" s="5">
        <v>0</v>
      </c>
      <c r="F26" s="23">
        <v>481</v>
      </c>
      <c r="G26" s="369">
        <v>0</v>
      </c>
      <c r="H26" s="5">
        <v>233</v>
      </c>
      <c r="I26" s="5">
        <v>0</v>
      </c>
      <c r="J26" s="7">
        <v>37</v>
      </c>
      <c r="K26" s="6">
        <v>385</v>
      </c>
      <c r="L26" s="5">
        <v>1</v>
      </c>
      <c r="M26" s="5">
        <v>1328</v>
      </c>
      <c r="N26" s="5">
        <v>81</v>
      </c>
      <c r="O26" s="5">
        <v>113</v>
      </c>
      <c r="P26" s="7">
        <v>0</v>
      </c>
      <c r="Q26" s="34">
        <v>0</v>
      </c>
      <c r="R26" s="45">
        <v>2391</v>
      </c>
      <c r="S26" s="61">
        <f t="shared" si="0"/>
        <v>5207</v>
      </c>
    </row>
    <row r="27" spans="1:19" x14ac:dyDescent="0.2">
      <c r="A27" s="34" t="s">
        <v>102</v>
      </c>
      <c r="B27" s="6">
        <v>46</v>
      </c>
      <c r="C27" s="5">
        <v>0</v>
      </c>
      <c r="D27" s="5">
        <v>733</v>
      </c>
      <c r="E27" s="5">
        <v>0</v>
      </c>
      <c r="F27" s="23">
        <v>1033</v>
      </c>
      <c r="G27" s="369">
        <v>0</v>
      </c>
      <c r="H27" s="5">
        <v>63</v>
      </c>
      <c r="I27" s="5">
        <v>6</v>
      </c>
      <c r="J27" s="7">
        <v>90</v>
      </c>
      <c r="K27" s="6">
        <v>158</v>
      </c>
      <c r="L27" s="5">
        <v>0</v>
      </c>
      <c r="M27" s="5">
        <v>981</v>
      </c>
      <c r="N27" s="5">
        <v>25</v>
      </c>
      <c r="O27" s="5">
        <v>138</v>
      </c>
      <c r="P27" s="7">
        <v>0</v>
      </c>
      <c r="Q27" s="34">
        <v>0</v>
      </c>
      <c r="R27" s="45">
        <v>503</v>
      </c>
      <c r="S27" s="61">
        <f t="shared" si="0"/>
        <v>3776</v>
      </c>
    </row>
    <row r="28" spans="1:19" x14ac:dyDescent="0.2">
      <c r="A28" s="34" t="s">
        <v>103</v>
      </c>
      <c r="B28" s="6">
        <v>46</v>
      </c>
      <c r="C28" s="5">
        <v>0</v>
      </c>
      <c r="D28" s="5">
        <v>135</v>
      </c>
      <c r="E28" s="5">
        <v>1</v>
      </c>
      <c r="F28" s="23">
        <v>540</v>
      </c>
      <c r="G28" s="369">
        <v>0</v>
      </c>
      <c r="H28" s="5">
        <v>99</v>
      </c>
      <c r="I28" s="5">
        <v>2</v>
      </c>
      <c r="J28" s="7">
        <v>183</v>
      </c>
      <c r="K28" s="6">
        <v>230</v>
      </c>
      <c r="L28" s="5">
        <v>0</v>
      </c>
      <c r="M28" s="5">
        <v>821</v>
      </c>
      <c r="N28" s="5">
        <v>70</v>
      </c>
      <c r="O28" s="5">
        <v>58</v>
      </c>
      <c r="P28" s="7">
        <v>68</v>
      </c>
      <c r="Q28" s="34">
        <v>0</v>
      </c>
      <c r="R28" s="45">
        <v>573</v>
      </c>
      <c r="S28" s="61">
        <f t="shared" si="0"/>
        <v>2826</v>
      </c>
    </row>
    <row r="29" spans="1:19" x14ac:dyDescent="0.2">
      <c r="A29" s="34" t="s">
        <v>104</v>
      </c>
      <c r="B29" s="6">
        <v>34</v>
      </c>
      <c r="C29" s="5">
        <v>195</v>
      </c>
      <c r="D29" s="5">
        <v>767</v>
      </c>
      <c r="E29" s="5">
        <v>0</v>
      </c>
      <c r="F29" s="23">
        <v>410</v>
      </c>
      <c r="G29" s="369">
        <v>0</v>
      </c>
      <c r="H29" s="5">
        <v>284</v>
      </c>
      <c r="I29" s="5">
        <v>0</v>
      </c>
      <c r="J29" s="7">
        <v>19</v>
      </c>
      <c r="K29" s="6">
        <v>283</v>
      </c>
      <c r="L29" s="5">
        <v>0</v>
      </c>
      <c r="M29" s="5">
        <v>958</v>
      </c>
      <c r="N29" s="5">
        <v>66</v>
      </c>
      <c r="O29" s="5">
        <v>140</v>
      </c>
      <c r="P29" s="7">
        <v>0</v>
      </c>
      <c r="Q29" s="34">
        <v>0</v>
      </c>
      <c r="R29" s="45">
        <v>0</v>
      </c>
      <c r="S29" s="61">
        <f t="shared" si="0"/>
        <v>3156</v>
      </c>
    </row>
    <row r="30" spans="1:19" x14ac:dyDescent="0.2">
      <c r="A30" s="34" t="s">
        <v>105</v>
      </c>
      <c r="B30" s="6">
        <v>45</v>
      </c>
      <c r="C30" s="5">
        <v>0</v>
      </c>
      <c r="D30" s="5">
        <v>181</v>
      </c>
      <c r="E30" s="5">
        <v>3</v>
      </c>
      <c r="F30" s="23">
        <v>1747</v>
      </c>
      <c r="G30" s="369">
        <v>0</v>
      </c>
      <c r="H30" s="5">
        <v>45</v>
      </c>
      <c r="I30" s="5">
        <v>0</v>
      </c>
      <c r="J30" s="7">
        <v>128</v>
      </c>
      <c r="K30" s="6">
        <v>173</v>
      </c>
      <c r="L30" s="5">
        <v>0</v>
      </c>
      <c r="M30" s="5">
        <v>1199</v>
      </c>
      <c r="N30" s="5">
        <v>41</v>
      </c>
      <c r="O30" s="5">
        <v>29</v>
      </c>
      <c r="P30" s="7">
        <v>0</v>
      </c>
      <c r="Q30" s="34">
        <v>0</v>
      </c>
      <c r="R30" s="45">
        <v>987</v>
      </c>
      <c r="S30" s="61">
        <f t="shared" si="0"/>
        <v>4578</v>
      </c>
    </row>
    <row r="31" spans="1:19" x14ac:dyDescent="0.2">
      <c r="A31" s="34" t="s">
        <v>106</v>
      </c>
      <c r="B31" s="6">
        <v>824</v>
      </c>
      <c r="C31" s="5">
        <v>0</v>
      </c>
      <c r="D31" s="5">
        <v>663</v>
      </c>
      <c r="E31" s="5">
        <v>2</v>
      </c>
      <c r="F31" s="23">
        <v>2132</v>
      </c>
      <c r="G31" s="369">
        <v>0</v>
      </c>
      <c r="H31" s="5">
        <v>2127</v>
      </c>
      <c r="I31" s="5">
        <v>0</v>
      </c>
      <c r="J31" s="7">
        <v>8230</v>
      </c>
      <c r="K31" s="6">
        <v>3482</v>
      </c>
      <c r="L31" s="5">
        <v>118</v>
      </c>
      <c r="M31" s="5">
        <v>18334</v>
      </c>
      <c r="N31" s="5">
        <v>1020</v>
      </c>
      <c r="O31" s="5">
        <v>1026</v>
      </c>
      <c r="P31" s="7">
        <v>0</v>
      </c>
      <c r="Q31" s="34">
        <v>0</v>
      </c>
      <c r="R31" s="45">
        <v>15246</v>
      </c>
      <c r="S31" s="61">
        <f t="shared" si="0"/>
        <v>53204</v>
      </c>
    </row>
    <row r="32" spans="1:19" x14ac:dyDescent="0.2">
      <c r="A32" s="34" t="s">
        <v>107</v>
      </c>
      <c r="B32" s="6">
        <v>51</v>
      </c>
      <c r="C32" s="5">
        <v>0</v>
      </c>
      <c r="D32" s="5">
        <v>395</v>
      </c>
      <c r="E32" s="5">
        <v>1</v>
      </c>
      <c r="F32" s="23">
        <v>188</v>
      </c>
      <c r="G32" s="369">
        <v>0</v>
      </c>
      <c r="H32" s="5">
        <v>263</v>
      </c>
      <c r="I32" s="5">
        <v>0</v>
      </c>
      <c r="J32" s="7">
        <v>119</v>
      </c>
      <c r="K32" s="6">
        <v>129</v>
      </c>
      <c r="L32" s="5">
        <v>0</v>
      </c>
      <c r="M32" s="5">
        <v>958</v>
      </c>
      <c r="N32" s="5">
        <v>11</v>
      </c>
      <c r="O32" s="5">
        <v>71</v>
      </c>
      <c r="P32" s="7">
        <v>55</v>
      </c>
      <c r="Q32" s="34">
        <v>0</v>
      </c>
      <c r="R32" s="45">
        <v>368</v>
      </c>
      <c r="S32" s="61">
        <f t="shared" si="0"/>
        <v>2609</v>
      </c>
    </row>
    <row r="33" spans="1:19" x14ac:dyDescent="0.2">
      <c r="A33" s="34" t="s">
        <v>108</v>
      </c>
      <c r="B33" s="6">
        <v>42</v>
      </c>
      <c r="C33" s="5">
        <v>0</v>
      </c>
      <c r="D33" s="5">
        <v>56</v>
      </c>
      <c r="E33" s="5">
        <v>0</v>
      </c>
      <c r="F33" s="23">
        <v>630</v>
      </c>
      <c r="G33" s="369">
        <v>0</v>
      </c>
      <c r="H33" s="5">
        <v>0</v>
      </c>
      <c r="I33" s="5">
        <v>0</v>
      </c>
      <c r="J33" s="7">
        <v>29</v>
      </c>
      <c r="K33" s="6">
        <v>99</v>
      </c>
      <c r="L33" s="5">
        <v>0</v>
      </c>
      <c r="M33" s="5">
        <v>470</v>
      </c>
      <c r="N33" s="5">
        <v>29</v>
      </c>
      <c r="O33" s="5">
        <v>56</v>
      </c>
      <c r="P33" s="7">
        <v>0</v>
      </c>
      <c r="Q33" s="34">
        <v>0</v>
      </c>
      <c r="R33" s="45">
        <v>732</v>
      </c>
      <c r="S33" s="61">
        <f t="shared" si="0"/>
        <v>2143</v>
      </c>
    </row>
    <row r="34" spans="1:19" x14ac:dyDescent="0.2">
      <c r="A34" s="34" t="s">
        <v>109</v>
      </c>
      <c r="B34" s="6">
        <v>190</v>
      </c>
      <c r="C34" s="5">
        <v>0</v>
      </c>
      <c r="D34" s="5">
        <v>459</v>
      </c>
      <c r="E34" s="5">
        <v>0</v>
      </c>
      <c r="F34" s="23">
        <v>6240</v>
      </c>
      <c r="G34" s="369">
        <v>0</v>
      </c>
      <c r="H34" s="5">
        <v>1689</v>
      </c>
      <c r="I34" s="5">
        <v>5</v>
      </c>
      <c r="J34" s="7">
        <v>2113</v>
      </c>
      <c r="K34" s="6">
        <v>2017</v>
      </c>
      <c r="L34" s="5">
        <v>2</v>
      </c>
      <c r="M34" s="5">
        <v>9845</v>
      </c>
      <c r="N34" s="5">
        <v>826</v>
      </c>
      <c r="O34" s="5">
        <v>1697</v>
      </c>
      <c r="P34" s="7">
        <v>157</v>
      </c>
      <c r="Q34" s="34">
        <v>3</v>
      </c>
      <c r="R34" s="45">
        <v>7396</v>
      </c>
      <c r="S34" s="61">
        <f t="shared" si="0"/>
        <v>32639</v>
      </c>
    </row>
    <row r="35" spans="1:19" x14ac:dyDescent="0.2">
      <c r="A35" s="34" t="s">
        <v>110</v>
      </c>
      <c r="B35" s="6">
        <v>43</v>
      </c>
      <c r="C35" s="5">
        <v>0</v>
      </c>
      <c r="D35" s="5">
        <v>8</v>
      </c>
      <c r="E35" s="5">
        <v>0</v>
      </c>
      <c r="F35" s="23">
        <v>831</v>
      </c>
      <c r="G35" s="369">
        <v>0</v>
      </c>
      <c r="H35" s="5">
        <v>0</v>
      </c>
      <c r="I35" s="5">
        <v>0</v>
      </c>
      <c r="J35" s="7">
        <v>21</v>
      </c>
      <c r="K35" s="6">
        <v>25</v>
      </c>
      <c r="L35" s="5">
        <v>0</v>
      </c>
      <c r="M35" s="5">
        <v>752</v>
      </c>
      <c r="N35" s="5">
        <v>21</v>
      </c>
      <c r="O35" s="5">
        <v>85</v>
      </c>
      <c r="P35" s="7">
        <v>0</v>
      </c>
      <c r="Q35" s="34">
        <v>0</v>
      </c>
      <c r="R35" s="45">
        <v>382</v>
      </c>
      <c r="S35" s="61">
        <f t="shared" si="0"/>
        <v>2168</v>
      </c>
    </row>
    <row r="36" spans="1:19" x14ac:dyDescent="0.2">
      <c r="A36" s="34" t="s">
        <v>111</v>
      </c>
      <c r="B36" s="6">
        <v>40</v>
      </c>
      <c r="C36" s="5">
        <v>0</v>
      </c>
      <c r="D36" s="5">
        <v>16</v>
      </c>
      <c r="E36" s="5">
        <v>0</v>
      </c>
      <c r="F36" s="23">
        <v>356</v>
      </c>
      <c r="G36" s="369">
        <v>0</v>
      </c>
      <c r="H36" s="5">
        <v>0</v>
      </c>
      <c r="I36" s="5">
        <v>0</v>
      </c>
      <c r="J36" s="7">
        <v>35</v>
      </c>
      <c r="K36" s="6">
        <v>88</v>
      </c>
      <c r="L36" s="5">
        <v>0</v>
      </c>
      <c r="M36" s="5">
        <v>756</v>
      </c>
      <c r="N36" s="5">
        <v>40</v>
      </c>
      <c r="O36" s="5">
        <v>40</v>
      </c>
      <c r="P36" s="7">
        <v>0</v>
      </c>
      <c r="Q36" s="34">
        <v>0</v>
      </c>
      <c r="R36" s="45">
        <v>271</v>
      </c>
      <c r="S36" s="61">
        <f t="shared" si="0"/>
        <v>1642</v>
      </c>
    </row>
    <row r="37" spans="1:19" x14ac:dyDescent="0.2">
      <c r="A37" s="34" t="s">
        <v>112</v>
      </c>
      <c r="B37" s="6">
        <v>38</v>
      </c>
      <c r="C37" s="5">
        <v>0</v>
      </c>
      <c r="D37" s="5">
        <v>681</v>
      </c>
      <c r="E37" s="5">
        <v>0</v>
      </c>
      <c r="F37" s="23">
        <v>363</v>
      </c>
      <c r="G37" s="369">
        <v>0</v>
      </c>
      <c r="H37" s="5">
        <v>224</v>
      </c>
      <c r="I37" s="5">
        <v>0</v>
      </c>
      <c r="J37" s="7">
        <v>123</v>
      </c>
      <c r="K37" s="6">
        <v>426</v>
      </c>
      <c r="L37" s="5">
        <v>0</v>
      </c>
      <c r="M37" s="5">
        <v>2392</v>
      </c>
      <c r="N37" s="5">
        <v>0</v>
      </c>
      <c r="O37" s="5">
        <v>143</v>
      </c>
      <c r="P37" s="7">
        <v>0</v>
      </c>
      <c r="Q37" s="34">
        <v>0</v>
      </c>
      <c r="R37" s="45">
        <v>3096</v>
      </c>
      <c r="S37" s="61">
        <f t="shared" si="0"/>
        <v>7486</v>
      </c>
    </row>
    <row r="38" spans="1:19" x14ac:dyDescent="0.2">
      <c r="A38" s="34" t="s">
        <v>113</v>
      </c>
      <c r="B38" s="6">
        <v>235</v>
      </c>
      <c r="C38" s="5">
        <v>0</v>
      </c>
      <c r="D38" s="5">
        <v>504</v>
      </c>
      <c r="E38" s="5">
        <v>97</v>
      </c>
      <c r="F38" s="23">
        <v>670</v>
      </c>
      <c r="G38" s="369">
        <v>0</v>
      </c>
      <c r="H38" s="5">
        <v>433</v>
      </c>
      <c r="I38" s="5">
        <v>1</v>
      </c>
      <c r="J38" s="7">
        <v>346</v>
      </c>
      <c r="K38" s="6">
        <v>257</v>
      </c>
      <c r="L38" s="5">
        <v>0</v>
      </c>
      <c r="M38" s="5">
        <v>3081</v>
      </c>
      <c r="N38" s="5">
        <v>141</v>
      </c>
      <c r="O38" s="5">
        <v>793</v>
      </c>
      <c r="P38" s="7">
        <v>51</v>
      </c>
      <c r="Q38" s="34">
        <v>0</v>
      </c>
      <c r="R38" s="45">
        <v>3624</v>
      </c>
      <c r="S38" s="61">
        <f t="shared" si="0"/>
        <v>10233</v>
      </c>
    </row>
    <row r="39" spans="1:19" x14ac:dyDescent="0.2">
      <c r="A39" s="34" t="s">
        <v>114</v>
      </c>
      <c r="B39" s="6">
        <v>150</v>
      </c>
      <c r="C39" s="5">
        <v>0</v>
      </c>
      <c r="D39" s="5">
        <v>24</v>
      </c>
      <c r="E39" s="5">
        <v>7</v>
      </c>
      <c r="F39" s="23">
        <v>573</v>
      </c>
      <c r="G39" s="369">
        <v>0</v>
      </c>
      <c r="H39" s="5">
        <v>437</v>
      </c>
      <c r="I39" s="5">
        <v>3</v>
      </c>
      <c r="J39" s="7">
        <v>329</v>
      </c>
      <c r="K39" s="6">
        <v>449</v>
      </c>
      <c r="L39" s="5">
        <v>2</v>
      </c>
      <c r="M39" s="5">
        <v>4667</v>
      </c>
      <c r="N39" s="5">
        <v>0</v>
      </c>
      <c r="O39" s="5">
        <v>805</v>
      </c>
      <c r="P39" s="7">
        <v>5</v>
      </c>
      <c r="Q39" s="34">
        <v>0</v>
      </c>
      <c r="R39" s="45">
        <v>4299</v>
      </c>
      <c r="S39" s="61">
        <f t="shared" si="0"/>
        <v>11750</v>
      </c>
    </row>
    <row r="40" spans="1:19" x14ac:dyDescent="0.2">
      <c r="A40" s="34" t="s">
        <v>115</v>
      </c>
      <c r="B40" s="6">
        <v>191</v>
      </c>
      <c r="C40" s="5">
        <v>0</v>
      </c>
      <c r="D40" s="5">
        <v>4</v>
      </c>
      <c r="E40" s="5">
        <v>0</v>
      </c>
      <c r="F40" s="23">
        <v>524</v>
      </c>
      <c r="G40" s="369">
        <v>0</v>
      </c>
      <c r="H40" s="5">
        <v>145</v>
      </c>
      <c r="I40" s="5">
        <v>0</v>
      </c>
      <c r="J40" s="7">
        <v>92</v>
      </c>
      <c r="K40" s="6">
        <v>128</v>
      </c>
      <c r="L40" s="5">
        <v>0</v>
      </c>
      <c r="M40" s="5">
        <v>762</v>
      </c>
      <c r="N40" s="5">
        <v>44</v>
      </c>
      <c r="O40" s="5">
        <v>41</v>
      </c>
      <c r="P40" s="7">
        <v>0</v>
      </c>
      <c r="Q40" s="34">
        <v>0</v>
      </c>
      <c r="R40" s="45">
        <v>382</v>
      </c>
      <c r="S40" s="61">
        <f t="shared" ref="S40:S65" si="1">SUM(B40:R40)</f>
        <v>2313</v>
      </c>
    </row>
    <row r="41" spans="1:19" x14ac:dyDescent="0.2">
      <c r="A41" s="34" t="s">
        <v>116</v>
      </c>
      <c r="B41" s="6">
        <v>46</v>
      </c>
      <c r="C41" s="5">
        <v>2</v>
      </c>
      <c r="D41" s="5">
        <v>7</v>
      </c>
      <c r="E41" s="5">
        <v>2</v>
      </c>
      <c r="F41" s="23">
        <v>1073</v>
      </c>
      <c r="G41" s="369">
        <v>0</v>
      </c>
      <c r="H41" s="5">
        <v>10</v>
      </c>
      <c r="I41" s="5">
        <v>0</v>
      </c>
      <c r="J41" s="7">
        <v>25</v>
      </c>
      <c r="K41" s="6">
        <v>324</v>
      </c>
      <c r="L41" s="5">
        <v>0</v>
      </c>
      <c r="M41" s="5">
        <v>368</v>
      </c>
      <c r="N41" s="5">
        <v>77</v>
      </c>
      <c r="O41" s="5">
        <v>117</v>
      </c>
      <c r="P41" s="7">
        <v>0</v>
      </c>
      <c r="Q41" s="34">
        <v>0</v>
      </c>
      <c r="R41" s="45">
        <v>1142</v>
      </c>
      <c r="S41" s="61">
        <f t="shared" si="1"/>
        <v>3193</v>
      </c>
    </row>
    <row r="42" spans="1:19" x14ac:dyDescent="0.2">
      <c r="A42" s="34" t="s">
        <v>117</v>
      </c>
      <c r="B42" s="6">
        <v>106</v>
      </c>
      <c r="C42" s="5">
        <v>0</v>
      </c>
      <c r="D42" s="5">
        <v>176</v>
      </c>
      <c r="E42" s="5">
        <v>0</v>
      </c>
      <c r="F42" s="23">
        <v>1191</v>
      </c>
      <c r="G42" s="369">
        <v>0</v>
      </c>
      <c r="H42" s="5">
        <v>305</v>
      </c>
      <c r="I42" s="5">
        <v>0</v>
      </c>
      <c r="J42" s="7">
        <v>225</v>
      </c>
      <c r="K42" s="6">
        <v>372</v>
      </c>
      <c r="L42" s="5">
        <v>0</v>
      </c>
      <c r="M42" s="5">
        <v>155</v>
      </c>
      <c r="N42" s="5">
        <v>8</v>
      </c>
      <c r="O42" s="5">
        <v>108</v>
      </c>
      <c r="P42" s="7">
        <v>106</v>
      </c>
      <c r="Q42" s="34">
        <v>0</v>
      </c>
      <c r="R42" s="45">
        <v>1119</v>
      </c>
      <c r="S42" s="61">
        <f t="shared" si="1"/>
        <v>3871</v>
      </c>
    </row>
    <row r="43" spans="1:19" x14ac:dyDescent="0.2">
      <c r="A43" s="34" t="s">
        <v>118</v>
      </c>
      <c r="B43" s="6">
        <v>153</v>
      </c>
      <c r="C43" s="5">
        <v>0</v>
      </c>
      <c r="D43" s="5">
        <v>206</v>
      </c>
      <c r="E43" s="5">
        <v>0</v>
      </c>
      <c r="F43" s="23">
        <v>744</v>
      </c>
      <c r="G43" s="369">
        <v>0</v>
      </c>
      <c r="H43" s="5">
        <v>126</v>
      </c>
      <c r="I43" s="5">
        <v>0</v>
      </c>
      <c r="J43" s="7">
        <v>96</v>
      </c>
      <c r="K43" s="6">
        <v>99</v>
      </c>
      <c r="L43" s="5">
        <v>0</v>
      </c>
      <c r="M43" s="5">
        <v>1389</v>
      </c>
      <c r="N43" s="5">
        <v>86</v>
      </c>
      <c r="O43" s="5">
        <v>176</v>
      </c>
      <c r="P43" s="7">
        <v>81</v>
      </c>
      <c r="Q43" s="34">
        <v>1</v>
      </c>
      <c r="R43" s="45">
        <v>1419</v>
      </c>
      <c r="S43" s="61">
        <f t="shared" si="1"/>
        <v>4576</v>
      </c>
    </row>
    <row r="44" spans="1:19" x14ac:dyDescent="0.2">
      <c r="A44" s="34" t="s">
        <v>119</v>
      </c>
      <c r="B44" s="6">
        <v>58</v>
      </c>
      <c r="C44" s="5">
        <v>0</v>
      </c>
      <c r="D44" s="5">
        <v>424</v>
      </c>
      <c r="E44" s="5">
        <v>4</v>
      </c>
      <c r="F44" s="23">
        <v>686</v>
      </c>
      <c r="G44" s="369">
        <v>0</v>
      </c>
      <c r="H44" s="5">
        <v>403</v>
      </c>
      <c r="I44" s="5">
        <v>0</v>
      </c>
      <c r="J44" s="7">
        <v>158</v>
      </c>
      <c r="K44" s="6">
        <v>674</v>
      </c>
      <c r="L44" s="5">
        <v>0</v>
      </c>
      <c r="M44" s="5">
        <v>3205</v>
      </c>
      <c r="N44" s="5">
        <v>0</v>
      </c>
      <c r="O44" s="5">
        <v>344</v>
      </c>
      <c r="P44" s="7">
        <v>3</v>
      </c>
      <c r="Q44" s="34">
        <v>0</v>
      </c>
      <c r="R44" s="45">
        <v>3619</v>
      </c>
      <c r="S44" s="61">
        <f t="shared" si="1"/>
        <v>9578</v>
      </c>
    </row>
    <row r="45" spans="1:19" x14ac:dyDescent="0.2">
      <c r="A45" s="34" t="s">
        <v>120</v>
      </c>
      <c r="B45" s="6">
        <v>67</v>
      </c>
      <c r="C45" s="5">
        <v>0</v>
      </c>
      <c r="D45" s="5">
        <v>11</v>
      </c>
      <c r="E45" s="5">
        <v>0</v>
      </c>
      <c r="F45" s="23">
        <v>112</v>
      </c>
      <c r="G45" s="369">
        <v>0</v>
      </c>
      <c r="H45" s="5">
        <v>0</v>
      </c>
      <c r="I45" s="5">
        <v>0</v>
      </c>
      <c r="J45" s="7">
        <v>86</v>
      </c>
      <c r="K45" s="6">
        <v>125</v>
      </c>
      <c r="L45" s="5">
        <v>0</v>
      </c>
      <c r="M45" s="5">
        <v>773</v>
      </c>
      <c r="N45" s="5">
        <v>36</v>
      </c>
      <c r="O45" s="5">
        <v>32</v>
      </c>
      <c r="P45" s="7">
        <v>0</v>
      </c>
      <c r="Q45" s="34">
        <v>0</v>
      </c>
      <c r="R45" s="45">
        <v>526</v>
      </c>
      <c r="S45" s="61">
        <f t="shared" si="1"/>
        <v>1768</v>
      </c>
    </row>
    <row r="46" spans="1:19" x14ac:dyDescent="0.2">
      <c r="A46" s="34" t="s">
        <v>121</v>
      </c>
      <c r="B46" s="6">
        <v>73</v>
      </c>
      <c r="C46" s="5">
        <v>0</v>
      </c>
      <c r="D46" s="5">
        <v>16</v>
      </c>
      <c r="E46" s="5">
        <v>0</v>
      </c>
      <c r="F46" s="23">
        <v>325</v>
      </c>
      <c r="G46" s="369">
        <v>0</v>
      </c>
      <c r="H46" s="5">
        <v>475</v>
      </c>
      <c r="I46" s="5">
        <v>0</v>
      </c>
      <c r="J46" s="7">
        <v>240</v>
      </c>
      <c r="K46" s="6">
        <v>174</v>
      </c>
      <c r="L46" s="5">
        <v>0</v>
      </c>
      <c r="M46" s="5">
        <v>1139</v>
      </c>
      <c r="N46" s="5">
        <v>35</v>
      </c>
      <c r="O46" s="5">
        <v>162</v>
      </c>
      <c r="P46" s="7">
        <v>8</v>
      </c>
      <c r="Q46" s="34">
        <v>0</v>
      </c>
      <c r="R46" s="45">
        <v>1369</v>
      </c>
      <c r="S46" s="61">
        <f t="shared" si="1"/>
        <v>4016</v>
      </c>
    </row>
    <row r="47" spans="1:19" x14ac:dyDescent="0.2">
      <c r="A47" s="34" t="s">
        <v>122</v>
      </c>
      <c r="B47" s="6">
        <v>13</v>
      </c>
      <c r="C47" s="5">
        <v>0</v>
      </c>
      <c r="D47" s="5">
        <v>1</v>
      </c>
      <c r="E47" s="5">
        <v>0</v>
      </c>
      <c r="F47" s="23">
        <v>806</v>
      </c>
      <c r="G47" s="369">
        <v>0</v>
      </c>
      <c r="H47" s="5">
        <v>0</v>
      </c>
      <c r="I47" s="5">
        <v>0</v>
      </c>
      <c r="J47" s="7">
        <v>0</v>
      </c>
      <c r="K47" s="6">
        <v>200</v>
      </c>
      <c r="L47" s="5">
        <v>0</v>
      </c>
      <c r="M47" s="5">
        <v>1170</v>
      </c>
      <c r="N47" s="5">
        <v>0</v>
      </c>
      <c r="O47" s="5">
        <v>0</v>
      </c>
      <c r="P47" s="7">
        <v>0</v>
      </c>
      <c r="Q47" s="34">
        <v>0</v>
      </c>
      <c r="R47" s="45">
        <v>1090</v>
      </c>
      <c r="S47" s="61">
        <f t="shared" si="1"/>
        <v>3280</v>
      </c>
    </row>
    <row r="48" spans="1:19" x14ac:dyDescent="0.2">
      <c r="A48" s="34" t="s">
        <v>123</v>
      </c>
      <c r="B48" s="6">
        <v>26</v>
      </c>
      <c r="C48" s="5">
        <v>2</v>
      </c>
      <c r="D48" s="5">
        <v>578</v>
      </c>
      <c r="E48" s="5">
        <v>0</v>
      </c>
      <c r="F48" s="23">
        <v>329</v>
      </c>
      <c r="G48" s="369">
        <v>0</v>
      </c>
      <c r="H48" s="5">
        <v>0</v>
      </c>
      <c r="I48" s="5">
        <v>0</v>
      </c>
      <c r="J48" s="7">
        <v>52</v>
      </c>
      <c r="K48" s="6">
        <v>55</v>
      </c>
      <c r="L48" s="5">
        <v>0</v>
      </c>
      <c r="M48" s="5">
        <v>479</v>
      </c>
      <c r="N48" s="5">
        <v>24</v>
      </c>
      <c r="O48" s="5">
        <v>56</v>
      </c>
      <c r="P48" s="7">
        <v>51</v>
      </c>
      <c r="Q48" s="34">
        <v>0</v>
      </c>
      <c r="R48" s="45">
        <v>1442</v>
      </c>
      <c r="S48" s="61">
        <f t="shared" si="1"/>
        <v>3094</v>
      </c>
    </row>
    <row r="49" spans="1:19" x14ac:dyDescent="0.2">
      <c r="A49" s="34" t="s">
        <v>124</v>
      </c>
      <c r="B49" s="6">
        <v>306</v>
      </c>
      <c r="C49" s="5">
        <v>0</v>
      </c>
      <c r="D49" s="5">
        <v>728</v>
      </c>
      <c r="E49" s="5">
        <v>0</v>
      </c>
      <c r="F49" s="23">
        <v>1139</v>
      </c>
      <c r="G49" s="369">
        <v>0</v>
      </c>
      <c r="H49" s="5">
        <v>0</v>
      </c>
      <c r="I49" s="5">
        <v>0</v>
      </c>
      <c r="J49" s="7">
        <v>0</v>
      </c>
      <c r="K49" s="6">
        <v>154</v>
      </c>
      <c r="L49" s="5">
        <v>0</v>
      </c>
      <c r="M49" s="5">
        <v>734</v>
      </c>
      <c r="N49" s="5">
        <v>18</v>
      </c>
      <c r="O49" s="5">
        <v>27</v>
      </c>
      <c r="P49" s="7">
        <v>9</v>
      </c>
      <c r="Q49" s="34">
        <v>0</v>
      </c>
      <c r="R49" s="45">
        <v>354</v>
      </c>
      <c r="S49" s="61">
        <f t="shared" si="1"/>
        <v>3469</v>
      </c>
    </row>
    <row r="50" spans="1:19" x14ac:dyDescent="0.2">
      <c r="A50" s="34" t="s">
        <v>125</v>
      </c>
      <c r="B50" s="6">
        <v>50</v>
      </c>
      <c r="C50" s="5">
        <v>0</v>
      </c>
      <c r="D50" s="5">
        <v>68</v>
      </c>
      <c r="E50" s="5">
        <v>1</v>
      </c>
      <c r="F50" s="23">
        <v>499</v>
      </c>
      <c r="G50" s="369">
        <v>0</v>
      </c>
      <c r="H50" s="5">
        <v>88</v>
      </c>
      <c r="I50" s="5">
        <v>0</v>
      </c>
      <c r="J50" s="7">
        <v>97</v>
      </c>
      <c r="K50" s="6">
        <v>58</v>
      </c>
      <c r="L50" s="5">
        <v>1</v>
      </c>
      <c r="M50" s="5">
        <v>897</v>
      </c>
      <c r="N50" s="5">
        <v>56</v>
      </c>
      <c r="O50" s="5">
        <v>59</v>
      </c>
      <c r="P50" s="7">
        <v>0</v>
      </c>
      <c r="Q50" s="34">
        <v>0</v>
      </c>
      <c r="R50" s="45">
        <v>974</v>
      </c>
      <c r="S50" s="61">
        <f t="shared" si="1"/>
        <v>2848</v>
      </c>
    </row>
    <row r="51" spans="1:19" x14ac:dyDescent="0.2">
      <c r="A51" s="34" t="s">
        <v>126</v>
      </c>
      <c r="B51" s="6">
        <v>41</v>
      </c>
      <c r="C51" s="5">
        <v>0</v>
      </c>
      <c r="D51" s="5">
        <v>14</v>
      </c>
      <c r="E51" s="5">
        <v>0</v>
      </c>
      <c r="F51" s="23">
        <v>126</v>
      </c>
      <c r="G51" s="369">
        <v>0</v>
      </c>
      <c r="H51" s="5">
        <v>137</v>
      </c>
      <c r="I51" s="5">
        <v>0</v>
      </c>
      <c r="J51" s="7">
        <v>157</v>
      </c>
      <c r="K51" s="6">
        <v>91</v>
      </c>
      <c r="L51" s="5">
        <v>0</v>
      </c>
      <c r="M51" s="5">
        <v>1413</v>
      </c>
      <c r="N51" s="5">
        <v>64</v>
      </c>
      <c r="O51" s="5">
        <v>152</v>
      </c>
      <c r="P51" s="7">
        <v>60</v>
      </c>
      <c r="Q51" s="34">
        <v>0</v>
      </c>
      <c r="R51" s="45">
        <v>767</v>
      </c>
      <c r="S51" s="61">
        <f t="shared" si="1"/>
        <v>3022</v>
      </c>
    </row>
    <row r="52" spans="1:19" x14ac:dyDescent="0.2">
      <c r="A52" s="34" t="s">
        <v>129</v>
      </c>
      <c r="B52" s="6">
        <v>38</v>
      </c>
      <c r="C52" s="5">
        <v>0</v>
      </c>
      <c r="D52" s="5">
        <v>34</v>
      </c>
      <c r="E52" s="5">
        <v>0</v>
      </c>
      <c r="F52" s="23">
        <v>429</v>
      </c>
      <c r="G52" s="369">
        <v>0</v>
      </c>
      <c r="H52" s="5">
        <v>496</v>
      </c>
      <c r="I52" s="5">
        <v>0</v>
      </c>
      <c r="J52" s="7">
        <v>114</v>
      </c>
      <c r="K52" s="6">
        <v>199</v>
      </c>
      <c r="L52" s="5">
        <v>0</v>
      </c>
      <c r="M52" s="5">
        <v>1125</v>
      </c>
      <c r="N52" s="5">
        <v>55</v>
      </c>
      <c r="O52" s="5">
        <v>14</v>
      </c>
      <c r="P52" s="7">
        <v>0</v>
      </c>
      <c r="Q52" s="34">
        <v>0</v>
      </c>
      <c r="R52" s="45">
        <v>1149</v>
      </c>
      <c r="S52" s="61">
        <f t="shared" si="1"/>
        <v>3653</v>
      </c>
    </row>
    <row r="53" spans="1:19" x14ac:dyDescent="0.2">
      <c r="A53" s="34" t="s">
        <v>127</v>
      </c>
      <c r="B53" s="6">
        <v>51</v>
      </c>
      <c r="C53" s="5">
        <v>0</v>
      </c>
      <c r="D53" s="5">
        <v>18</v>
      </c>
      <c r="E53" s="5">
        <v>1</v>
      </c>
      <c r="F53" s="23">
        <v>688</v>
      </c>
      <c r="G53" s="369">
        <v>0</v>
      </c>
      <c r="H53" s="5">
        <v>30</v>
      </c>
      <c r="I53" s="5">
        <v>0</v>
      </c>
      <c r="J53" s="7">
        <v>307</v>
      </c>
      <c r="K53" s="6">
        <v>349</v>
      </c>
      <c r="L53" s="5">
        <v>0</v>
      </c>
      <c r="M53" s="5">
        <v>2552</v>
      </c>
      <c r="N53" s="5">
        <v>110</v>
      </c>
      <c r="O53" s="5">
        <v>226</v>
      </c>
      <c r="P53" s="7">
        <v>3</v>
      </c>
      <c r="Q53" s="34">
        <v>0</v>
      </c>
      <c r="R53" s="45">
        <v>1174</v>
      </c>
      <c r="S53" s="61">
        <f t="shared" si="1"/>
        <v>5509</v>
      </c>
    </row>
    <row r="54" spans="1:19" x14ac:dyDescent="0.2">
      <c r="A54" s="34" t="s">
        <v>128</v>
      </c>
      <c r="B54" s="6">
        <v>78</v>
      </c>
      <c r="C54" s="5">
        <v>0</v>
      </c>
      <c r="D54" s="5">
        <v>2</v>
      </c>
      <c r="E54" s="5">
        <v>0</v>
      </c>
      <c r="F54" s="23">
        <v>773</v>
      </c>
      <c r="G54" s="369">
        <v>0</v>
      </c>
      <c r="H54" s="5">
        <v>157</v>
      </c>
      <c r="I54" s="5">
        <v>0</v>
      </c>
      <c r="J54" s="7">
        <v>199</v>
      </c>
      <c r="K54" s="6">
        <v>219</v>
      </c>
      <c r="L54" s="5">
        <v>0</v>
      </c>
      <c r="M54" s="5">
        <v>1448</v>
      </c>
      <c r="N54" s="5">
        <v>0</v>
      </c>
      <c r="O54" s="5">
        <v>81</v>
      </c>
      <c r="P54" s="7">
        <v>0</v>
      </c>
      <c r="Q54" s="34">
        <v>0</v>
      </c>
      <c r="R54" s="45">
        <v>1093</v>
      </c>
      <c r="S54" s="61">
        <f t="shared" si="1"/>
        <v>4050</v>
      </c>
    </row>
    <row r="55" spans="1:19" x14ac:dyDescent="0.2">
      <c r="A55" s="34" t="s">
        <v>130</v>
      </c>
      <c r="B55" s="6">
        <v>48</v>
      </c>
      <c r="C55" s="5">
        <v>0</v>
      </c>
      <c r="D55" s="5">
        <v>31</v>
      </c>
      <c r="E55" s="5">
        <v>0</v>
      </c>
      <c r="F55" s="23">
        <v>348</v>
      </c>
      <c r="G55" s="369">
        <v>0</v>
      </c>
      <c r="H55" s="5">
        <v>104</v>
      </c>
      <c r="I55" s="5">
        <v>0</v>
      </c>
      <c r="J55" s="7">
        <v>1</v>
      </c>
      <c r="K55" s="6">
        <v>177</v>
      </c>
      <c r="L55" s="5">
        <v>0</v>
      </c>
      <c r="M55" s="5">
        <v>1873</v>
      </c>
      <c r="N55" s="5">
        <v>0</v>
      </c>
      <c r="O55" s="5">
        <v>71</v>
      </c>
      <c r="P55" s="7">
        <v>0</v>
      </c>
      <c r="Q55" s="34">
        <v>0</v>
      </c>
      <c r="R55" s="45">
        <v>783</v>
      </c>
      <c r="S55" s="61">
        <f t="shared" si="1"/>
        <v>3436</v>
      </c>
    </row>
    <row r="56" spans="1:19" x14ac:dyDescent="0.2">
      <c r="A56" s="34" t="s">
        <v>131</v>
      </c>
      <c r="B56" s="6">
        <v>70</v>
      </c>
      <c r="C56" s="5">
        <v>19</v>
      </c>
      <c r="D56" s="5">
        <v>25</v>
      </c>
      <c r="E56" s="5">
        <v>0</v>
      </c>
      <c r="F56" s="23">
        <v>705</v>
      </c>
      <c r="G56" s="369">
        <v>0</v>
      </c>
      <c r="H56" s="5">
        <v>389</v>
      </c>
      <c r="I56" s="5">
        <v>0</v>
      </c>
      <c r="J56" s="7">
        <v>59</v>
      </c>
      <c r="K56" s="6">
        <v>228</v>
      </c>
      <c r="L56" s="5">
        <v>0</v>
      </c>
      <c r="M56" s="5">
        <v>1256</v>
      </c>
      <c r="N56" s="5">
        <v>74</v>
      </c>
      <c r="O56" s="5">
        <v>185</v>
      </c>
      <c r="P56" s="7">
        <v>57</v>
      </c>
      <c r="Q56" s="34">
        <v>0</v>
      </c>
      <c r="R56" s="45">
        <v>2227</v>
      </c>
      <c r="S56" s="61">
        <f t="shared" si="1"/>
        <v>5294</v>
      </c>
    </row>
    <row r="57" spans="1:19" x14ac:dyDescent="0.2">
      <c r="A57" s="34" t="s">
        <v>132</v>
      </c>
      <c r="B57" s="6">
        <v>37</v>
      </c>
      <c r="C57" s="5">
        <v>1</v>
      </c>
      <c r="D57" s="5">
        <v>90</v>
      </c>
      <c r="E57" s="5">
        <v>8</v>
      </c>
      <c r="F57" s="23">
        <v>1423</v>
      </c>
      <c r="G57" s="369">
        <v>0</v>
      </c>
      <c r="H57" s="5">
        <v>288</v>
      </c>
      <c r="I57" s="5">
        <v>0</v>
      </c>
      <c r="J57" s="7">
        <v>138</v>
      </c>
      <c r="K57" s="6">
        <v>482</v>
      </c>
      <c r="L57" s="5">
        <v>0</v>
      </c>
      <c r="M57" s="5">
        <v>2293</v>
      </c>
      <c r="N57" s="5">
        <v>10</v>
      </c>
      <c r="O57" s="5">
        <v>146</v>
      </c>
      <c r="P57" s="7">
        <v>43</v>
      </c>
      <c r="Q57" s="34">
        <v>0</v>
      </c>
      <c r="R57" s="45">
        <v>1348</v>
      </c>
      <c r="S57" s="61">
        <f t="shared" si="1"/>
        <v>6307</v>
      </c>
    </row>
    <row r="58" spans="1:19" x14ac:dyDescent="0.2">
      <c r="A58" s="34" t="s">
        <v>133</v>
      </c>
      <c r="B58" s="6">
        <v>30</v>
      </c>
      <c r="C58" s="5">
        <v>0</v>
      </c>
      <c r="D58" s="5">
        <v>715</v>
      </c>
      <c r="E58" s="5">
        <v>0</v>
      </c>
      <c r="F58" s="23">
        <v>34</v>
      </c>
      <c r="G58" s="369">
        <v>0</v>
      </c>
      <c r="H58" s="5">
        <v>110</v>
      </c>
      <c r="I58" s="5">
        <v>2</v>
      </c>
      <c r="J58" s="7">
        <v>128</v>
      </c>
      <c r="K58" s="6">
        <v>82</v>
      </c>
      <c r="L58" s="5">
        <v>0</v>
      </c>
      <c r="M58" s="5">
        <v>821</v>
      </c>
      <c r="N58" s="5">
        <v>25</v>
      </c>
      <c r="O58" s="5">
        <v>172</v>
      </c>
      <c r="P58" s="7">
        <v>25</v>
      </c>
      <c r="Q58" s="34">
        <v>25</v>
      </c>
      <c r="R58" s="45">
        <v>340</v>
      </c>
      <c r="S58" s="61">
        <f t="shared" si="1"/>
        <v>2509</v>
      </c>
    </row>
    <row r="59" spans="1:19" x14ac:dyDescent="0.2">
      <c r="A59" s="34" t="s">
        <v>134</v>
      </c>
      <c r="B59" s="6">
        <v>152</v>
      </c>
      <c r="C59" s="5">
        <v>30</v>
      </c>
      <c r="D59" s="5">
        <v>401</v>
      </c>
      <c r="E59" s="5">
        <v>0</v>
      </c>
      <c r="F59" s="23">
        <v>756</v>
      </c>
      <c r="G59" s="369">
        <v>0</v>
      </c>
      <c r="H59" s="5">
        <v>164</v>
      </c>
      <c r="I59" s="5">
        <v>0</v>
      </c>
      <c r="J59" s="7">
        <v>30</v>
      </c>
      <c r="K59" s="6">
        <v>101</v>
      </c>
      <c r="L59" s="5">
        <v>0</v>
      </c>
      <c r="M59" s="5">
        <v>1162</v>
      </c>
      <c r="N59" s="5">
        <v>0</v>
      </c>
      <c r="O59" s="5">
        <v>96</v>
      </c>
      <c r="P59" s="7">
        <v>6</v>
      </c>
      <c r="Q59" s="34">
        <v>0</v>
      </c>
      <c r="R59" s="45">
        <v>1428</v>
      </c>
      <c r="S59" s="61">
        <f t="shared" si="1"/>
        <v>4326</v>
      </c>
    </row>
    <row r="60" spans="1:19" x14ac:dyDescent="0.2">
      <c r="A60" s="34" t="s">
        <v>135</v>
      </c>
      <c r="B60" s="6">
        <v>29</v>
      </c>
      <c r="C60" s="5">
        <v>0</v>
      </c>
      <c r="D60" s="5">
        <v>3</v>
      </c>
      <c r="E60" s="5">
        <v>10</v>
      </c>
      <c r="F60" s="23">
        <v>65</v>
      </c>
      <c r="G60" s="369">
        <v>0</v>
      </c>
      <c r="H60" s="5">
        <v>134</v>
      </c>
      <c r="I60" s="5">
        <v>0</v>
      </c>
      <c r="J60" s="7">
        <v>0</v>
      </c>
      <c r="K60" s="6">
        <v>122</v>
      </c>
      <c r="L60" s="5">
        <v>0</v>
      </c>
      <c r="M60" s="5">
        <v>2453</v>
      </c>
      <c r="N60" s="5">
        <v>67</v>
      </c>
      <c r="O60" s="5">
        <v>98</v>
      </c>
      <c r="P60" s="7">
        <v>0</v>
      </c>
      <c r="Q60" s="34">
        <v>0</v>
      </c>
      <c r="R60" s="45">
        <v>828</v>
      </c>
      <c r="S60" s="61">
        <f t="shared" si="1"/>
        <v>3809</v>
      </c>
    </row>
    <row r="61" spans="1:19" x14ac:dyDescent="0.2">
      <c r="A61" s="34" t="s">
        <v>136</v>
      </c>
      <c r="B61" s="6">
        <v>14</v>
      </c>
      <c r="C61" s="5">
        <v>0</v>
      </c>
      <c r="D61" s="5">
        <v>49</v>
      </c>
      <c r="E61" s="5">
        <v>0</v>
      </c>
      <c r="F61" s="23">
        <v>372</v>
      </c>
      <c r="G61" s="369">
        <v>0</v>
      </c>
      <c r="H61" s="5">
        <v>19</v>
      </c>
      <c r="I61" s="5">
        <v>0</v>
      </c>
      <c r="J61" s="7">
        <v>109</v>
      </c>
      <c r="K61" s="6">
        <v>115</v>
      </c>
      <c r="L61" s="5">
        <v>0</v>
      </c>
      <c r="M61" s="5">
        <v>554</v>
      </c>
      <c r="N61" s="5">
        <v>13</v>
      </c>
      <c r="O61" s="5">
        <v>73</v>
      </c>
      <c r="P61" s="7">
        <v>0</v>
      </c>
      <c r="Q61" s="34">
        <v>0</v>
      </c>
      <c r="R61" s="45">
        <v>468</v>
      </c>
      <c r="S61" s="61">
        <f t="shared" si="1"/>
        <v>1786</v>
      </c>
    </row>
    <row r="62" spans="1:19" x14ac:dyDescent="0.2">
      <c r="A62" s="34" t="s">
        <v>137</v>
      </c>
      <c r="B62" s="6">
        <v>155</v>
      </c>
      <c r="C62" s="5">
        <v>0</v>
      </c>
      <c r="D62" s="5">
        <v>24</v>
      </c>
      <c r="E62" s="5">
        <v>0</v>
      </c>
      <c r="F62" s="23">
        <v>200</v>
      </c>
      <c r="G62" s="369">
        <v>0</v>
      </c>
      <c r="H62" s="5">
        <v>308</v>
      </c>
      <c r="I62" s="5">
        <v>0</v>
      </c>
      <c r="J62" s="7">
        <v>313</v>
      </c>
      <c r="K62" s="6">
        <v>316</v>
      </c>
      <c r="L62" s="5">
        <v>0</v>
      </c>
      <c r="M62" s="5">
        <v>1915</v>
      </c>
      <c r="N62" s="5">
        <v>0</v>
      </c>
      <c r="O62" s="5">
        <v>279</v>
      </c>
      <c r="P62" s="7">
        <v>0</v>
      </c>
      <c r="Q62" s="34">
        <v>0</v>
      </c>
      <c r="R62" s="45">
        <v>3042</v>
      </c>
      <c r="S62" s="61">
        <f t="shared" si="1"/>
        <v>6552</v>
      </c>
    </row>
    <row r="63" spans="1:19" x14ac:dyDescent="0.2">
      <c r="A63" s="34" t="s">
        <v>138</v>
      </c>
      <c r="B63" s="6">
        <v>102</v>
      </c>
      <c r="C63" s="5">
        <v>0</v>
      </c>
      <c r="D63" s="5">
        <v>283</v>
      </c>
      <c r="E63" s="5">
        <v>0</v>
      </c>
      <c r="F63" s="23">
        <v>799</v>
      </c>
      <c r="G63" s="369">
        <v>0</v>
      </c>
      <c r="H63" s="5">
        <v>328</v>
      </c>
      <c r="I63" s="5">
        <v>0</v>
      </c>
      <c r="J63" s="7">
        <v>131</v>
      </c>
      <c r="K63" s="6">
        <v>178</v>
      </c>
      <c r="L63" s="5">
        <v>0</v>
      </c>
      <c r="M63" s="5">
        <v>1377</v>
      </c>
      <c r="N63" s="5">
        <v>0</v>
      </c>
      <c r="O63" s="5">
        <v>14</v>
      </c>
      <c r="P63" s="7">
        <v>117</v>
      </c>
      <c r="Q63" s="34">
        <v>0</v>
      </c>
      <c r="R63" s="45">
        <v>973</v>
      </c>
      <c r="S63" s="61">
        <f t="shared" si="1"/>
        <v>4302</v>
      </c>
    </row>
    <row r="64" spans="1:19" x14ac:dyDescent="0.2">
      <c r="A64" s="34" t="s">
        <v>139</v>
      </c>
      <c r="B64" s="6">
        <v>45</v>
      </c>
      <c r="C64" s="5">
        <v>0</v>
      </c>
      <c r="D64" s="5">
        <v>100</v>
      </c>
      <c r="E64" s="5">
        <v>0</v>
      </c>
      <c r="F64" s="23">
        <v>1895</v>
      </c>
      <c r="G64" s="369">
        <v>0</v>
      </c>
      <c r="H64" s="5">
        <v>8</v>
      </c>
      <c r="I64" s="5">
        <v>0</v>
      </c>
      <c r="J64" s="7">
        <v>77</v>
      </c>
      <c r="K64" s="6">
        <v>88</v>
      </c>
      <c r="L64" s="5">
        <v>0</v>
      </c>
      <c r="M64" s="5">
        <v>720</v>
      </c>
      <c r="N64" s="5">
        <v>36</v>
      </c>
      <c r="O64" s="5">
        <v>36</v>
      </c>
      <c r="P64" s="7">
        <v>0</v>
      </c>
      <c r="Q64" s="34">
        <v>0</v>
      </c>
      <c r="R64" s="45">
        <v>337</v>
      </c>
      <c r="S64" s="61">
        <f t="shared" si="1"/>
        <v>3342</v>
      </c>
    </row>
    <row r="65" spans="1:19" ht="13.5" thickBot="1" x14ac:dyDescent="0.25">
      <c r="A65" s="35" t="s">
        <v>140</v>
      </c>
      <c r="B65" s="27">
        <v>110</v>
      </c>
      <c r="C65" s="19">
        <v>0</v>
      </c>
      <c r="D65" s="19">
        <v>38</v>
      </c>
      <c r="E65" s="19">
        <v>0</v>
      </c>
      <c r="F65" s="28">
        <v>856</v>
      </c>
      <c r="G65" s="370">
        <v>0</v>
      </c>
      <c r="H65" s="19">
        <v>393</v>
      </c>
      <c r="I65" s="19">
        <v>0</v>
      </c>
      <c r="J65" s="30">
        <v>210</v>
      </c>
      <c r="K65" s="27">
        <v>456</v>
      </c>
      <c r="L65" s="19">
        <v>0</v>
      </c>
      <c r="M65" s="19">
        <v>3560</v>
      </c>
      <c r="N65" s="19">
        <v>105</v>
      </c>
      <c r="O65" s="19">
        <v>203</v>
      </c>
      <c r="P65" s="30">
        <v>131</v>
      </c>
      <c r="Q65" s="35">
        <v>0</v>
      </c>
      <c r="R65" s="307">
        <v>1612</v>
      </c>
      <c r="S65" s="61">
        <f t="shared" si="1"/>
        <v>7674</v>
      </c>
    </row>
    <row r="66" spans="1:19" x14ac:dyDescent="0.2">
      <c r="A66" s="36" t="s">
        <v>4</v>
      </c>
      <c r="B66" s="11">
        <f t="shared" ref="B66:S66" si="2">SUM(B8:B65)</f>
        <v>6758</v>
      </c>
      <c r="C66" s="12">
        <f t="shared" si="2"/>
        <v>332</v>
      </c>
      <c r="D66" s="12">
        <f t="shared" si="2"/>
        <v>11727</v>
      </c>
      <c r="E66" s="12">
        <f t="shared" si="2"/>
        <v>140</v>
      </c>
      <c r="F66" s="31">
        <f t="shared" si="2"/>
        <v>43414</v>
      </c>
      <c r="G66" s="371">
        <f t="shared" si="2"/>
        <v>287</v>
      </c>
      <c r="H66" s="12">
        <f t="shared" si="2"/>
        <v>15832</v>
      </c>
      <c r="I66" s="12">
        <f t="shared" si="2"/>
        <v>22</v>
      </c>
      <c r="J66" s="13">
        <f t="shared" si="2"/>
        <v>17356</v>
      </c>
      <c r="K66" s="11">
        <f t="shared" si="2"/>
        <v>18263</v>
      </c>
      <c r="L66" s="12">
        <f t="shared" si="2"/>
        <v>161</v>
      </c>
      <c r="M66" s="12">
        <f t="shared" si="2"/>
        <v>118545</v>
      </c>
      <c r="N66" s="12">
        <f t="shared" si="2"/>
        <v>4375</v>
      </c>
      <c r="O66" s="12">
        <f t="shared" si="2"/>
        <v>10039</v>
      </c>
      <c r="P66" s="13">
        <f t="shared" si="2"/>
        <v>2579</v>
      </c>
      <c r="Q66" s="36">
        <f t="shared" si="2"/>
        <v>31</v>
      </c>
      <c r="R66" s="36">
        <f t="shared" si="2"/>
        <v>101356</v>
      </c>
      <c r="S66" s="46">
        <f t="shared" si="2"/>
        <v>351217</v>
      </c>
    </row>
    <row r="67" spans="1:19" s="18" customFormat="1" ht="13.5" thickBot="1" x14ac:dyDescent="0.25">
      <c r="A67" s="67" t="s">
        <v>141</v>
      </c>
      <c r="B67" s="71">
        <f t="shared" ref="B67:G67" si="3">AVERAGEA(B8:B65)</f>
        <v>116.51724137931035</v>
      </c>
      <c r="C67" s="16">
        <f t="shared" si="3"/>
        <v>5.7241379310344831</v>
      </c>
      <c r="D67" s="16">
        <f t="shared" si="3"/>
        <v>202.18965517241378</v>
      </c>
      <c r="E67" s="16">
        <f t="shared" si="3"/>
        <v>2.4137931034482758</v>
      </c>
      <c r="F67" s="69">
        <f t="shared" si="3"/>
        <v>748.51724137931035</v>
      </c>
      <c r="G67" s="372">
        <f t="shared" si="3"/>
        <v>4.9482758620689653</v>
      </c>
      <c r="H67" s="16">
        <f t="shared" ref="H67:Q67" si="4">AVERAGEA(H8:H65)</f>
        <v>272.9655172413793</v>
      </c>
      <c r="I67" s="16">
        <f t="shared" si="4"/>
        <v>0.37931034482758619</v>
      </c>
      <c r="J67" s="17">
        <f t="shared" si="4"/>
        <v>299.24137931034483</v>
      </c>
      <c r="K67" s="71">
        <f t="shared" si="4"/>
        <v>314.87931034482756</v>
      </c>
      <c r="L67" s="16">
        <f t="shared" si="4"/>
        <v>2.7758620689655173</v>
      </c>
      <c r="M67" s="16">
        <f t="shared" si="4"/>
        <v>2043.8793103448277</v>
      </c>
      <c r="N67" s="16">
        <f t="shared" si="4"/>
        <v>75.431034482758619</v>
      </c>
      <c r="O67" s="16">
        <f t="shared" si="4"/>
        <v>173.08620689655172</v>
      </c>
      <c r="P67" s="17">
        <f t="shared" si="4"/>
        <v>44.46551724137931</v>
      </c>
      <c r="Q67" s="330">
        <f t="shared" si="4"/>
        <v>0.53448275862068961</v>
      </c>
      <c r="R67" s="330">
        <f>AVERAGEA(R8:R65)</f>
        <v>1747.5172413793102</v>
      </c>
      <c r="S67" s="72">
        <f>AVERAGEA(S8:S65)</f>
        <v>6055.4655172413795</v>
      </c>
    </row>
  </sheetData>
  <phoneticPr fontId="0" type="noConversion"/>
  <pageMargins left="0.39370078740157483" right="0.15748031496062992" top="0.23622047244094491" bottom="0.27559055118110237" header="0" footer="0"/>
  <pageSetup paperSize="9" scale="86" orientation="portrait" r:id="rId1"/>
  <headerFooter alignWithMargins="0">
    <oddHeader>&amp;R3.3.1. / Preglednica 3</oddHeader>
    <oddFooter>&amp;L&amp;7C/Poročilo o delu UE 2019/DUN - Infrastruktura &amp;C&amp;9Stran &amp;P/&amp;N&amp;R&amp;7Pripravila : C. Vidmar  5.3.2020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7"/>
  <sheetViews>
    <sheetView zoomScale="110" zoomScaleNormal="11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6" sqref="A6"/>
    </sheetView>
  </sheetViews>
  <sheetFormatPr defaultRowHeight="12.75" x14ac:dyDescent="0.2"/>
  <cols>
    <col min="1" max="1" width="18.7109375" customWidth="1"/>
    <col min="2" max="9" width="10.7109375" customWidth="1"/>
  </cols>
  <sheetData>
    <row r="1" spans="1:9" s="14" customFormat="1" x14ac:dyDescent="0.2">
      <c r="A1" s="14" t="s">
        <v>350</v>
      </c>
    </row>
    <row r="2" spans="1:9" s="14" customFormat="1" x14ac:dyDescent="0.2">
      <c r="A2" s="15" t="s">
        <v>2</v>
      </c>
      <c r="B2" s="15"/>
      <c r="C2" s="15"/>
      <c r="D2" s="15"/>
      <c r="E2" s="15"/>
      <c r="F2" s="15"/>
      <c r="G2" s="15"/>
      <c r="H2" s="15"/>
      <c r="I2" s="15"/>
    </row>
    <row r="3" spans="1:9" ht="3.75" customHeight="1" x14ac:dyDescent="0.2">
      <c r="A3" s="3"/>
      <c r="B3" s="3"/>
      <c r="C3" s="3"/>
      <c r="D3" s="3"/>
      <c r="E3" s="3"/>
      <c r="F3" s="3"/>
      <c r="G3" s="3"/>
      <c r="H3" s="3"/>
      <c r="I3" s="3"/>
    </row>
    <row r="4" spans="1:9" ht="5.45" customHeight="1" thickBot="1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9" s="1" customFormat="1" x14ac:dyDescent="0.2">
      <c r="A5" s="86" t="s">
        <v>61</v>
      </c>
      <c r="B5" s="75" t="s">
        <v>13</v>
      </c>
      <c r="C5" s="73" t="s">
        <v>14</v>
      </c>
      <c r="D5" s="73" t="s">
        <v>15</v>
      </c>
      <c r="E5" s="73" t="s">
        <v>16</v>
      </c>
      <c r="F5" s="74" t="s">
        <v>17</v>
      </c>
      <c r="G5" s="75" t="s">
        <v>18</v>
      </c>
      <c r="H5" s="77" t="s">
        <v>19</v>
      </c>
      <c r="I5" s="76" t="s">
        <v>38</v>
      </c>
    </row>
    <row r="6" spans="1:9" s="2" customFormat="1" ht="114.95" customHeight="1" thickBot="1" x14ac:dyDescent="0.25">
      <c r="A6" s="93" t="s">
        <v>6</v>
      </c>
      <c r="B6" s="48" t="s">
        <v>57</v>
      </c>
      <c r="C6" s="49" t="s">
        <v>58</v>
      </c>
      <c r="D6" s="49" t="s">
        <v>41</v>
      </c>
      <c r="E6" s="49" t="s">
        <v>42</v>
      </c>
      <c r="F6" s="50" t="s">
        <v>59</v>
      </c>
      <c r="G6" s="48" t="s">
        <v>62</v>
      </c>
      <c r="H6" s="51" t="s">
        <v>63</v>
      </c>
      <c r="I6" s="47" t="s">
        <v>64</v>
      </c>
    </row>
    <row r="7" spans="1:9" ht="13.5" thickBot="1" x14ac:dyDescent="0.25">
      <c r="A7" s="62">
        <v>1</v>
      </c>
      <c r="B7" s="63">
        <v>2</v>
      </c>
      <c r="C7" s="9">
        <v>3</v>
      </c>
      <c r="D7" s="9">
        <v>4</v>
      </c>
      <c r="E7" s="9">
        <v>5</v>
      </c>
      <c r="F7" s="64">
        <v>6</v>
      </c>
      <c r="G7" s="63">
        <v>7</v>
      </c>
      <c r="H7" s="65">
        <v>8</v>
      </c>
      <c r="I7" s="62">
        <v>9</v>
      </c>
    </row>
    <row r="8" spans="1:9" x14ac:dyDescent="0.2">
      <c r="A8" s="54" t="s">
        <v>83</v>
      </c>
      <c r="B8" s="55">
        <v>0</v>
      </c>
      <c r="C8" s="56">
        <v>0</v>
      </c>
      <c r="D8" s="56">
        <v>0</v>
      </c>
      <c r="E8" s="56">
        <v>0</v>
      </c>
      <c r="F8" s="57">
        <v>0</v>
      </c>
      <c r="G8" s="55">
        <v>0</v>
      </c>
      <c r="H8" s="58">
        <v>0</v>
      </c>
      <c r="I8" s="54">
        <f t="shared" ref="I8:I39" si="0">SUM(B8:H8)</f>
        <v>0</v>
      </c>
    </row>
    <row r="9" spans="1:9" x14ac:dyDescent="0.2">
      <c r="A9" s="34" t="s">
        <v>84</v>
      </c>
      <c r="B9" s="21">
        <v>0</v>
      </c>
      <c r="C9" s="5">
        <v>0</v>
      </c>
      <c r="D9" s="5">
        <v>0</v>
      </c>
      <c r="E9" s="5">
        <v>0</v>
      </c>
      <c r="F9" s="23">
        <v>0</v>
      </c>
      <c r="G9" s="21">
        <v>1346</v>
      </c>
      <c r="H9" s="38">
        <v>0</v>
      </c>
      <c r="I9" s="34">
        <f t="shared" si="0"/>
        <v>1346</v>
      </c>
    </row>
    <row r="10" spans="1:9" x14ac:dyDescent="0.2">
      <c r="A10" s="34" t="s">
        <v>85</v>
      </c>
      <c r="B10" s="21">
        <v>0</v>
      </c>
      <c r="C10" s="5">
        <v>0</v>
      </c>
      <c r="D10" s="5">
        <v>0</v>
      </c>
      <c r="E10" s="5">
        <v>0</v>
      </c>
      <c r="F10" s="23">
        <v>0</v>
      </c>
      <c r="G10" s="21">
        <v>215</v>
      </c>
      <c r="H10" s="38">
        <v>0</v>
      </c>
      <c r="I10" s="34">
        <f t="shared" si="0"/>
        <v>215</v>
      </c>
    </row>
    <row r="11" spans="1:9" x14ac:dyDescent="0.2">
      <c r="A11" s="34" t="s">
        <v>86</v>
      </c>
      <c r="B11" s="21">
        <v>0</v>
      </c>
      <c r="C11" s="5">
        <v>0</v>
      </c>
      <c r="D11" s="5">
        <v>0</v>
      </c>
      <c r="E11" s="5">
        <v>0</v>
      </c>
      <c r="F11" s="23">
        <v>0</v>
      </c>
      <c r="G11" s="21">
        <v>0</v>
      </c>
      <c r="H11" s="38">
        <v>0</v>
      </c>
      <c r="I11" s="34">
        <f t="shared" si="0"/>
        <v>0</v>
      </c>
    </row>
    <row r="12" spans="1:9" x14ac:dyDescent="0.2">
      <c r="A12" s="34" t="s">
        <v>87</v>
      </c>
      <c r="B12" s="21">
        <v>0</v>
      </c>
      <c r="C12" s="5">
        <v>0</v>
      </c>
      <c r="D12" s="5">
        <v>0</v>
      </c>
      <c r="E12" s="5">
        <v>0</v>
      </c>
      <c r="F12" s="23">
        <v>0</v>
      </c>
      <c r="G12" s="21">
        <v>564</v>
      </c>
      <c r="H12" s="38">
        <v>0</v>
      </c>
      <c r="I12" s="34">
        <f t="shared" si="0"/>
        <v>564</v>
      </c>
    </row>
    <row r="13" spans="1:9" x14ac:dyDescent="0.2">
      <c r="A13" s="34" t="s">
        <v>88</v>
      </c>
      <c r="B13" s="21">
        <v>0</v>
      </c>
      <c r="C13" s="5">
        <v>0</v>
      </c>
      <c r="D13" s="5">
        <v>0</v>
      </c>
      <c r="E13" s="5">
        <v>0</v>
      </c>
      <c r="F13" s="23">
        <v>0</v>
      </c>
      <c r="G13" s="21">
        <v>0</v>
      </c>
      <c r="H13" s="38">
        <v>0</v>
      </c>
      <c r="I13" s="34">
        <f t="shared" si="0"/>
        <v>0</v>
      </c>
    </row>
    <row r="14" spans="1:9" x14ac:dyDescent="0.2">
      <c r="A14" s="34" t="s">
        <v>89</v>
      </c>
      <c r="B14" s="21">
        <v>0</v>
      </c>
      <c r="C14" s="5">
        <v>0</v>
      </c>
      <c r="D14" s="5">
        <v>3</v>
      </c>
      <c r="E14" s="5">
        <v>0</v>
      </c>
      <c r="F14" s="23">
        <v>39</v>
      </c>
      <c r="G14" s="21">
        <v>301</v>
      </c>
      <c r="H14" s="38">
        <v>0</v>
      </c>
      <c r="I14" s="34">
        <f t="shared" si="0"/>
        <v>343</v>
      </c>
    </row>
    <row r="15" spans="1:9" x14ac:dyDescent="0.2">
      <c r="A15" s="34" t="s">
        <v>90</v>
      </c>
      <c r="B15" s="21">
        <v>0</v>
      </c>
      <c r="C15" s="5">
        <v>0</v>
      </c>
      <c r="D15" s="5">
        <v>0</v>
      </c>
      <c r="E15" s="5">
        <v>0</v>
      </c>
      <c r="F15" s="23">
        <v>0</v>
      </c>
      <c r="G15" s="21">
        <v>296</v>
      </c>
      <c r="H15" s="38">
        <v>0</v>
      </c>
      <c r="I15" s="34">
        <f t="shared" si="0"/>
        <v>296</v>
      </c>
    </row>
    <row r="16" spans="1:9" x14ac:dyDescent="0.2">
      <c r="A16" s="34" t="s">
        <v>91</v>
      </c>
      <c r="B16" s="21">
        <v>2</v>
      </c>
      <c r="C16" s="5">
        <v>0</v>
      </c>
      <c r="D16" s="5">
        <v>0</v>
      </c>
      <c r="E16" s="5">
        <v>0</v>
      </c>
      <c r="F16" s="23">
        <v>0</v>
      </c>
      <c r="G16" s="21">
        <v>1785</v>
      </c>
      <c r="H16" s="38">
        <v>0</v>
      </c>
      <c r="I16" s="34">
        <f t="shared" si="0"/>
        <v>1787</v>
      </c>
    </row>
    <row r="17" spans="1:9" x14ac:dyDescent="0.2">
      <c r="A17" s="34" t="s">
        <v>92</v>
      </c>
      <c r="B17" s="21">
        <v>0</v>
      </c>
      <c r="C17" s="5">
        <v>0</v>
      </c>
      <c r="D17" s="5">
        <v>0</v>
      </c>
      <c r="E17" s="5">
        <v>0</v>
      </c>
      <c r="F17" s="23">
        <v>0</v>
      </c>
      <c r="G17" s="21">
        <v>0</v>
      </c>
      <c r="H17" s="38">
        <v>0</v>
      </c>
      <c r="I17" s="34">
        <f t="shared" si="0"/>
        <v>0</v>
      </c>
    </row>
    <row r="18" spans="1:9" x14ac:dyDescent="0.2">
      <c r="A18" s="34" t="s">
        <v>93</v>
      </c>
      <c r="B18" s="21">
        <v>0</v>
      </c>
      <c r="C18" s="5">
        <v>0</v>
      </c>
      <c r="D18" s="5">
        <v>0</v>
      </c>
      <c r="E18" s="5">
        <v>0</v>
      </c>
      <c r="F18" s="23">
        <v>0</v>
      </c>
      <c r="G18" s="21">
        <v>223</v>
      </c>
      <c r="H18" s="38">
        <v>0</v>
      </c>
      <c r="I18" s="34">
        <f t="shared" si="0"/>
        <v>223</v>
      </c>
    </row>
    <row r="19" spans="1:9" x14ac:dyDescent="0.2">
      <c r="A19" s="34" t="s">
        <v>94</v>
      </c>
      <c r="B19" s="21">
        <v>0</v>
      </c>
      <c r="C19" s="5">
        <v>0</v>
      </c>
      <c r="D19" s="5">
        <v>0</v>
      </c>
      <c r="E19" s="5">
        <v>0</v>
      </c>
      <c r="F19" s="23">
        <v>0</v>
      </c>
      <c r="G19" s="21">
        <v>83</v>
      </c>
      <c r="H19" s="38">
        <v>0</v>
      </c>
      <c r="I19" s="34">
        <f t="shared" si="0"/>
        <v>83</v>
      </c>
    </row>
    <row r="20" spans="1:9" x14ac:dyDescent="0.2">
      <c r="A20" s="34" t="s">
        <v>95</v>
      </c>
      <c r="B20" s="21">
        <v>0</v>
      </c>
      <c r="C20" s="5">
        <v>0</v>
      </c>
      <c r="D20" s="5">
        <v>0</v>
      </c>
      <c r="E20" s="5">
        <v>0</v>
      </c>
      <c r="F20" s="23">
        <v>0</v>
      </c>
      <c r="G20" s="21">
        <v>1288</v>
      </c>
      <c r="H20" s="38">
        <v>0</v>
      </c>
      <c r="I20" s="34">
        <f t="shared" si="0"/>
        <v>1288</v>
      </c>
    </row>
    <row r="21" spans="1:9" x14ac:dyDescent="0.2">
      <c r="A21" s="34" t="s">
        <v>96</v>
      </c>
      <c r="B21" s="21">
        <v>0</v>
      </c>
      <c r="C21" s="5">
        <v>0</v>
      </c>
      <c r="D21" s="5">
        <v>0</v>
      </c>
      <c r="E21" s="5">
        <v>0</v>
      </c>
      <c r="F21" s="23">
        <v>0</v>
      </c>
      <c r="G21" s="21">
        <v>789</v>
      </c>
      <c r="H21" s="38">
        <v>0</v>
      </c>
      <c r="I21" s="34">
        <f t="shared" si="0"/>
        <v>789</v>
      </c>
    </row>
    <row r="22" spans="1:9" x14ac:dyDescent="0.2">
      <c r="A22" s="34" t="s">
        <v>97</v>
      </c>
      <c r="B22" s="21">
        <v>0</v>
      </c>
      <c r="C22" s="5">
        <v>0</v>
      </c>
      <c r="D22" s="5">
        <v>0</v>
      </c>
      <c r="E22" s="5">
        <v>0</v>
      </c>
      <c r="F22" s="23">
        <v>8</v>
      </c>
      <c r="G22" s="21">
        <v>1171</v>
      </c>
      <c r="H22" s="38">
        <v>0</v>
      </c>
      <c r="I22" s="34">
        <f t="shared" si="0"/>
        <v>1179</v>
      </c>
    </row>
    <row r="23" spans="1:9" x14ac:dyDescent="0.2">
      <c r="A23" s="34" t="s">
        <v>98</v>
      </c>
      <c r="B23" s="21">
        <v>0</v>
      </c>
      <c r="C23" s="5">
        <v>0</v>
      </c>
      <c r="D23" s="5">
        <v>0</v>
      </c>
      <c r="E23" s="5">
        <v>0</v>
      </c>
      <c r="F23" s="23">
        <v>0</v>
      </c>
      <c r="G23" s="21">
        <v>0</v>
      </c>
      <c r="H23" s="38">
        <v>0</v>
      </c>
      <c r="I23" s="34">
        <f t="shared" si="0"/>
        <v>0</v>
      </c>
    </row>
    <row r="24" spans="1:9" x14ac:dyDescent="0.2">
      <c r="A24" s="34" t="s">
        <v>99</v>
      </c>
      <c r="B24" s="21">
        <v>0</v>
      </c>
      <c r="C24" s="5">
        <v>0</v>
      </c>
      <c r="D24" s="5">
        <v>0</v>
      </c>
      <c r="E24" s="5">
        <v>0</v>
      </c>
      <c r="F24" s="23">
        <v>0</v>
      </c>
      <c r="G24" s="21">
        <v>0</v>
      </c>
      <c r="H24" s="38">
        <v>0</v>
      </c>
      <c r="I24" s="34">
        <f t="shared" si="0"/>
        <v>0</v>
      </c>
    </row>
    <row r="25" spans="1:9" x14ac:dyDescent="0.2">
      <c r="A25" s="34" t="s">
        <v>100</v>
      </c>
      <c r="B25" s="21">
        <v>0</v>
      </c>
      <c r="C25" s="5">
        <v>0</v>
      </c>
      <c r="D25" s="5">
        <v>0</v>
      </c>
      <c r="E25" s="5">
        <v>0</v>
      </c>
      <c r="F25" s="23">
        <v>0</v>
      </c>
      <c r="G25" s="21">
        <v>0</v>
      </c>
      <c r="H25" s="38">
        <v>0</v>
      </c>
      <c r="I25" s="34">
        <f t="shared" si="0"/>
        <v>0</v>
      </c>
    </row>
    <row r="26" spans="1:9" x14ac:dyDescent="0.2">
      <c r="A26" s="34" t="s">
        <v>101</v>
      </c>
      <c r="B26" s="21">
        <v>0</v>
      </c>
      <c r="C26" s="5">
        <v>0</v>
      </c>
      <c r="D26" s="5">
        <v>0</v>
      </c>
      <c r="E26" s="5">
        <v>0</v>
      </c>
      <c r="F26" s="23">
        <v>0</v>
      </c>
      <c r="G26" s="21">
        <v>0</v>
      </c>
      <c r="H26" s="38">
        <v>0</v>
      </c>
      <c r="I26" s="34">
        <f t="shared" si="0"/>
        <v>0</v>
      </c>
    </row>
    <row r="27" spans="1:9" x14ac:dyDescent="0.2">
      <c r="A27" s="34" t="s">
        <v>102</v>
      </c>
      <c r="B27" s="21">
        <v>1</v>
      </c>
      <c r="C27" s="5">
        <v>0</v>
      </c>
      <c r="D27" s="5">
        <v>0</v>
      </c>
      <c r="E27" s="5">
        <v>0</v>
      </c>
      <c r="F27" s="23">
        <v>0</v>
      </c>
      <c r="G27" s="21">
        <v>513</v>
      </c>
      <c r="H27" s="38">
        <v>6</v>
      </c>
      <c r="I27" s="34">
        <f t="shared" si="0"/>
        <v>520</v>
      </c>
    </row>
    <row r="28" spans="1:9" x14ac:dyDescent="0.2">
      <c r="A28" s="34" t="s">
        <v>103</v>
      </c>
      <c r="B28" s="21">
        <v>0</v>
      </c>
      <c r="C28" s="5">
        <v>0</v>
      </c>
      <c r="D28" s="5">
        <v>1</v>
      </c>
      <c r="E28" s="5">
        <v>0</v>
      </c>
      <c r="F28" s="23">
        <v>0</v>
      </c>
      <c r="G28" s="21">
        <v>0</v>
      </c>
      <c r="H28" s="38">
        <v>0</v>
      </c>
      <c r="I28" s="34">
        <f t="shared" si="0"/>
        <v>1</v>
      </c>
    </row>
    <row r="29" spans="1:9" x14ac:dyDescent="0.2">
      <c r="A29" s="34" t="s">
        <v>104</v>
      </c>
      <c r="B29" s="21">
        <v>0</v>
      </c>
      <c r="C29" s="5">
        <v>0</v>
      </c>
      <c r="D29" s="5">
        <v>1</v>
      </c>
      <c r="E29" s="5">
        <v>0</v>
      </c>
      <c r="F29" s="23">
        <v>0</v>
      </c>
      <c r="G29" s="21">
        <v>609</v>
      </c>
      <c r="H29" s="38">
        <v>0</v>
      </c>
      <c r="I29" s="34">
        <f t="shared" si="0"/>
        <v>610</v>
      </c>
    </row>
    <row r="30" spans="1:9" x14ac:dyDescent="0.2">
      <c r="A30" s="34" t="s">
        <v>105</v>
      </c>
      <c r="B30" s="21">
        <v>0</v>
      </c>
      <c r="C30" s="5">
        <v>0</v>
      </c>
      <c r="D30" s="5">
        <v>1</v>
      </c>
      <c r="E30" s="5">
        <v>0</v>
      </c>
      <c r="F30" s="23">
        <v>0</v>
      </c>
      <c r="G30" s="21">
        <v>0</v>
      </c>
      <c r="H30" s="38">
        <v>0</v>
      </c>
      <c r="I30" s="34">
        <f t="shared" si="0"/>
        <v>1</v>
      </c>
    </row>
    <row r="31" spans="1:9" x14ac:dyDescent="0.2">
      <c r="A31" s="34" t="s">
        <v>106</v>
      </c>
      <c r="B31" s="21">
        <v>0</v>
      </c>
      <c r="C31" s="5">
        <v>0</v>
      </c>
      <c r="D31" s="5">
        <v>0</v>
      </c>
      <c r="E31" s="5">
        <v>0</v>
      </c>
      <c r="F31" s="23">
        <v>0</v>
      </c>
      <c r="G31" s="21">
        <v>0</v>
      </c>
      <c r="H31" s="38">
        <v>0</v>
      </c>
      <c r="I31" s="34">
        <f t="shared" si="0"/>
        <v>0</v>
      </c>
    </row>
    <row r="32" spans="1:9" x14ac:dyDescent="0.2">
      <c r="A32" s="34" t="s">
        <v>107</v>
      </c>
      <c r="B32" s="21">
        <v>0</v>
      </c>
      <c r="C32" s="5">
        <v>0</v>
      </c>
      <c r="D32" s="5">
        <v>0</v>
      </c>
      <c r="E32" s="5">
        <v>0</v>
      </c>
      <c r="F32" s="23">
        <v>0</v>
      </c>
      <c r="G32" s="21">
        <v>607</v>
      </c>
      <c r="H32" s="38">
        <v>0</v>
      </c>
      <c r="I32" s="34">
        <f t="shared" si="0"/>
        <v>607</v>
      </c>
    </row>
    <row r="33" spans="1:9" x14ac:dyDescent="0.2">
      <c r="A33" s="34" t="s">
        <v>108</v>
      </c>
      <c r="B33" s="21">
        <v>0</v>
      </c>
      <c r="C33" s="5">
        <v>0</v>
      </c>
      <c r="D33" s="5">
        <v>0</v>
      </c>
      <c r="E33" s="5">
        <v>0</v>
      </c>
      <c r="F33" s="23">
        <v>0</v>
      </c>
      <c r="G33" s="21">
        <v>0</v>
      </c>
      <c r="H33" s="38">
        <v>0</v>
      </c>
      <c r="I33" s="34">
        <f t="shared" si="0"/>
        <v>0</v>
      </c>
    </row>
    <row r="34" spans="1:9" x14ac:dyDescent="0.2">
      <c r="A34" s="34" t="s">
        <v>109</v>
      </c>
      <c r="B34" s="21">
        <v>0</v>
      </c>
      <c r="C34" s="5">
        <v>0</v>
      </c>
      <c r="D34" s="5">
        <v>0</v>
      </c>
      <c r="E34" s="5">
        <v>0</v>
      </c>
      <c r="F34" s="23">
        <v>0</v>
      </c>
      <c r="G34" s="21">
        <v>571</v>
      </c>
      <c r="H34" s="38">
        <v>0</v>
      </c>
      <c r="I34" s="34">
        <f t="shared" si="0"/>
        <v>571</v>
      </c>
    </row>
    <row r="35" spans="1:9" x14ac:dyDescent="0.2">
      <c r="A35" s="34" t="s">
        <v>110</v>
      </c>
      <c r="B35" s="21">
        <v>0</v>
      </c>
      <c r="C35" s="5">
        <v>0</v>
      </c>
      <c r="D35" s="5">
        <v>0</v>
      </c>
      <c r="E35" s="5">
        <v>0</v>
      </c>
      <c r="F35" s="23">
        <v>0</v>
      </c>
      <c r="G35" s="21">
        <v>0</v>
      </c>
      <c r="H35" s="38">
        <v>0</v>
      </c>
      <c r="I35" s="34">
        <f t="shared" si="0"/>
        <v>0</v>
      </c>
    </row>
    <row r="36" spans="1:9" x14ac:dyDescent="0.2">
      <c r="A36" s="34" t="s">
        <v>111</v>
      </c>
      <c r="B36" s="21">
        <v>0</v>
      </c>
      <c r="C36" s="5">
        <v>0</v>
      </c>
      <c r="D36" s="5">
        <v>0</v>
      </c>
      <c r="E36" s="5">
        <v>0</v>
      </c>
      <c r="F36" s="23">
        <v>0</v>
      </c>
      <c r="G36" s="21">
        <v>757</v>
      </c>
      <c r="H36" s="38">
        <v>0</v>
      </c>
      <c r="I36" s="34">
        <f t="shared" si="0"/>
        <v>757</v>
      </c>
    </row>
    <row r="37" spans="1:9" x14ac:dyDescent="0.2">
      <c r="A37" s="34" t="s">
        <v>112</v>
      </c>
      <c r="B37" s="21">
        <v>0</v>
      </c>
      <c r="C37" s="5">
        <v>0</v>
      </c>
      <c r="D37" s="5">
        <v>0</v>
      </c>
      <c r="E37" s="5">
        <v>0</v>
      </c>
      <c r="F37" s="23">
        <v>0</v>
      </c>
      <c r="G37" s="21">
        <v>226</v>
      </c>
      <c r="H37" s="38">
        <v>0</v>
      </c>
      <c r="I37" s="34">
        <f t="shared" si="0"/>
        <v>226</v>
      </c>
    </row>
    <row r="38" spans="1:9" x14ac:dyDescent="0.2">
      <c r="A38" s="34" t="s">
        <v>113</v>
      </c>
      <c r="B38" s="21">
        <v>0</v>
      </c>
      <c r="C38" s="5">
        <v>0</v>
      </c>
      <c r="D38" s="5">
        <v>0</v>
      </c>
      <c r="E38" s="5">
        <v>0</v>
      </c>
      <c r="F38" s="23">
        <v>0</v>
      </c>
      <c r="G38" s="21">
        <v>0</v>
      </c>
      <c r="H38" s="38">
        <v>0</v>
      </c>
      <c r="I38" s="34">
        <f t="shared" si="0"/>
        <v>0</v>
      </c>
    </row>
    <row r="39" spans="1:9" x14ac:dyDescent="0.2">
      <c r="A39" s="34" t="s">
        <v>114</v>
      </c>
      <c r="B39" s="21">
        <v>0</v>
      </c>
      <c r="C39" s="5">
        <v>0</v>
      </c>
      <c r="D39" s="5">
        <v>0</v>
      </c>
      <c r="E39" s="5">
        <v>0</v>
      </c>
      <c r="F39" s="23">
        <v>2</v>
      </c>
      <c r="G39" s="21">
        <v>0</v>
      </c>
      <c r="H39" s="38">
        <v>0</v>
      </c>
      <c r="I39" s="34">
        <f t="shared" si="0"/>
        <v>2</v>
      </c>
    </row>
    <row r="40" spans="1:9" x14ac:dyDescent="0.2">
      <c r="A40" s="34" t="s">
        <v>115</v>
      </c>
      <c r="B40" s="21">
        <v>2</v>
      </c>
      <c r="C40" s="5">
        <v>0</v>
      </c>
      <c r="D40" s="5">
        <v>0</v>
      </c>
      <c r="E40" s="5">
        <v>0</v>
      </c>
      <c r="F40" s="23">
        <v>1</v>
      </c>
      <c r="G40" s="21">
        <v>351</v>
      </c>
      <c r="H40" s="38">
        <v>0</v>
      </c>
      <c r="I40" s="34">
        <f t="shared" ref="I40:I65" si="1">SUM(B40:H40)</f>
        <v>354</v>
      </c>
    </row>
    <row r="41" spans="1:9" x14ac:dyDescent="0.2">
      <c r="A41" s="34" t="s">
        <v>116</v>
      </c>
      <c r="B41" s="21">
        <v>0</v>
      </c>
      <c r="C41" s="5">
        <v>0</v>
      </c>
      <c r="D41" s="5">
        <v>0</v>
      </c>
      <c r="E41" s="5">
        <v>0</v>
      </c>
      <c r="F41" s="23">
        <v>0</v>
      </c>
      <c r="G41" s="21">
        <v>81</v>
      </c>
      <c r="H41" s="38">
        <v>0</v>
      </c>
      <c r="I41" s="34">
        <f t="shared" si="1"/>
        <v>81</v>
      </c>
    </row>
    <row r="42" spans="1:9" x14ac:dyDescent="0.2">
      <c r="A42" s="34" t="s">
        <v>117</v>
      </c>
      <c r="B42" s="21">
        <v>0</v>
      </c>
      <c r="C42" s="5">
        <v>0</v>
      </c>
      <c r="D42" s="5">
        <v>0</v>
      </c>
      <c r="E42" s="5">
        <v>0</v>
      </c>
      <c r="F42" s="23">
        <v>0</v>
      </c>
      <c r="G42" s="21">
        <v>1156</v>
      </c>
      <c r="H42" s="38">
        <v>0</v>
      </c>
      <c r="I42" s="34">
        <f t="shared" si="1"/>
        <v>1156</v>
      </c>
    </row>
    <row r="43" spans="1:9" x14ac:dyDescent="0.2">
      <c r="A43" s="34" t="s">
        <v>118</v>
      </c>
      <c r="B43" s="21">
        <v>0</v>
      </c>
      <c r="C43" s="5">
        <v>0</v>
      </c>
      <c r="D43" s="5">
        <v>0</v>
      </c>
      <c r="E43" s="5">
        <v>0</v>
      </c>
      <c r="F43" s="23">
        <v>0</v>
      </c>
      <c r="G43" s="21">
        <v>0</v>
      </c>
      <c r="H43" s="38">
        <v>0</v>
      </c>
      <c r="I43" s="34">
        <f t="shared" si="1"/>
        <v>0</v>
      </c>
    </row>
    <row r="44" spans="1:9" x14ac:dyDescent="0.2">
      <c r="A44" s="34" t="s">
        <v>119</v>
      </c>
      <c r="B44" s="21">
        <v>0</v>
      </c>
      <c r="C44" s="5">
        <v>0</v>
      </c>
      <c r="D44" s="5">
        <v>0</v>
      </c>
      <c r="E44" s="5">
        <v>0</v>
      </c>
      <c r="F44" s="23">
        <v>0</v>
      </c>
      <c r="G44" s="21">
        <v>0</v>
      </c>
      <c r="H44" s="38">
        <v>0</v>
      </c>
      <c r="I44" s="34">
        <f t="shared" si="1"/>
        <v>0</v>
      </c>
    </row>
    <row r="45" spans="1:9" x14ac:dyDescent="0.2">
      <c r="A45" s="34" t="s">
        <v>120</v>
      </c>
      <c r="B45" s="21">
        <v>0</v>
      </c>
      <c r="C45" s="5">
        <v>0</v>
      </c>
      <c r="D45" s="5">
        <v>0</v>
      </c>
      <c r="E45" s="5">
        <v>0</v>
      </c>
      <c r="F45" s="23">
        <v>0</v>
      </c>
      <c r="G45" s="21">
        <v>761</v>
      </c>
      <c r="H45" s="38">
        <v>1</v>
      </c>
      <c r="I45" s="34">
        <f t="shared" si="1"/>
        <v>762</v>
      </c>
    </row>
    <row r="46" spans="1:9" x14ac:dyDescent="0.2">
      <c r="A46" s="34" t="s">
        <v>121</v>
      </c>
      <c r="B46" s="21">
        <v>0</v>
      </c>
      <c r="C46" s="5">
        <v>0</v>
      </c>
      <c r="D46" s="5">
        <v>0</v>
      </c>
      <c r="E46" s="5">
        <v>0</v>
      </c>
      <c r="F46" s="23">
        <v>0</v>
      </c>
      <c r="G46" s="21">
        <v>2407</v>
      </c>
      <c r="H46" s="38">
        <v>0</v>
      </c>
      <c r="I46" s="34">
        <f t="shared" si="1"/>
        <v>2407</v>
      </c>
    </row>
    <row r="47" spans="1:9" x14ac:dyDescent="0.2">
      <c r="A47" s="34" t="s">
        <v>122</v>
      </c>
      <c r="B47" s="21">
        <v>0</v>
      </c>
      <c r="C47" s="5">
        <v>0</v>
      </c>
      <c r="D47" s="5">
        <v>0</v>
      </c>
      <c r="E47" s="5">
        <v>0</v>
      </c>
      <c r="F47" s="23">
        <v>0</v>
      </c>
      <c r="G47" s="21">
        <v>0</v>
      </c>
      <c r="H47" s="38">
        <v>0</v>
      </c>
      <c r="I47" s="34">
        <f t="shared" si="1"/>
        <v>0</v>
      </c>
    </row>
    <row r="48" spans="1:9" x14ac:dyDescent="0.2">
      <c r="A48" s="34" t="s">
        <v>123</v>
      </c>
      <c r="B48" s="21">
        <v>0</v>
      </c>
      <c r="C48" s="5">
        <v>0</v>
      </c>
      <c r="D48" s="5">
        <v>0</v>
      </c>
      <c r="E48" s="5">
        <v>0</v>
      </c>
      <c r="F48" s="23">
        <v>1</v>
      </c>
      <c r="G48" s="21">
        <v>371</v>
      </c>
      <c r="H48" s="38">
        <v>0</v>
      </c>
      <c r="I48" s="34">
        <f t="shared" si="1"/>
        <v>372</v>
      </c>
    </row>
    <row r="49" spans="1:9" x14ac:dyDescent="0.2">
      <c r="A49" s="34" t="s">
        <v>124</v>
      </c>
      <c r="B49" s="21">
        <v>0</v>
      </c>
      <c r="C49" s="5">
        <v>0</v>
      </c>
      <c r="D49" s="5">
        <v>0</v>
      </c>
      <c r="E49" s="5">
        <v>0</v>
      </c>
      <c r="F49" s="23">
        <v>0</v>
      </c>
      <c r="G49" s="21">
        <v>0</v>
      </c>
      <c r="H49" s="38">
        <v>0</v>
      </c>
      <c r="I49" s="34">
        <f t="shared" si="1"/>
        <v>0</v>
      </c>
    </row>
    <row r="50" spans="1:9" x14ac:dyDescent="0.2">
      <c r="A50" s="34" t="s">
        <v>125</v>
      </c>
      <c r="B50" s="21">
        <v>0</v>
      </c>
      <c r="C50" s="5">
        <v>0</v>
      </c>
      <c r="D50" s="5">
        <v>0</v>
      </c>
      <c r="E50" s="5">
        <v>0</v>
      </c>
      <c r="F50" s="23">
        <v>0</v>
      </c>
      <c r="G50" s="21">
        <v>0</v>
      </c>
      <c r="H50" s="38">
        <v>0</v>
      </c>
      <c r="I50" s="34">
        <f t="shared" si="1"/>
        <v>0</v>
      </c>
    </row>
    <row r="51" spans="1:9" x14ac:dyDescent="0.2">
      <c r="A51" s="34" t="s">
        <v>126</v>
      </c>
      <c r="B51" s="21">
        <v>0</v>
      </c>
      <c r="C51" s="5">
        <v>0</v>
      </c>
      <c r="D51" s="5">
        <v>0</v>
      </c>
      <c r="E51" s="5">
        <v>0</v>
      </c>
      <c r="F51" s="23">
        <v>0</v>
      </c>
      <c r="G51" s="21">
        <v>431</v>
      </c>
      <c r="H51" s="38">
        <v>0</v>
      </c>
      <c r="I51" s="34">
        <f t="shared" si="1"/>
        <v>431</v>
      </c>
    </row>
    <row r="52" spans="1:9" x14ac:dyDescent="0.2">
      <c r="A52" s="34" t="s">
        <v>129</v>
      </c>
      <c r="B52" s="21">
        <v>0</v>
      </c>
      <c r="C52" s="5">
        <v>0</v>
      </c>
      <c r="D52" s="5">
        <v>0</v>
      </c>
      <c r="E52" s="5">
        <v>0</v>
      </c>
      <c r="F52" s="23">
        <v>0</v>
      </c>
      <c r="G52" s="21">
        <v>107</v>
      </c>
      <c r="H52" s="38">
        <v>0</v>
      </c>
      <c r="I52" s="34">
        <f t="shared" si="1"/>
        <v>107</v>
      </c>
    </row>
    <row r="53" spans="1:9" x14ac:dyDescent="0.2">
      <c r="A53" s="34" t="s">
        <v>127</v>
      </c>
      <c r="B53" s="21">
        <v>0</v>
      </c>
      <c r="C53" s="5">
        <v>0</v>
      </c>
      <c r="D53" s="5">
        <v>1</v>
      </c>
      <c r="E53" s="5">
        <v>0</v>
      </c>
      <c r="F53" s="23">
        <v>1</v>
      </c>
      <c r="G53" s="21">
        <v>915</v>
      </c>
      <c r="H53" s="38">
        <v>0</v>
      </c>
      <c r="I53" s="34">
        <f t="shared" si="1"/>
        <v>917</v>
      </c>
    </row>
    <row r="54" spans="1:9" x14ac:dyDescent="0.2">
      <c r="A54" s="34" t="s">
        <v>128</v>
      </c>
      <c r="B54" s="21">
        <v>0</v>
      </c>
      <c r="C54" s="5">
        <v>0</v>
      </c>
      <c r="D54" s="5">
        <v>0</v>
      </c>
      <c r="E54" s="5">
        <v>0</v>
      </c>
      <c r="F54" s="23">
        <v>0</v>
      </c>
      <c r="G54" s="21">
        <v>457</v>
      </c>
      <c r="H54" s="38">
        <v>0</v>
      </c>
      <c r="I54" s="34">
        <f t="shared" si="1"/>
        <v>457</v>
      </c>
    </row>
    <row r="55" spans="1:9" x14ac:dyDescent="0.2">
      <c r="A55" s="34" t="s">
        <v>130</v>
      </c>
      <c r="B55" s="21">
        <v>0</v>
      </c>
      <c r="C55" s="5">
        <v>0</v>
      </c>
      <c r="D55" s="5">
        <v>0</v>
      </c>
      <c r="E55" s="5">
        <v>0</v>
      </c>
      <c r="F55" s="23">
        <v>0</v>
      </c>
      <c r="G55" s="21">
        <v>1326</v>
      </c>
      <c r="H55" s="38">
        <v>0</v>
      </c>
      <c r="I55" s="34">
        <f t="shared" si="1"/>
        <v>1326</v>
      </c>
    </row>
    <row r="56" spans="1:9" x14ac:dyDescent="0.2">
      <c r="A56" s="34" t="s">
        <v>131</v>
      </c>
      <c r="B56" s="21">
        <v>0</v>
      </c>
      <c r="C56" s="5">
        <v>0</v>
      </c>
      <c r="D56" s="5">
        <v>0</v>
      </c>
      <c r="E56" s="5">
        <v>0</v>
      </c>
      <c r="F56" s="23">
        <v>1</v>
      </c>
      <c r="G56" s="21">
        <v>732</v>
      </c>
      <c r="H56" s="38">
        <v>0</v>
      </c>
      <c r="I56" s="34">
        <f t="shared" si="1"/>
        <v>733</v>
      </c>
    </row>
    <row r="57" spans="1:9" x14ac:dyDescent="0.2">
      <c r="A57" s="34" t="s">
        <v>132</v>
      </c>
      <c r="B57" s="21">
        <v>0</v>
      </c>
      <c r="C57" s="5">
        <v>0</v>
      </c>
      <c r="D57" s="5">
        <v>0</v>
      </c>
      <c r="E57" s="5">
        <v>0</v>
      </c>
      <c r="F57" s="23">
        <v>0</v>
      </c>
      <c r="G57" s="21">
        <v>875</v>
      </c>
      <c r="H57" s="38">
        <v>0</v>
      </c>
      <c r="I57" s="34">
        <f t="shared" si="1"/>
        <v>875</v>
      </c>
    </row>
    <row r="58" spans="1:9" x14ac:dyDescent="0.2">
      <c r="A58" s="34" t="s">
        <v>133</v>
      </c>
      <c r="B58" s="21">
        <v>0</v>
      </c>
      <c r="C58" s="5">
        <v>0</v>
      </c>
      <c r="D58" s="5">
        <v>0</v>
      </c>
      <c r="E58" s="5">
        <v>0</v>
      </c>
      <c r="F58" s="23">
        <v>0</v>
      </c>
      <c r="G58" s="21">
        <v>1156</v>
      </c>
      <c r="H58" s="38">
        <v>0</v>
      </c>
      <c r="I58" s="34">
        <f t="shared" si="1"/>
        <v>1156</v>
      </c>
    </row>
    <row r="59" spans="1:9" x14ac:dyDescent="0.2">
      <c r="A59" s="34" t="s">
        <v>134</v>
      </c>
      <c r="B59" s="21">
        <v>0</v>
      </c>
      <c r="C59" s="5">
        <v>0</v>
      </c>
      <c r="D59" s="5">
        <v>0</v>
      </c>
      <c r="E59" s="5">
        <v>0</v>
      </c>
      <c r="F59" s="23">
        <v>0</v>
      </c>
      <c r="G59" s="21">
        <v>0</v>
      </c>
      <c r="H59" s="38">
        <v>0</v>
      </c>
      <c r="I59" s="34">
        <f t="shared" si="1"/>
        <v>0</v>
      </c>
    </row>
    <row r="60" spans="1:9" x14ac:dyDescent="0.2">
      <c r="A60" s="34" t="s">
        <v>135</v>
      </c>
      <c r="B60" s="21">
        <v>0</v>
      </c>
      <c r="C60" s="5">
        <v>0</v>
      </c>
      <c r="D60" s="5">
        <v>0</v>
      </c>
      <c r="E60" s="5">
        <v>0</v>
      </c>
      <c r="F60" s="23">
        <v>0</v>
      </c>
      <c r="G60" s="21">
        <v>0</v>
      </c>
      <c r="H60" s="38">
        <v>0</v>
      </c>
      <c r="I60" s="34">
        <f t="shared" si="1"/>
        <v>0</v>
      </c>
    </row>
    <row r="61" spans="1:9" x14ac:dyDescent="0.2">
      <c r="A61" s="34" t="s">
        <v>136</v>
      </c>
      <c r="B61" s="21">
        <v>0</v>
      </c>
      <c r="C61" s="5">
        <v>0</v>
      </c>
      <c r="D61" s="5">
        <v>0</v>
      </c>
      <c r="E61" s="5">
        <v>0</v>
      </c>
      <c r="F61" s="23">
        <v>1</v>
      </c>
      <c r="G61" s="21">
        <v>0</v>
      </c>
      <c r="H61" s="38">
        <v>0</v>
      </c>
      <c r="I61" s="34">
        <f t="shared" si="1"/>
        <v>1</v>
      </c>
    </row>
    <row r="62" spans="1:9" x14ac:dyDescent="0.2">
      <c r="A62" s="34" t="s">
        <v>137</v>
      </c>
      <c r="B62" s="21">
        <v>0</v>
      </c>
      <c r="C62" s="5">
        <v>0</v>
      </c>
      <c r="D62" s="5">
        <v>0</v>
      </c>
      <c r="E62" s="5">
        <v>0</v>
      </c>
      <c r="F62" s="23">
        <v>0</v>
      </c>
      <c r="G62" s="21">
        <v>0</v>
      </c>
      <c r="H62" s="38">
        <v>0</v>
      </c>
      <c r="I62" s="34">
        <f t="shared" si="1"/>
        <v>0</v>
      </c>
    </row>
    <row r="63" spans="1:9" x14ac:dyDescent="0.2">
      <c r="A63" s="34" t="s">
        <v>138</v>
      </c>
      <c r="B63" s="21">
        <v>0</v>
      </c>
      <c r="C63" s="5">
        <v>0</v>
      </c>
      <c r="D63" s="5">
        <v>0</v>
      </c>
      <c r="E63" s="5">
        <v>0</v>
      </c>
      <c r="F63" s="23">
        <v>0</v>
      </c>
      <c r="G63" s="21">
        <v>0</v>
      </c>
      <c r="H63" s="38">
        <v>0</v>
      </c>
      <c r="I63" s="34">
        <f t="shared" si="1"/>
        <v>0</v>
      </c>
    </row>
    <row r="64" spans="1:9" x14ac:dyDescent="0.2">
      <c r="A64" s="34" t="s">
        <v>139</v>
      </c>
      <c r="B64" s="21">
        <v>0</v>
      </c>
      <c r="C64" s="5">
        <v>0</v>
      </c>
      <c r="D64" s="5">
        <v>0</v>
      </c>
      <c r="E64" s="5">
        <v>0</v>
      </c>
      <c r="F64" s="23">
        <v>0</v>
      </c>
      <c r="G64" s="21">
        <v>0</v>
      </c>
      <c r="H64" s="38">
        <v>0</v>
      </c>
      <c r="I64" s="34">
        <f t="shared" si="1"/>
        <v>0</v>
      </c>
    </row>
    <row r="65" spans="1:9" ht="13.5" thickBot="1" x14ac:dyDescent="0.25">
      <c r="A65" s="35" t="s">
        <v>140</v>
      </c>
      <c r="B65" s="29">
        <v>0</v>
      </c>
      <c r="C65" s="19">
        <v>0</v>
      </c>
      <c r="D65" s="19">
        <v>0</v>
      </c>
      <c r="E65" s="19">
        <v>0</v>
      </c>
      <c r="F65" s="28">
        <v>0</v>
      </c>
      <c r="G65" s="29">
        <v>0</v>
      </c>
      <c r="H65" s="39">
        <v>0</v>
      </c>
      <c r="I65" s="35">
        <f t="shared" si="1"/>
        <v>0</v>
      </c>
    </row>
    <row r="66" spans="1:9" x14ac:dyDescent="0.2">
      <c r="A66" s="36" t="s">
        <v>4</v>
      </c>
      <c r="B66" s="331">
        <f t="shared" ref="B66:I66" si="2">SUM(B8:B65)</f>
        <v>5</v>
      </c>
      <c r="C66" s="40">
        <f t="shared" si="2"/>
        <v>0</v>
      </c>
      <c r="D66" s="40">
        <f t="shared" si="2"/>
        <v>7</v>
      </c>
      <c r="E66" s="40">
        <f t="shared" si="2"/>
        <v>0</v>
      </c>
      <c r="F66" s="31">
        <f t="shared" si="2"/>
        <v>54</v>
      </c>
      <c r="G66" s="332">
        <f t="shared" si="2"/>
        <v>22470</v>
      </c>
      <c r="H66" s="13">
        <f t="shared" si="2"/>
        <v>7</v>
      </c>
      <c r="I66" s="36">
        <f t="shared" si="2"/>
        <v>22543</v>
      </c>
    </row>
    <row r="67" spans="1:9" s="18" customFormat="1" ht="13.5" thickBot="1" x14ac:dyDescent="0.25">
      <c r="A67" s="67" t="s">
        <v>141</v>
      </c>
      <c r="B67" s="68">
        <f t="shared" ref="B67:I67" si="3">AVERAGEA(B8:B65)</f>
        <v>8.6206896551724144E-2</v>
      </c>
      <c r="C67" s="16">
        <f t="shared" si="3"/>
        <v>0</v>
      </c>
      <c r="D67" s="16">
        <f t="shared" si="3"/>
        <v>0.1206896551724138</v>
      </c>
      <c r="E67" s="16">
        <f t="shared" si="3"/>
        <v>0</v>
      </c>
      <c r="F67" s="69">
        <f t="shared" si="3"/>
        <v>0.93103448275862066</v>
      </c>
      <c r="G67" s="68">
        <f t="shared" si="3"/>
        <v>387.41379310344826</v>
      </c>
      <c r="H67" s="70">
        <f t="shared" si="3"/>
        <v>0.1206896551724138</v>
      </c>
      <c r="I67" s="83">
        <f t="shared" si="3"/>
        <v>388.67241379310343</v>
      </c>
    </row>
  </sheetData>
  <phoneticPr fontId="0" type="noConversion"/>
  <pageMargins left="0.51181102362204722" right="0.74803149606299213" top="0.23622047244094491" bottom="0.23622047244094491" header="0" footer="0"/>
  <pageSetup paperSize="9" scale="87" orientation="portrait" r:id="rId1"/>
  <headerFooter alignWithMargins="0">
    <oddHeader>&amp;R3.3.1. / Preglednica 4</oddHeader>
    <oddFooter>&amp;L&amp;7C/Poročilo o delu UE 2019/DUN - Gospodarstvo&amp;C&amp;9Stran &amp;P/&amp;N&amp;R&amp;7Pripravila : C. Vidmar  5.3.2020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7"/>
  <sheetViews>
    <sheetView zoomScale="110" zoomScaleNormal="11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6" sqref="A6"/>
    </sheetView>
  </sheetViews>
  <sheetFormatPr defaultRowHeight="12.75" x14ac:dyDescent="0.2"/>
  <cols>
    <col min="1" max="1" width="18.7109375" customWidth="1"/>
    <col min="2" max="6" width="10.28515625" customWidth="1"/>
    <col min="7" max="7" width="8.7109375" customWidth="1"/>
    <col min="8" max="8" width="12.85546875" customWidth="1"/>
    <col min="9" max="9" width="8.7109375" customWidth="1"/>
    <col min="10" max="16" width="10.28515625" customWidth="1"/>
    <col min="17" max="17" width="11.7109375" customWidth="1"/>
    <col min="18" max="18" width="9.7109375" customWidth="1"/>
    <col min="19" max="19" width="10.7109375" customWidth="1"/>
  </cols>
  <sheetData>
    <row r="1" spans="1:19" s="14" customFormat="1" x14ac:dyDescent="0.2">
      <c r="A1" s="14" t="s">
        <v>350</v>
      </c>
    </row>
    <row r="2" spans="1:19" s="14" customFormat="1" x14ac:dyDescent="0.2">
      <c r="A2" s="15" t="s">
        <v>302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3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4.9000000000000004" customHeight="1" thickBo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19" s="1" customFormat="1" x14ac:dyDescent="0.2">
      <c r="A5" s="86" t="s">
        <v>303</v>
      </c>
      <c r="B5" s="75" t="s">
        <v>13</v>
      </c>
      <c r="C5" s="73" t="s">
        <v>14</v>
      </c>
      <c r="D5" s="73" t="s">
        <v>15</v>
      </c>
      <c r="E5" s="73" t="s">
        <v>16</v>
      </c>
      <c r="F5" s="74" t="s">
        <v>17</v>
      </c>
      <c r="G5" s="75" t="s">
        <v>18</v>
      </c>
      <c r="H5" s="73" t="s">
        <v>19</v>
      </c>
      <c r="I5" s="73" t="s">
        <v>21</v>
      </c>
      <c r="J5" s="73" t="s">
        <v>22</v>
      </c>
      <c r="K5" s="73" t="s">
        <v>24</v>
      </c>
      <c r="L5" s="73" t="s">
        <v>25</v>
      </c>
      <c r="M5" s="73" t="s">
        <v>27</v>
      </c>
      <c r="N5" s="73" t="s">
        <v>28</v>
      </c>
      <c r="O5" s="77" t="s">
        <v>65</v>
      </c>
      <c r="P5" s="73" t="s">
        <v>248</v>
      </c>
      <c r="Q5" s="355" t="s">
        <v>31</v>
      </c>
      <c r="R5" s="329" t="s">
        <v>32</v>
      </c>
      <c r="S5" s="76" t="s">
        <v>38</v>
      </c>
    </row>
    <row r="6" spans="1:19" s="2" customFormat="1" ht="123" customHeight="1" thickBot="1" x14ac:dyDescent="0.25">
      <c r="A6" s="326" t="s">
        <v>6</v>
      </c>
      <c r="B6" s="309" t="s">
        <v>57</v>
      </c>
      <c r="C6" s="310" t="s">
        <v>58</v>
      </c>
      <c r="D6" s="310" t="s">
        <v>41</v>
      </c>
      <c r="E6" s="310" t="s">
        <v>42</v>
      </c>
      <c r="F6" s="311" t="s">
        <v>277</v>
      </c>
      <c r="G6" s="309" t="s">
        <v>278</v>
      </c>
      <c r="H6" s="310" t="s">
        <v>66</v>
      </c>
      <c r="I6" s="310" t="s">
        <v>67</v>
      </c>
      <c r="J6" s="310" t="s">
        <v>68</v>
      </c>
      <c r="K6" s="310" t="s">
        <v>69</v>
      </c>
      <c r="L6" s="310" t="s">
        <v>70</v>
      </c>
      <c r="M6" s="310" t="s">
        <v>63</v>
      </c>
      <c r="N6" s="310" t="s">
        <v>71</v>
      </c>
      <c r="O6" s="327" t="s">
        <v>72</v>
      </c>
      <c r="P6" s="310" t="s">
        <v>60</v>
      </c>
      <c r="Q6" s="356" t="s">
        <v>351</v>
      </c>
      <c r="R6" s="320" t="s">
        <v>342</v>
      </c>
      <c r="S6" s="321" t="s">
        <v>328</v>
      </c>
    </row>
    <row r="7" spans="1:19" ht="13.5" thickBot="1" x14ac:dyDescent="0.25">
      <c r="A7" s="62">
        <v>1</v>
      </c>
      <c r="B7" s="63">
        <v>2</v>
      </c>
      <c r="C7" s="9">
        <v>3</v>
      </c>
      <c r="D7" s="9">
        <v>4</v>
      </c>
      <c r="E7" s="9">
        <v>5</v>
      </c>
      <c r="F7" s="64">
        <v>6</v>
      </c>
      <c r="G7" s="63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352">
        <v>16</v>
      </c>
      <c r="Q7" s="65">
        <v>17</v>
      </c>
      <c r="R7" s="399">
        <v>18</v>
      </c>
      <c r="S7" s="62">
        <v>19</v>
      </c>
    </row>
    <row r="8" spans="1:19" x14ac:dyDescent="0.2">
      <c r="A8" s="54" t="s">
        <v>83</v>
      </c>
      <c r="B8" s="55">
        <v>1192</v>
      </c>
      <c r="C8" s="56">
        <v>4</v>
      </c>
      <c r="D8" s="56">
        <v>102</v>
      </c>
      <c r="E8" s="56">
        <v>0</v>
      </c>
      <c r="F8" s="57">
        <v>0</v>
      </c>
      <c r="G8" s="55">
        <v>274</v>
      </c>
      <c r="H8" s="56">
        <v>415</v>
      </c>
      <c r="I8" s="56">
        <v>3913</v>
      </c>
      <c r="J8" s="56">
        <v>0</v>
      </c>
      <c r="K8" s="56">
        <v>355</v>
      </c>
      <c r="L8" s="56">
        <v>7</v>
      </c>
      <c r="M8" s="56">
        <v>4</v>
      </c>
      <c r="N8" s="56">
        <v>896</v>
      </c>
      <c r="O8" s="58">
        <v>886</v>
      </c>
      <c r="P8" s="56">
        <v>0</v>
      </c>
      <c r="Q8" s="357">
        <v>0</v>
      </c>
      <c r="R8" s="60">
        <v>0</v>
      </c>
      <c r="S8" s="54">
        <f>SUM(B8:R8)</f>
        <v>8048</v>
      </c>
    </row>
    <row r="9" spans="1:19" x14ac:dyDescent="0.2">
      <c r="A9" s="34" t="s">
        <v>84</v>
      </c>
      <c r="B9" s="21">
        <v>325</v>
      </c>
      <c r="C9" s="5">
        <v>695</v>
      </c>
      <c r="D9" s="5">
        <v>25</v>
      </c>
      <c r="E9" s="5">
        <v>0</v>
      </c>
      <c r="F9" s="23">
        <v>0</v>
      </c>
      <c r="G9" s="21">
        <v>432</v>
      </c>
      <c r="H9" s="5">
        <v>119</v>
      </c>
      <c r="I9" s="5">
        <v>1030</v>
      </c>
      <c r="J9" s="5">
        <v>0</v>
      </c>
      <c r="K9" s="5">
        <v>588</v>
      </c>
      <c r="L9" s="5">
        <v>3</v>
      </c>
      <c r="M9" s="5">
        <v>8</v>
      </c>
      <c r="N9" s="5">
        <v>1518</v>
      </c>
      <c r="O9" s="38">
        <v>422</v>
      </c>
      <c r="P9" s="5">
        <v>0</v>
      </c>
      <c r="Q9" s="358">
        <v>0</v>
      </c>
      <c r="R9" s="60">
        <v>0</v>
      </c>
      <c r="S9" s="54">
        <f t="shared" ref="S9:S65" si="0">SUM(B9:R9)</f>
        <v>5165</v>
      </c>
    </row>
    <row r="10" spans="1:19" x14ac:dyDescent="0.2">
      <c r="A10" s="34" t="s">
        <v>85</v>
      </c>
      <c r="B10" s="21">
        <v>79</v>
      </c>
      <c r="C10" s="5">
        <v>0</v>
      </c>
      <c r="D10" s="5">
        <v>8</v>
      </c>
      <c r="E10" s="5">
        <v>0</v>
      </c>
      <c r="F10" s="23">
        <v>28</v>
      </c>
      <c r="G10" s="21">
        <v>20</v>
      </c>
      <c r="H10" s="5">
        <v>9</v>
      </c>
      <c r="I10" s="5">
        <v>0</v>
      </c>
      <c r="J10" s="5">
        <v>4</v>
      </c>
      <c r="K10" s="5">
        <v>278</v>
      </c>
      <c r="L10" s="5">
        <v>3</v>
      </c>
      <c r="M10" s="5">
        <v>7</v>
      </c>
      <c r="N10" s="5">
        <v>364</v>
      </c>
      <c r="O10" s="38">
        <v>522</v>
      </c>
      <c r="P10" s="5">
        <v>4</v>
      </c>
      <c r="Q10" s="358">
        <v>2</v>
      </c>
      <c r="R10" s="60">
        <v>0</v>
      </c>
      <c r="S10" s="54">
        <f t="shared" si="0"/>
        <v>1328</v>
      </c>
    </row>
    <row r="11" spans="1:19" x14ac:dyDescent="0.2">
      <c r="A11" s="34" t="s">
        <v>86</v>
      </c>
      <c r="B11" s="21">
        <v>2</v>
      </c>
      <c r="C11" s="5">
        <v>913</v>
      </c>
      <c r="D11" s="5">
        <v>9</v>
      </c>
      <c r="E11" s="5">
        <v>13</v>
      </c>
      <c r="F11" s="23">
        <v>38</v>
      </c>
      <c r="G11" s="21">
        <v>0</v>
      </c>
      <c r="H11" s="5">
        <v>0</v>
      </c>
      <c r="I11" s="5">
        <v>0</v>
      </c>
      <c r="J11" s="5">
        <v>0</v>
      </c>
      <c r="K11" s="5">
        <v>249</v>
      </c>
      <c r="L11" s="5">
        <v>44</v>
      </c>
      <c r="M11" s="5">
        <v>8</v>
      </c>
      <c r="N11" s="5">
        <v>630</v>
      </c>
      <c r="O11" s="38">
        <v>137</v>
      </c>
      <c r="P11" s="5">
        <v>0</v>
      </c>
      <c r="Q11" s="358">
        <v>0</v>
      </c>
      <c r="R11" s="60">
        <v>0</v>
      </c>
      <c r="S11" s="54">
        <f t="shared" si="0"/>
        <v>2043</v>
      </c>
    </row>
    <row r="12" spans="1:19" x14ac:dyDescent="0.2">
      <c r="A12" s="34" t="s">
        <v>87</v>
      </c>
      <c r="B12" s="21">
        <v>61</v>
      </c>
      <c r="C12" s="5">
        <v>641</v>
      </c>
      <c r="D12" s="5">
        <v>80</v>
      </c>
      <c r="E12" s="5">
        <v>0</v>
      </c>
      <c r="F12" s="23">
        <v>10</v>
      </c>
      <c r="G12" s="21">
        <v>30</v>
      </c>
      <c r="H12" s="5">
        <v>0</v>
      </c>
      <c r="I12" s="5">
        <v>282</v>
      </c>
      <c r="J12" s="5">
        <v>0</v>
      </c>
      <c r="K12" s="5">
        <v>433</v>
      </c>
      <c r="L12" s="5">
        <v>17</v>
      </c>
      <c r="M12" s="5">
        <v>10</v>
      </c>
      <c r="N12" s="5">
        <v>1296</v>
      </c>
      <c r="O12" s="38">
        <v>95</v>
      </c>
      <c r="P12" s="5">
        <v>0</v>
      </c>
      <c r="Q12" s="358">
        <v>0</v>
      </c>
      <c r="R12" s="60">
        <v>0</v>
      </c>
      <c r="S12" s="54">
        <f t="shared" si="0"/>
        <v>2955</v>
      </c>
    </row>
    <row r="13" spans="1:19" x14ac:dyDescent="0.2">
      <c r="A13" s="34" t="s">
        <v>88</v>
      </c>
      <c r="B13" s="21">
        <v>204</v>
      </c>
      <c r="C13" s="5">
        <v>0</v>
      </c>
      <c r="D13" s="5">
        <v>11</v>
      </c>
      <c r="E13" s="5">
        <v>0</v>
      </c>
      <c r="F13" s="23">
        <v>5</v>
      </c>
      <c r="G13" s="21">
        <v>0</v>
      </c>
      <c r="H13" s="5">
        <v>0</v>
      </c>
      <c r="I13" s="5">
        <v>1</v>
      </c>
      <c r="J13" s="5">
        <v>0</v>
      </c>
      <c r="K13" s="5">
        <v>183</v>
      </c>
      <c r="L13" s="5">
        <v>3</v>
      </c>
      <c r="M13" s="5">
        <v>12</v>
      </c>
      <c r="N13" s="5">
        <v>905</v>
      </c>
      <c r="O13" s="38">
        <v>74</v>
      </c>
      <c r="P13" s="5">
        <v>0</v>
      </c>
      <c r="Q13" s="358">
        <v>0</v>
      </c>
      <c r="R13" s="60">
        <v>0</v>
      </c>
      <c r="S13" s="54">
        <f t="shared" si="0"/>
        <v>1398</v>
      </c>
    </row>
    <row r="14" spans="1:19" x14ac:dyDescent="0.2">
      <c r="A14" s="34" t="s">
        <v>89</v>
      </c>
      <c r="B14" s="21">
        <v>0</v>
      </c>
      <c r="C14" s="5">
        <v>0</v>
      </c>
      <c r="D14" s="5">
        <v>2</v>
      </c>
      <c r="E14" s="5">
        <v>0</v>
      </c>
      <c r="F14" s="23">
        <v>118</v>
      </c>
      <c r="G14" s="21">
        <v>0</v>
      </c>
      <c r="H14" s="5">
        <v>0</v>
      </c>
      <c r="I14" s="5">
        <v>0</v>
      </c>
      <c r="J14" s="5">
        <v>0</v>
      </c>
      <c r="K14" s="5">
        <v>28</v>
      </c>
      <c r="L14" s="5">
        <v>0</v>
      </c>
      <c r="M14" s="5">
        <v>0</v>
      </c>
      <c r="N14" s="5">
        <v>215</v>
      </c>
      <c r="O14" s="38">
        <v>78</v>
      </c>
      <c r="P14" s="5">
        <v>0</v>
      </c>
      <c r="Q14" s="358">
        <v>8</v>
      </c>
      <c r="R14" s="60">
        <v>0</v>
      </c>
      <c r="S14" s="54">
        <f t="shared" si="0"/>
        <v>449</v>
      </c>
    </row>
    <row r="15" spans="1:19" x14ac:dyDescent="0.2">
      <c r="A15" s="34" t="s">
        <v>90</v>
      </c>
      <c r="B15" s="21">
        <v>807</v>
      </c>
      <c r="C15" s="5">
        <v>7</v>
      </c>
      <c r="D15" s="5">
        <v>0</v>
      </c>
      <c r="E15" s="5">
        <v>0</v>
      </c>
      <c r="F15" s="23">
        <v>29</v>
      </c>
      <c r="G15" s="21">
        <v>111</v>
      </c>
      <c r="H15" s="5">
        <v>11</v>
      </c>
      <c r="I15" s="5">
        <v>557</v>
      </c>
      <c r="J15" s="5">
        <v>0</v>
      </c>
      <c r="K15" s="5">
        <v>324</v>
      </c>
      <c r="L15" s="5">
        <v>8</v>
      </c>
      <c r="M15" s="5">
        <v>2</v>
      </c>
      <c r="N15" s="5">
        <v>813</v>
      </c>
      <c r="O15" s="38">
        <v>134</v>
      </c>
      <c r="P15" s="5">
        <v>0</v>
      </c>
      <c r="Q15" s="358">
        <v>0</v>
      </c>
      <c r="R15" s="60">
        <v>0</v>
      </c>
      <c r="S15" s="54">
        <f t="shared" si="0"/>
        <v>2803</v>
      </c>
    </row>
    <row r="16" spans="1:19" x14ac:dyDescent="0.2">
      <c r="A16" s="34" t="s">
        <v>91</v>
      </c>
      <c r="B16" s="21">
        <v>88</v>
      </c>
      <c r="C16" s="5">
        <v>0</v>
      </c>
      <c r="D16" s="5">
        <v>4</v>
      </c>
      <c r="E16" s="5">
        <v>0</v>
      </c>
      <c r="F16" s="23">
        <v>14</v>
      </c>
      <c r="G16" s="21">
        <v>0</v>
      </c>
      <c r="H16" s="5">
        <v>0</v>
      </c>
      <c r="I16" s="5">
        <v>0</v>
      </c>
      <c r="J16" s="5">
        <v>0</v>
      </c>
      <c r="K16" s="5">
        <v>410</v>
      </c>
      <c r="L16" s="5">
        <v>10</v>
      </c>
      <c r="M16" s="5">
        <v>0</v>
      </c>
      <c r="N16" s="5">
        <v>1582</v>
      </c>
      <c r="O16" s="38">
        <v>331</v>
      </c>
      <c r="P16" s="5">
        <v>0</v>
      </c>
      <c r="Q16" s="358">
        <v>0</v>
      </c>
      <c r="R16" s="60">
        <v>0</v>
      </c>
      <c r="S16" s="54">
        <f t="shared" si="0"/>
        <v>2439</v>
      </c>
    </row>
    <row r="17" spans="1:19" x14ac:dyDescent="0.2">
      <c r="A17" s="34" t="s">
        <v>92</v>
      </c>
      <c r="B17" s="21">
        <v>282</v>
      </c>
      <c r="C17" s="5">
        <v>0</v>
      </c>
      <c r="D17" s="5">
        <v>1</v>
      </c>
      <c r="E17" s="5">
        <v>0</v>
      </c>
      <c r="F17" s="23">
        <v>1</v>
      </c>
      <c r="G17" s="21">
        <v>0</v>
      </c>
      <c r="H17" s="5">
        <v>0</v>
      </c>
      <c r="I17" s="5">
        <v>0</v>
      </c>
      <c r="J17" s="5">
        <v>0</v>
      </c>
      <c r="K17" s="5">
        <v>57</v>
      </c>
      <c r="L17" s="5">
        <v>1</v>
      </c>
      <c r="M17" s="5">
        <v>0</v>
      </c>
      <c r="N17" s="5">
        <v>198</v>
      </c>
      <c r="O17" s="38">
        <v>47</v>
      </c>
      <c r="P17" s="5">
        <v>0</v>
      </c>
      <c r="Q17" s="358">
        <v>0</v>
      </c>
      <c r="R17" s="60">
        <v>0</v>
      </c>
      <c r="S17" s="54">
        <f t="shared" si="0"/>
        <v>587</v>
      </c>
    </row>
    <row r="18" spans="1:19" x14ac:dyDescent="0.2">
      <c r="A18" s="34" t="s">
        <v>93</v>
      </c>
      <c r="B18" s="21">
        <v>103</v>
      </c>
      <c r="C18" s="5">
        <v>0</v>
      </c>
      <c r="D18" s="5">
        <v>53</v>
      </c>
      <c r="E18" s="5">
        <v>0</v>
      </c>
      <c r="F18" s="23">
        <v>0</v>
      </c>
      <c r="G18" s="21">
        <v>0</v>
      </c>
      <c r="H18" s="5">
        <v>0</v>
      </c>
      <c r="I18" s="5">
        <v>0</v>
      </c>
      <c r="J18" s="5">
        <v>0</v>
      </c>
      <c r="K18" s="5">
        <v>103</v>
      </c>
      <c r="L18" s="5">
        <v>0</v>
      </c>
      <c r="M18" s="5">
        <v>2</v>
      </c>
      <c r="N18" s="5">
        <v>450</v>
      </c>
      <c r="O18" s="38">
        <v>57</v>
      </c>
      <c r="P18" s="5">
        <v>0</v>
      </c>
      <c r="Q18" s="358">
        <v>0</v>
      </c>
      <c r="R18" s="60">
        <v>0</v>
      </c>
      <c r="S18" s="54">
        <f t="shared" si="0"/>
        <v>768</v>
      </c>
    </row>
    <row r="19" spans="1:19" x14ac:dyDescent="0.2">
      <c r="A19" s="34" t="s">
        <v>94</v>
      </c>
      <c r="B19" s="21">
        <v>318</v>
      </c>
      <c r="C19" s="5">
        <v>0</v>
      </c>
      <c r="D19" s="5">
        <v>7</v>
      </c>
      <c r="E19" s="5">
        <v>0</v>
      </c>
      <c r="F19" s="23">
        <v>15</v>
      </c>
      <c r="G19" s="21">
        <v>0</v>
      </c>
      <c r="H19" s="5">
        <v>0</v>
      </c>
      <c r="I19" s="5">
        <v>0</v>
      </c>
      <c r="J19" s="5">
        <v>0</v>
      </c>
      <c r="K19" s="5">
        <v>190</v>
      </c>
      <c r="L19" s="5">
        <v>9</v>
      </c>
      <c r="M19" s="5">
        <v>0</v>
      </c>
      <c r="N19" s="5">
        <v>473</v>
      </c>
      <c r="O19" s="38">
        <v>62</v>
      </c>
      <c r="P19" s="5">
        <v>0</v>
      </c>
      <c r="Q19" s="358">
        <v>0</v>
      </c>
      <c r="R19" s="60">
        <v>0</v>
      </c>
      <c r="S19" s="54">
        <f t="shared" si="0"/>
        <v>1074</v>
      </c>
    </row>
    <row r="20" spans="1:19" x14ac:dyDescent="0.2">
      <c r="A20" s="34" t="s">
        <v>95</v>
      </c>
      <c r="B20" s="21">
        <v>38</v>
      </c>
      <c r="C20" s="5">
        <v>20</v>
      </c>
      <c r="D20" s="5">
        <v>93</v>
      </c>
      <c r="E20" s="5">
        <v>0</v>
      </c>
      <c r="F20" s="23">
        <v>34</v>
      </c>
      <c r="G20" s="21">
        <v>58</v>
      </c>
      <c r="H20" s="5">
        <v>4</v>
      </c>
      <c r="I20" s="5">
        <v>672</v>
      </c>
      <c r="J20" s="5">
        <v>0</v>
      </c>
      <c r="K20" s="5">
        <v>127</v>
      </c>
      <c r="L20" s="5">
        <v>0</v>
      </c>
      <c r="M20" s="5">
        <v>0</v>
      </c>
      <c r="N20" s="5">
        <v>135</v>
      </c>
      <c r="O20" s="38">
        <v>9</v>
      </c>
      <c r="P20" s="5">
        <v>0</v>
      </c>
      <c r="Q20" s="358">
        <v>0</v>
      </c>
      <c r="R20" s="60">
        <v>34</v>
      </c>
      <c r="S20" s="54">
        <f t="shared" si="0"/>
        <v>1224</v>
      </c>
    </row>
    <row r="21" spans="1:19" x14ac:dyDescent="0.2">
      <c r="A21" s="34" t="s">
        <v>96</v>
      </c>
      <c r="B21" s="21">
        <v>0</v>
      </c>
      <c r="C21" s="5">
        <v>0</v>
      </c>
      <c r="D21" s="5">
        <v>0</v>
      </c>
      <c r="E21" s="5">
        <v>0</v>
      </c>
      <c r="F21" s="23">
        <v>0</v>
      </c>
      <c r="G21" s="21">
        <v>0</v>
      </c>
      <c r="H21" s="5">
        <v>0</v>
      </c>
      <c r="I21" s="5">
        <v>0</v>
      </c>
      <c r="J21" s="5">
        <v>1</v>
      </c>
      <c r="K21" s="5">
        <v>99</v>
      </c>
      <c r="L21" s="5">
        <v>3</v>
      </c>
      <c r="M21" s="5">
        <v>1</v>
      </c>
      <c r="N21" s="5">
        <v>205</v>
      </c>
      <c r="O21" s="38">
        <v>46</v>
      </c>
      <c r="P21" s="5">
        <v>0</v>
      </c>
      <c r="Q21" s="358">
        <v>60</v>
      </c>
      <c r="R21" s="60">
        <v>0</v>
      </c>
      <c r="S21" s="54">
        <f t="shared" si="0"/>
        <v>415</v>
      </c>
    </row>
    <row r="22" spans="1:19" x14ac:dyDescent="0.2">
      <c r="A22" s="34" t="s">
        <v>97</v>
      </c>
      <c r="B22" s="21">
        <v>257</v>
      </c>
      <c r="C22" s="5">
        <v>0</v>
      </c>
      <c r="D22" s="5">
        <v>18</v>
      </c>
      <c r="E22" s="5">
        <v>0</v>
      </c>
      <c r="F22" s="23">
        <v>19</v>
      </c>
      <c r="G22" s="21">
        <v>0</v>
      </c>
      <c r="H22" s="5">
        <v>0</v>
      </c>
      <c r="I22" s="5">
        <v>0</v>
      </c>
      <c r="J22" s="5">
        <v>0</v>
      </c>
      <c r="K22" s="5">
        <v>130</v>
      </c>
      <c r="L22" s="5">
        <v>2</v>
      </c>
      <c r="M22" s="5">
        <v>6</v>
      </c>
      <c r="N22" s="5">
        <v>768</v>
      </c>
      <c r="O22" s="38">
        <v>156</v>
      </c>
      <c r="P22" s="5">
        <v>0</v>
      </c>
      <c r="Q22" s="358">
        <v>0</v>
      </c>
      <c r="R22" s="60">
        <v>0</v>
      </c>
      <c r="S22" s="54">
        <f t="shared" si="0"/>
        <v>1356</v>
      </c>
    </row>
    <row r="23" spans="1:19" x14ac:dyDescent="0.2">
      <c r="A23" s="34" t="s">
        <v>98</v>
      </c>
      <c r="B23" s="21">
        <v>263</v>
      </c>
      <c r="C23" s="5">
        <v>4</v>
      </c>
      <c r="D23" s="5">
        <v>5</v>
      </c>
      <c r="E23" s="5">
        <v>0</v>
      </c>
      <c r="F23" s="23">
        <v>2</v>
      </c>
      <c r="G23" s="21">
        <v>0</v>
      </c>
      <c r="H23" s="5">
        <v>0</v>
      </c>
      <c r="I23" s="5">
        <v>0</v>
      </c>
      <c r="J23" s="5">
        <v>0</v>
      </c>
      <c r="K23" s="5">
        <v>131</v>
      </c>
      <c r="L23" s="5">
        <v>1</v>
      </c>
      <c r="M23" s="5">
        <v>6</v>
      </c>
      <c r="N23" s="5">
        <v>326</v>
      </c>
      <c r="O23" s="38">
        <v>63</v>
      </c>
      <c r="P23" s="5">
        <v>0</v>
      </c>
      <c r="Q23" s="358">
        <v>0</v>
      </c>
      <c r="R23" s="60">
        <v>0</v>
      </c>
      <c r="S23" s="54">
        <f t="shared" si="0"/>
        <v>801</v>
      </c>
    </row>
    <row r="24" spans="1:19" x14ac:dyDescent="0.2">
      <c r="A24" s="34" t="s">
        <v>99</v>
      </c>
      <c r="B24" s="21">
        <v>768</v>
      </c>
      <c r="C24" s="5">
        <v>0</v>
      </c>
      <c r="D24" s="5">
        <v>33</v>
      </c>
      <c r="E24" s="5">
        <v>1</v>
      </c>
      <c r="F24" s="23">
        <v>23</v>
      </c>
      <c r="G24" s="21">
        <v>200</v>
      </c>
      <c r="H24" s="5">
        <v>205</v>
      </c>
      <c r="I24" s="5">
        <v>1620</v>
      </c>
      <c r="J24" s="5">
        <v>0</v>
      </c>
      <c r="K24" s="5">
        <v>630</v>
      </c>
      <c r="L24" s="5">
        <v>2</v>
      </c>
      <c r="M24" s="5">
        <v>0</v>
      </c>
      <c r="N24" s="5">
        <v>533</v>
      </c>
      <c r="O24" s="38">
        <v>567</v>
      </c>
      <c r="P24" s="5">
        <v>0</v>
      </c>
      <c r="Q24" s="358">
        <v>0</v>
      </c>
      <c r="R24" s="60">
        <v>28</v>
      </c>
      <c r="S24" s="54">
        <f t="shared" si="0"/>
        <v>4610</v>
      </c>
    </row>
    <row r="25" spans="1:19" x14ac:dyDescent="0.2">
      <c r="A25" s="34" t="s">
        <v>100</v>
      </c>
      <c r="B25" s="21">
        <v>482</v>
      </c>
      <c r="C25" s="5">
        <v>0</v>
      </c>
      <c r="D25" s="5">
        <v>7</v>
      </c>
      <c r="E25" s="5">
        <v>0</v>
      </c>
      <c r="F25" s="23">
        <v>3</v>
      </c>
      <c r="G25" s="21">
        <v>0</v>
      </c>
      <c r="H25" s="5">
        <v>0</v>
      </c>
      <c r="I25" s="5">
        <v>0</v>
      </c>
      <c r="J25" s="5">
        <v>0</v>
      </c>
      <c r="K25" s="5">
        <v>262</v>
      </c>
      <c r="L25" s="5">
        <v>7</v>
      </c>
      <c r="M25" s="5">
        <v>6</v>
      </c>
      <c r="N25" s="5">
        <v>1095</v>
      </c>
      <c r="O25" s="38">
        <v>414</v>
      </c>
      <c r="P25" s="5">
        <v>0</v>
      </c>
      <c r="Q25" s="358">
        <v>0</v>
      </c>
      <c r="R25" s="60">
        <v>0</v>
      </c>
      <c r="S25" s="54">
        <f t="shared" si="0"/>
        <v>2276</v>
      </c>
    </row>
    <row r="26" spans="1:19" x14ac:dyDescent="0.2">
      <c r="A26" s="34" t="s">
        <v>101</v>
      </c>
      <c r="B26" s="21">
        <v>1286</v>
      </c>
      <c r="C26" s="5">
        <v>0</v>
      </c>
      <c r="D26" s="5">
        <v>18</v>
      </c>
      <c r="E26" s="5">
        <v>0</v>
      </c>
      <c r="F26" s="23">
        <v>17</v>
      </c>
      <c r="G26" s="21">
        <v>998</v>
      </c>
      <c r="H26" s="5">
        <v>37</v>
      </c>
      <c r="I26" s="5">
        <v>1118</v>
      </c>
      <c r="J26" s="5">
        <v>0</v>
      </c>
      <c r="K26" s="5">
        <v>455</v>
      </c>
      <c r="L26" s="5">
        <v>3</v>
      </c>
      <c r="M26" s="5">
        <v>4</v>
      </c>
      <c r="N26" s="5">
        <v>1284</v>
      </c>
      <c r="O26" s="38">
        <v>146</v>
      </c>
      <c r="P26" s="5">
        <v>0</v>
      </c>
      <c r="Q26" s="358">
        <v>0</v>
      </c>
      <c r="R26" s="60">
        <v>0</v>
      </c>
      <c r="S26" s="54">
        <f t="shared" si="0"/>
        <v>5366</v>
      </c>
    </row>
    <row r="27" spans="1:19" x14ac:dyDescent="0.2">
      <c r="A27" s="34" t="s">
        <v>102</v>
      </c>
      <c r="B27" s="21">
        <v>1</v>
      </c>
      <c r="C27" s="5">
        <v>287</v>
      </c>
      <c r="D27" s="5">
        <v>9</v>
      </c>
      <c r="E27" s="5">
        <v>0</v>
      </c>
      <c r="F27" s="23">
        <v>116</v>
      </c>
      <c r="G27" s="21">
        <v>9</v>
      </c>
      <c r="H27" s="5">
        <v>0</v>
      </c>
      <c r="I27" s="5">
        <v>11</v>
      </c>
      <c r="J27" s="5">
        <v>0</v>
      </c>
      <c r="K27" s="5">
        <v>156</v>
      </c>
      <c r="L27" s="5">
        <v>0</v>
      </c>
      <c r="M27" s="5">
        <v>2</v>
      </c>
      <c r="N27" s="5">
        <v>782</v>
      </c>
      <c r="O27" s="38">
        <v>167</v>
      </c>
      <c r="P27" s="5">
        <v>0</v>
      </c>
      <c r="Q27" s="358">
        <v>0</v>
      </c>
      <c r="R27" s="60">
        <v>0</v>
      </c>
      <c r="S27" s="54">
        <f t="shared" si="0"/>
        <v>1540</v>
      </c>
    </row>
    <row r="28" spans="1:19" x14ac:dyDescent="0.2">
      <c r="A28" s="34" t="s">
        <v>103</v>
      </c>
      <c r="B28" s="21">
        <v>294</v>
      </c>
      <c r="C28" s="5">
        <v>0</v>
      </c>
      <c r="D28" s="5">
        <v>141</v>
      </c>
      <c r="E28" s="5">
        <v>0</v>
      </c>
      <c r="F28" s="23">
        <v>12</v>
      </c>
      <c r="G28" s="21">
        <v>48</v>
      </c>
      <c r="H28" s="5">
        <v>2</v>
      </c>
      <c r="I28" s="5">
        <v>196</v>
      </c>
      <c r="J28" s="5">
        <v>0</v>
      </c>
      <c r="K28" s="5">
        <v>230</v>
      </c>
      <c r="L28" s="5">
        <v>6</v>
      </c>
      <c r="M28" s="5">
        <v>3</v>
      </c>
      <c r="N28" s="5">
        <v>472</v>
      </c>
      <c r="O28" s="38">
        <v>311</v>
      </c>
      <c r="P28" s="5">
        <v>0</v>
      </c>
      <c r="Q28" s="358">
        <v>0</v>
      </c>
      <c r="R28" s="60">
        <v>0</v>
      </c>
      <c r="S28" s="54">
        <f t="shared" si="0"/>
        <v>1715</v>
      </c>
    </row>
    <row r="29" spans="1:19" x14ac:dyDescent="0.2">
      <c r="A29" s="34" t="s">
        <v>104</v>
      </c>
      <c r="B29" s="21">
        <v>2</v>
      </c>
      <c r="C29" s="5">
        <v>1201</v>
      </c>
      <c r="D29" s="5">
        <v>5</v>
      </c>
      <c r="E29" s="5">
        <v>26</v>
      </c>
      <c r="F29" s="23">
        <v>1</v>
      </c>
      <c r="G29" s="21">
        <v>560</v>
      </c>
      <c r="H29" s="5">
        <v>6</v>
      </c>
      <c r="I29" s="5">
        <v>677</v>
      </c>
      <c r="J29" s="5">
        <v>0</v>
      </c>
      <c r="K29" s="5">
        <v>734</v>
      </c>
      <c r="L29" s="5">
        <v>20</v>
      </c>
      <c r="M29" s="5">
        <v>4</v>
      </c>
      <c r="N29" s="5">
        <v>1311</v>
      </c>
      <c r="O29" s="38">
        <v>248</v>
      </c>
      <c r="P29" s="5">
        <v>0</v>
      </c>
      <c r="Q29" s="358">
        <v>48</v>
      </c>
      <c r="R29" s="60">
        <v>0</v>
      </c>
      <c r="S29" s="54">
        <f t="shared" si="0"/>
        <v>4843</v>
      </c>
    </row>
    <row r="30" spans="1:19" x14ac:dyDescent="0.2">
      <c r="A30" s="34" t="s">
        <v>105</v>
      </c>
      <c r="B30" s="21">
        <v>2</v>
      </c>
      <c r="C30" s="5">
        <v>392</v>
      </c>
      <c r="D30" s="5">
        <v>14</v>
      </c>
      <c r="E30" s="5">
        <v>17</v>
      </c>
      <c r="F30" s="23">
        <v>12</v>
      </c>
      <c r="G30" s="21">
        <v>0</v>
      </c>
      <c r="H30" s="5">
        <v>0</v>
      </c>
      <c r="I30" s="5">
        <v>0</v>
      </c>
      <c r="J30" s="5">
        <v>0</v>
      </c>
      <c r="K30" s="5">
        <v>200</v>
      </c>
      <c r="L30" s="5">
        <v>2</v>
      </c>
      <c r="M30" s="5">
        <v>1</v>
      </c>
      <c r="N30" s="5">
        <v>1093</v>
      </c>
      <c r="O30" s="38">
        <v>421</v>
      </c>
      <c r="P30" s="5">
        <v>0</v>
      </c>
      <c r="Q30" s="358">
        <v>0</v>
      </c>
      <c r="R30" s="60">
        <v>0</v>
      </c>
      <c r="S30" s="54">
        <f t="shared" si="0"/>
        <v>2154</v>
      </c>
    </row>
    <row r="31" spans="1:19" x14ac:dyDescent="0.2">
      <c r="A31" s="34" t="s">
        <v>106</v>
      </c>
      <c r="B31" s="21">
        <v>830</v>
      </c>
      <c r="C31" s="5">
        <v>11</v>
      </c>
      <c r="D31" s="5">
        <v>21</v>
      </c>
      <c r="E31" s="5">
        <v>0</v>
      </c>
      <c r="F31" s="23">
        <v>32</v>
      </c>
      <c r="G31" s="21">
        <v>0</v>
      </c>
      <c r="H31" s="5">
        <v>0</v>
      </c>
      <c r="I31" s="5">
        <v>0</v>
      </c>
      <c r="J31" s="5">
        <v>0</v>
      </c>
      <c r="K31" s="5">
        <v>688</v>
      </c>
      <c r="L31" s="5">
        <v>25</v>
      </c>
      <c r="M31" s="5">
        <v>33</v>
      </c>
      <c r="N31" s="5">
        <v>1894</v>
      </c>
      <c r="O31" s="38">
        <v>450</v>
      </c>
      <c r="P31" s="5">
        <v>0</v>
      </c>
      <c r="Q31" s="358">
        <v>0</v>
      </c>
      <c r="R31" s="60">
        <v>0</v>
      </c>
      <c r="S31" s="54">
        <f t="shared" si="0"/>
        <v>3984</v>
      </c>
    </row>
    <row r="32" spans="1:19" x14ac:dyDescent="0.2">
      <c r="A32" s="34" t="s">
        <v>107</v>
      </c>
      <c r="B32" s="21">
        <v>0</v>
      </c>
      <c r="C32" s="5">
        <v>328</v>
      </c>
      <c r="D32" s="5">
        <v>3</v>
      </c>
      <c r="E32" s="5">
        <v>0</v>
      </c>
      <c r="F32" s="23">
        <v>16</v>
      </c>
      <c r="G32" s="21">
        <v>254</v>
      </c>
      <c r="H32" s="5">
        <v>2</v>
      </c>
      <c r="I32" s="5">
        <v>394</v>
      </c>
      <c r="J32" s="5">
        <v>0</v>
      </c>
      <c r="K32" s="5">
        <v>340</v>
      </c>
      <c r="L32" s="5">
        <v>2</v>
      </c>
      <c r="M32" s="5">
        <v>0</v>
      </c>
      <c r="N32" s="5">
        <v>570</v>
      </c>
      <c r="O32" s="38">
        <v>277</v>
      </c>
      <c r="P32" s="5">
        <v>0</v>
      </c>
      <c r="Q32" s="358">
        <v>9</v>
      </c>
      <c r="R32" s="60">
        <v>0</v>
      </c>
      <c r="S32" s="54">
        <f t="shared" si="0"/>
        <v>2195</v>
      </c>
    </row>
    <row r="33" spans="1:19" x14ac:dyDescent="0.2">
      <c r="A33" s="34" t="s">
        <v>108</v>
      </c>
      <c r="B33" s="21">
        <v>56</v>
      </c>
      <c r="C33" s="5">
        <v>0</v>
      </c>
      <c r="D33" s="5">
        <v>3</v>
      </c>
      <c r="E33" s="5">
        <v>1</v>
      </c>
      <c r="F33" s="23">
        <v>1</v>
      </c>
      <c r="G33" s="21">
        <v>0</v>
      </c>
      <c r="H33" s="5">
        <v>0</v>
      </c>
      <c r="I33" s="5">
        <v>0</v>
      </c>
      <c r="J33" s="5">
        <v>0</v>
      </c>
      <c r="K33" s="5">
        <v>66</v>
      </c>
      <c r="L33" s="5">
        <v>3</v>
      </c>
      <c r="M33" s="5">
        <v>1</v>
      </c>
      <c r="N33" s="5">
        <v>327</v>
      </c>
      <c r="O33" s="38">
        <v>91</v>
      </c>
      <c r="P33" s="5">
        <v>0</v>
      </c>
      <c r="Q33" s="358">
        <v>0</v>
      </c>
      <c r="R33" s="60">
        <v>0</v>
      </c>
      <c r="S33" s="54">
        <f t="shared" si="0"/>
        <v>549</v>
      </c>
    </row>
    <row r="34" spans="1:19" x14ac:dyDescent="0.2">
      <c r="A34" s="34" t="s">
        <v>109</v>
      </c>
      <c r="B34" s="21">
        <v>968</v>
      </c>
      <c r="C34" s="5">
        <v>0</v>
      </c>
      <c r="D34" s="5">
        <v>78</v>
      </c>
      <c r="E34" s="5">
        <v>51</v>
      </c>
      <c r="F34" s="23">
        <v>25</v>
      </c>
      <c r="G34" s="21">
        <v>196</v>
      </c>
      <c r="H34" s="5">
        <v>7</v>
      </c>
      <c r="I34" s="5">
        <v>347</v>
      </c>
      <c r="J34" s="5">
        <v>4</v>
      </c>
      <c r="K34" s="5">
        <v>538</v>
      </c>
      <c r="L34" s="5">
        <v>2</v>
      </c>
      <c r="M34" s="5">
        <v>0</v>
      </c>
      <c r="N34" s="5">
        <v>659</v>
      </c>
      <c r="O34" s="38">
        <v>79</v>
      </c>
      <c r="P34" s="5">
        <v>0</v>
      </c>
      <c r="Q34" s="358">
        <v>0</v>
      </c>
      <c r="R34" s="60">
        <v>0</v>
      </c>
      <c r="S34" s="54">
        <f t="shared" si="0"/>
        <v>2954</v>
      </c>
    </row>
    <row r="35" spans="1:19" x14ac:dyDescent="0.2">
      <c r="A35" s="34" t="s">
        <v>110</v>
      </c>
      <c r="B35" s="21">
        <v>422</v>
      </c>
      <c r="C35" s="5">
        <v>0</v>
      </c>
      <c r="D35" s="5">
        <v>5</v>
      </c>
      <c r="E35" s="5">
        <v>0</v>
      </c>
      <c r="F35" s="23">
        <v>29</v>
      </c>
      <c r="G35" s="21">
        <v>300</v>
      </c>
      <c r="H35" s="5">
        <v>1</v>
      </c>
      <c r="I35" s="5">
        <v>296</v>
      </c>
      <c r="J35" s="5">
        <v>0</v>
      </c>
      <c r="K35" s="5">
        <v>199</v>
      </c>
      <c r="L35" s="5">
        <v>11</v>
      </c>
      <c r="M35" s="5">
        <v>1</v>
      </c>
      <c r="N35" s="5">
        <v>535</v>
      </c>
      <c r="O35" s="38">
        <v>126</v>
      </c>
      <c r="P35" s="5">
        <v>0</v>
      </c>
      <c r="Q35" s="358">
        <v>0</v>
      </c>
      <c r="R35" s="60">
        <v>0</v>
      </c>
      <c r="S35" s="54">
        <f t="shared" si="0"/>
        <v>1925</v>
      </c>
    </row>
    <row r="36" spans="1:19" x14ac:dyDescent="0.2">
      <c r="A36" s="34" t="s">
        <v>111</v>
      </c>
      <c r="B36" s="21">
        <v>25</v>
      </c>
      <c r="C36" s="5">
        <v>347</v>
      </c>
      <c r="D36" s="5">
        <v>8</v>
      </c>
      <c r="E36" s="5">
        <v>0</v>
      </c>
      <c r="F36" s="23">
        <v>7</v>
      </c>
      <c r="G36" s="21">
        <v>0</v>
      </c>
      <c r="H36" s="5">
        <v>0</v>
      </c>
      <c r="I36" s="5">
        <v>0</v>
      </c>
      <c r="J36" s="5">
        <v>0</v>
      </c>
      <c r="K36" s="5">
        <v>108</v>
      </c>
      <c r="L36" s="5">
        <v>5</v>
      </c>
      <c r="M36" s="5">
        <v>3</v>
      </c>
      <c r="N36" s="5">
        <v>904</v>
      </c>
      <c r="O36" s="38">
        <v>88</v>
      </c>
      <c r="P36" s="5">
        <v>0</v>
      </c>
      <c r="Q36" s="358">
        <v>0</v>
      </c>
      <c r="R36" s="60">
        <v>0</v>
      </c>
      <c r="S36" s="54">
        <f t="shared" si="0"/>
        <v>1495</v>
      </c>
    </row>
    <row r="37" spans="1:19" x14ac:dyDescent="0.2">
      <c r="A37" s="34" t="s">
        <v>112</v>
      </c>
      <c r="B37" s="21">
        <v>2144</v>
      </c>
      <c r="C37" s="5">
        <v>0</v>
      </c>
      <c r="D37" s="5">
        <v>5</v>
      </c>
      <c r="E37" s="5">
        <v>0</v>
      </c>
      <c r="F37" s="23">
        <v>10</v>
      </c>
      <c r="G37" s="21">
        <v>461</v>
      </c>
      <c r="H37" s="5">
        <v>32</v>
      </c>
      <c r="I37" s="5">
        <v>549</v>
      </c>
      <c r="J37" s="5">
        <v>0</v>
      </c>
      <c r="K37" s="5">
        <v>1372</v>
      </c>
      <c r="L37" s="5">
        <v>18</v>
      </c>
      <c r="M37" s="5">
        <v>0</v>
      </c>
      <c r="N37" s="5">
        <v>2137</v>
      </c>
      <c r="O37" s="38">
        <v>528</v>
      </c>
      <c r="P37" s="5">
        <v>0</v>
      </c>
      <c r="Q37" s="358">
        <v>0</v>
      </c>
      <c r="R37" s="60">
        <v>0</v>
      </c>
      <c r="S37" s="54">
        <f t="shared" si="0"/>
        <v>7256</v>
      </c>
    </row>
    <row r="38" spans="1:19" x14ac:dyDescent="0.2">
      <c r="A38" s="34" t="s">
        <v>113</v>
      </c>
      <c r="B38" s="21">
        <v>1326</v>
      </c>
      <c r="C38" s="5">
        <v>0</v>
      </c>
      <c r="D38" s="5">
        <v>32</v>
      </c>
      <c r="E38" s="5">
        <v>1</v>
      </c>
      <c r="F38" s="23">
        <v>27</v>
      </c>
      <c r="G38" s="21">
        <v>433</v>
      </c>
      <c r="H38" s="5">
        <v>44</v>
      </c>
      <c r="I38" s="5">
        <v>1293</v>
      </c>
      <c r="J38" s="5">
        <v>2</v>
      </c>
      <c r="K38" s="5">
        <v>497</v>
      </c>
      <c r="L38" s="5">
        <v>3</v>
      </c>
      <c r="M38" s="5">
        <v>1</v>
      </c>
      <c r="N38" s="5">
        <v>1338</v>
      </c>
      <c r="O38" s="38">
        <v>430</v>
      </c>
      <c r="P38" s="5">
        <v>0</v>
      </c>
      <c r="Q38" s="358">
        <v>0</v>
      </c>
      <c r="R38" s="60">
        <v>0</v>
      </c>
      <c r="S38" s="54">
        <f t="shared" si="0"/>
        <v>5427</v>
      </c>
    </row>
    <row r="39" spans="1:19" x14ac:dyDescent="0.2">
      <c r="A39" s="34" t="s">
        <v>114</v>
      </c>
      <c r="B39" s="21">
        <v>1566</v>
      </c>
      <c r="C39" s="5">
        <v>27</v>
      </c>
      <c r="D39" s="5">
        <v>20</v>
      </c>
      <c r="E39" s="5">
        <v>0</v>
      </c>
      <c r="F39" s="23">
        <v>33</v>
      </c>
      <c r="G39" s="21">
        <v>172</v>
      </c>
      <c r="H39" s="5">
        <v>18</v>
      </c>
      <c r="I39" s="5">
        <v>1111</v>
      </c>
      <c r="J39" s="5">
        <v>0</v>
      </c>
      <c r="K39" s="5">
        <v>897</v>
      </c>
      <c r="L39" s="5">
        <v>0</v>
      </c>
      <c r="M39" s="5">
        <v>10</v>
      </c>
      <c r="N39" s="5">
        <v>2369</v>
      </c>
      <c r="O39" s="38">
        <v>278</v>
      </c>
      <c r="P39" s="5">
        <v>0</v>
      </c>
      <c r="Q39" s="358">
        <v>0</v>
      </c>
      <c r="R39" s="60">
        <v>0</v>
      </c>
      <c r="S39" s="54">
        <f t="shared" si="0"/>
        <v>6501</v>
      </c>
    </row>
    <row r="40" spans="1:19" x14ac:dyDescent="0.2">
      <c r="A40" s="34" t="s">
        <v>115</v>
      </c>
      <c r="B40" s="21">
        <v>76</v>
      </c>
      <c r="C40" s="5">
        <v>493</v>
      </c>
      <c r="D40" s="5">
        <v>7</v>
      </c>
      <c r="E40" s="5">
        <v>0</v>
      </c>
      <c r="F40" s="23">
        <v>3</v>
      </c>
      <c r="G40" s="21">
        <v>513</v>
      </c>
      <c r="H40" s="5">
        <v>19</v>
      </c>
      <c r="I40" s="5">
        <v>617</v>
      </c>
      <c r="J40" s="5">
        <v>0</v>
      </c>
      <c r="K40" s="5">
        <v>379</v>
      </c>
      <c r="L40" s="5">
        <v>13</v>
      </c>
      <c r="M40" s="5">
        <v>8</v>
      </c>
      <c r="N40" s="5">
        <v>710</v>
      </c>
      <c r="O40" s="38">
        <v>256</v>
      </c>
      <c r="P40" s="5">
        <v>0</v>
      </c>
      <c r="Q40" s="358">
        <v>0</v>
      </c>
      <c r="R40" s="60">
        <v>0</v>
      </c>
      <c r="S40" s="54">
        <f t="shared" si="0"/>
        <v>3094</v>
      </c>
    </row>
    <row r="41" spans="1:19" x14ac:dyDescent="0.2">
      <c r="A41" s="34" t="s">
        <v>116</v>
      </c>
      <c r="B41" s="21">
        <v>511</v>
      </c>
      <c r="C41" s="5">
        <v>0</v>
      </c>
      <c r="D41" s="5">
        <v>38</v>
      </c>
      <c r="E41" s="5">
        <v>1</v>
      </c>
      <c r="F41" s="23">
        <v>144</v>
      </c>
      <c r="G41" s="21">
        <v>221</v>
      </c>
      <c r="H41" s="5">
        <v>248</v>
      </c>
      <c r="I41" s="5">
        <v>570</v>
      </c>
      <c r="J41" s="5">
        <v>0</v>
      </c>
      <c r="K41" s="5">
        <v>466</v>
      </c>
      <c r="L41" s="5">
        <v>2</v>
      </c>
      <c r="M41" s="5">
        <v>0</v>
      </c>
      <c r="N41" s="5">
        <v>740</v>
      </c>
      <c r="O41" s="38">
        <v>105</v>
      </c>
      <c r="P41" s="5">
        <v>0</v>
      </c>
      <c r="Q41" s="358">
        <v>0</v>
      </c>
      <c r="R41" s="60">
        <v>0</v>
      </c>
      <c r="S41" s="54">
        <f t="shared" si="0"/>
        <v>3046</v>
      </c>
    </row>
    <row r="42" spans="1:19" x14ac:dyDescent="0.2">
      <c r="A42" s="34" t="s">
        <v>117</v>
      </c>
      <c r="B42" s="21">
        <v>50</v>
      </c>
      <c r="C42" s="5">
        <v>125</v>
      </c>
      <c r="D42" s="5">
        <v>0</v>
      </c>
      <c r="E42" s="5">
        <v>0</v>
      </c>
      <c r="F42" s="23">
        <v>1</v>
      </c>
      <c r="G42" s="21">
        <v>21</v>
      </c>
      <c r="H42" s="5">
        <v>0</v>
      </c>
      <c r="I42" s="5">
        <v>506</v>
      </c>
      <c r="J42" s="5">
        <v>0</v>
      </c>
      <c r="K42" s="5">
        <v>134</v>
      </c>
      <c r="L42" s="5">
        <v>0</v>
      </c>
      <c r="M42" s="5">
        <v>0</v>
      </c>
      <c r="N42" s="5">
        <v>111</v>
      </c>
      <c r="O42" s="38">
        <v>99</v>
      </c>
      <c r="P42" s="5">
        <v>0</v>
      </c>
      <c r="Q42" s="358">
        <v>0</v>
      </c>
      <c r="R42" s="60">
        <v>0</v>
      </c>
      <c r="S42" s="54">
        <f t="shared" si="0"/>
        <v>1047</v>
      </c>
    </row>
    <row r="43" spans="1:19" x14ac:dyDescent="0.2">
      <c r="A43" s="34" t="s">
        <v>118</v>
      </c>
      <c r="B43" s="21">
        <v>315</v>
      </c>
      <c r="C43" s="5">
        <v>0</v>
      </c>
      <c r="D43" s="5">
        <v>3</v>
      </c>
      <c r="E43" s="5">
        <v>0</v>
      </c>
      <c r="F43" s="23">
        <v>3</v>
      </c>
      <c r="G43" s="21">
        <v>0</v>
      </c>
      <c r="H43" s="5">
        <v>0</v>
      </c>
      <c r="I43" s="5">
        <v>0</v>
      </c>
      <c r="J43" s="5">
        <v>0</v>
      </c>
      <c r="K43" s="5">
        <v>241</v>
      </c>
      <c r="L43" s="5">
        <v>24</v>
      </c>
      <c r="M43" s="5">
        <v>0</v>
      </c>
      <c r="N43" s="5">
        <v>574</v>
      </c>
      <c r="O43" s="38">
        <v>106</v>
      </c>
      <c r="P43" s="5">
        <v>0</v>
      </c>
      <c r="Q43" s="358">
        <v>0</v>
      </c>
      <c r="R43" s="60">
        <v>0</v>
      </c>
      <c r="S43" s="54">
        <f t="shared" si="0"/>
        <v>1266</v>
      </c>
    </row>
    <row r="44" spans="1:19" x14ac:dyDescent="0.2">
      <c r="A44" s="34" t="s">
        <v>119</v>
      </c>
      <c r="B44" s="21">
        <v>450</v>
      </c>
      <c r="C44" s="5">
        <v>1691</v>
      </c>
      <c r="D44" s="5">
        <v>90</v>
      </c>
      <c r="E44" s="5">
        <v>0</v>
      </c>
      <c r="F44" s="23">
        <v>43</v>
      </c>
      <c r="G44" s="21">
        <v>184</v>
      </c>
      <c r="H44" s="5">
        <v>70</v>
      </c>
      <c r="I44" s="5">
        <v>1235</v>
      </c>
      <c r="J44" s="5">
        <v>0</v>
      </c>
      <c r="K44" s="5">
        <v>1217</v>
      </c>
      <c r="L44" s="5">
        <v>13</v>
      </c>
      <c r="M44" s="5">
        <v>5</v>
      </c>
      <c r="N44" s="5">
        <v>2217</v>
      </c>
      <c r="O44" s="38">
        <v>825</v>
      </c>
      <c r="P44" s="5">
        <v>0</v>
      </c>
      <c r="Q44" s="358">
        <v>219</v>
      </c>
      <c r="R44" s="60">
        <v>0</v>
      </c>
      <c r="S44" s="54">
        <f t="shared" si="0"/>
        <v>8259</v>
      </c>
    </row>
    <row r="45" spans="1:19" x14ac:dyDescent="0.2">
      <c r="A45" s="34" t="s">
        <v>120</v>
      </c>
      <c r="B45" s="21">
        <v>170</v>
      </c>
      <c r="C45" s="5">
        <v>0</v>
      </c>
      <c r="D45" s="5">
        <v>18</v>
      </c>
      <c r="E45" s="5">
        <v>0</v>
      </c>
      <c r="F45" s="23">
        <v>8</v>
      </c>
      <c r="G45" s="21">
        <v>0</v>
      </c>
      <c r="H45" s="5">
        <v>0</v>
      </c>
      <c r="I45" s="5">
        <v>0</v>
      </c>
      <c r="J45" s="5">
        <v>0</v>
      </c>
      <c r="K45" s="5">
        <v>66</v>
      </c>
      <c r="L45" s="5">
        <v>2</v>
      </c>
      <c r="M45" s="5">
        <v>0</v>
      </c>
      <c r="N45" s="5">
        <v>196</v>
      </c>
      <c r="O45" s="38">
        <v>114</v>
      </c>
      <c r="P45" s="5">
        <v>0</v>
      </c>
      <c r="Q45" s="358">
        <v>0</v>
      </c>
      <c r="R45" s="60">
        <v>0</v>
      </c>
      <c r="S45" s="54">
        <f t="shared" si="0"/>
        <v>574</v>
      </c>
    </row>
    <row r="46" spans="1:19" x14ac:dyDescent="0.2">
      <c r="A46" s="34" t="s">
        <v>121</v>
      </c>
      <c r="B46" s="21">
        <v>5</v>
      </c>
      <c r="C46" s="5">
        <v>209</v>
      </c>
      <c r="D46" s="5">
        <v>5</v>
      </c>
      <c r="E46" s="5">
        <v>0</v>
      </c>
      <c r="F46" s="23">
        <v>2</v>
      </c>
      <c r="G46" s="21">
        <v>0</v>
      </c>
      <c r="H46" s="5">
        <v>0</v>
      </c>
      <c r="I46" s="5">
        <v>0</v>
      </c>
      <c r="J46" s="5">
        <v>0</v>
      </c>
      <c r="K46" s="5">
        <v>209</v>
      </c>
      <c r="L46" s="5">
        <v>5</v>
      </c>
      <c r="M46" s="5">
        <v>5</v>
      </c>
      <c r="N46" s="5">
        <v>539</v>
      </c>
      <c r="O46" s="38">
        <v>117</v>
      </c>
      <c r="P46" s="5">
        <v>0</v>
      </c>
      <c r="Q46" s="358">
        <v>35</v>
      </c>
      <c r="R46" s="60">
        <v>0</v>
      </c>
      <c r="S46" s="54">
        <f t="shared" si="0"/>
        <v>1131</v>
      </c>
    </row>
    <row r="47" spans="1:19" x14ac:dyDescent="0.2">
      <c r="A47" s="34" t="s">
        <v>122</v>
      </c>
      <c r="B47" s="21">
        <v>165</v>
      </c>
      <c r="C47" s="5">
        <v>0</v>
      </c>
      <c r="D47" s="5">
        <v>9</v>
      </c>
      <c r="E47" s="5">
        <v>0</v>
      </c>
      <c r="F47" s="23">
        <v>3</v>
      </c>
      <c r="G47" s="21">
        <v>0</v>
      </c>
      <c r="H47" s="5">
        <v>0</v>
      </c>
      <c r="I47" s="5">
        <v>0</v>
      </c>
      <c r="J47" s="5">
        <v>0</v>
      </c>
      <c r="K47" s="5">
        <v>73</v>
      </c>
      <c r="L47" s="5">
        <v>0</v>
      </c>
      <c r="M47" s="5">
        <v>1</v>
      </c>
      <c r="N47" s="5">
        <v>533</v>
      </c>
      <c r="O47" s="38">
        <v>150</v>
      </c>
      <c r="P47" s="5">
        <v>0</v>
      </c>
      <c r="Q47" s="358">
        <v>0</v>
      </c>
      <c r="R47" s="60">
        <v>0</v>
      </c>
      <c r="S47" s="54">
        <f t="shared" si="0"/>
        <v>934</v>
      </c>
    </row>
    <row r="48" spans="1:19" x14ac:dyDescent="0.2">
      <c r="A48" s="34" t="s">
        <v>123</v>
      </c>
      <c r="B48" s="21">
        <v>4</v>
      </c>
      <c r="C48" s="5">
        <v>303</v>
      </c>
      <c r="D48" s="5">
        <v>3</v>
      </c>
      <c r="E48" s="5">
        <v>6</v>
      </c>
      <c r="F48" s="23">
        <v>1</v>
      </c>
      <c r="G48" s="21">
        <v>0</v>
      </c>
      <c r="H48" s="5">
        <v>0</v>
      </c>
      <c r="I48" s="5">
        <v>0</v>
      </c>
      <c r="J48" s="5">
        <v>0</v>
      </c>
      <c r="K48" s="5">
        <v>201</v>
      </c>
      <c r="L48" s="5">
        <v>5</v>
      </c>
      <c r="M48" s="5">
        <v>0</v>
      </c>
      <c r="N48" s="5">
        <v>578</v>
      </c>
      <c r="O48" s="38">
        <v>223</v>
      </c>
      <c r="P48" s="5">
        <v>0</v>
      </c>
      <c r="Q48" s="358">
        <v>0</v>
      </c>
      <c r="R48" s="60">
        <v>0</v>
      </c>
      <c r="S48" s="54">
        <f t="shared" si="0"/>
        <v>1324</v>
      </c>
    </row>
    <row r="49" spans="1:19" x14ac:dyDescent="0.2">
      <c r="A49" s="34" t="s">
        <v>124</v>
      </c>
      <c r="B49" s="21">
        <v>5</v>
      </c>
      <c r="C49" s="5">
        <v>285</v>
      </c>
      <c r="D49" s="5">
        <v>3</v>
      </c>
      <c r="E49" s="5">
        <v>0</v>
      </c>
      <c r="F49" s="23">
        <v>10</v>
      </c>
      <c r="G49" s="21">
        <v>0</v>
      </c>
      <c r="H49" s="5">
        <v>0</v>
      </c>
      <c r="I49" s="5">
        <v>0</v>
      </c>
      <c r="J49" s="5">
        <v>0</v>
      </c>
      <c r="K49" s="5">
        <v>99</v>
      </c>
      <c r="L49" s="5">
        <v>1</v>
      </c>
      <c r="M49" s="5">
        <v>1</v>
      </c>
      <c r="N49" s="5">
        <v>149</v>
      </c>
      <c r="O49" s="38">
        <v>91</v>
      </c>
      <c r="P49" s="5">
        <v>0</v>
      </c>
      <c r="Q49" s="358">
        <v>0</v>
      </c>
      <c r="R49" s="60">
        <v>0</v>
      </c>
      <c r="S49" s="54">
        <f t="shared" si="0"/>
        <v>644</v>
      </c>
    </row>
    <row r="50" spans="1:19" x14ac:dyDescent="0.2">
      <c r="A50" s="34" t="s">
        <v>125</v>
      </c>
      <c r="B50" s="21">
        <v>11</v>
      </c>
      <c r="C50" s="5">
        <v>444</v>
      </c>
      <c r="D50" s="5">
        <v>1</v>
      </c>
      <c r="E50" s="5">
        <v>0</v>
      </c>
      <c r="F50" s="23">
        <v>10</v>
      </c>
      <c r="G50" s="21">
        <v>43</v>
      </c>
      <c r="H50" s="5">
        <v>8</v>
      </c>
      <c r="I50" s="5">
        <v>598</v>
      </c>
      <c r="J50" s="5">
        <v>0</v>
      </c>
      <c r="K50" s="5">
        <v>236</v>
      </c>
      <c r="L50" s="5">
        <v>6</v>
      </c>
      <c r="M50" s="5">
        <v>0</v>
      </c>
      <c r="N50" s="5">
        <v>1225</v>
      </c>
      <c r="O50" s="38">
        <v>129</v>
      </c>
      <c r="P50" s="5">
        <v>0</v>
      </c>
      <c r="Q50" s="358">
        <v>0</v>
      </c>
      <c r="R50" s="60">
        <v>0</v>
      </c>
      <c r="S50" s="54">
        <f t="shared" si="0"/>
        <v>2711</v>
      </c>
    </row>
    <row r="51" spans="1:19" x14ac:dyDescent="0.2">
      <c r="A51" s="34" t="s">
        <v>126</v>
      </c>
      <c r="B51" s="21">
        <v>152</v>
      </c>
      <c r="C51" s="5">
        <v>450</v>
      </c>
      <c r="D51" s="5">
        <v>9</v>
      </c>
      <c r="E51" s="5">
        <v>0</v>
      </c>
      <c r="F51" s="23">
        <v>18</v>
      </c>
      <c r="G51" s="21">
        <v>237</v>
      </c>
      <c r="H51" s="5">
        <v>530</v>
      </c>
      <c r="I51" s="5">
        <v>587</v>
      </c>
      <c r="J51" s="5">
        <v>0</v>
      </c>
      <c r="K51" s="5">
        <v>320</v>
      </c>
      <c r="L51" s="5">
        <v>16</v>
      </c>
      <c r="M51" s="5">
        <v>13</v>
      </c>
      <c r="N51" s="5">
        <v>757</v>
      </c>
      <c r="O51" s="38">
        <v>161</v>
      </c>
      <c r="P51" s="5">
        <v>0</v>
      </c>
      <c r="Q51" s="358">
        <v>0</v>
      </c>
      <c r="R51" s="60">
        <v>0</v>
      </c>
      <c r="S51" s="54">
        <f t="shared" si="0"/>
        <v>3250</v>
      </c>
    </row>
    <row r="52" spans="1:19" x14ac:dyDescent="0.2">
      <c r="A52" s="34" t="s">
        <v>129</v>
      </c>
      <c r="B52" s="21">
        <v>5</v>
      </c>
      <c r="C52" s="5">
        <v>0</v>
      </c>
      <c r="D52" s="5">
        <v>0</v>
      </c>
      <c r="E52" s="5">
        <v>0</v>
      </c>
      <c r="F52" s="23">
        <v>0</v>
      </c>
      <c r="G52" s="21">
        <v>0</v>
      </c>
      <c r="H52" s="5">
        <v>0</v>
      </c>
      <c r="I52" s="5">
        <v>0</v>
      </c>
      <c r="J52" s="5">
        <v>0</v>
      </c>
      <c r="K52" s="5">
        <v>90</v>
      </c>
      <c r="L52" s="5">
        <v>6</v>
      </c>
      <c r="M52" s="5">
        <v>0</v>
      </c>
      <c r="N52" s="5">
        <v>307</v>
      </c>
      <c r="O52" s="38">
        <v>260</v>
      </c>
      <c r="P52" s="5">
        <v>0</v>
      </c>
      <c r="Q52" s="358">
        <v>0</v>
      </c>
      <c r="R52" s="60">
        <v>0</v>
      </c>
      <c r="S52" s="54">
        <f t="shared" si="0"/>
        <v>668</v>
      </c>
    </row>
    <row r="53" spans="1:19" x14ac:dyDescent="0.2">
      <c r="A53" s="34" t="s">
        <v>127</v>
      </c>
      <c r="B53" s="21">
        <v>13</v>
      </c>
      <c r="C53" s="5">
        <v>582</v>
      </c>
      <c r="D53" s="5">
        <v>73</v>
      </c>
      <c r="E53" s="5">
        <v>0</v>
      </c>
      <c r="F53" s="23">
        <v>11</v>
      </c>
      <c r="G53" s="21">
        <v>337</v>
      </c>
      <c r="H53" s="5">
        <v>56</v>
      </c>
      <c r="I53" s="5">
        <v>344</v>
      </c>
      <c r="J53" s="5">
        <v>0</v>
      </c>
      <c r="K53" s="5">
        <v>368</v>
      </c>
      <c r="L53" s="5">
        <v>7</v>
      </c>
      <c r="M53" s="5">
        <v>2</v>
      </c>
      <c r="N53" s="5">
        <v>776</v>
      </c>
      <c r="O53" s="38">
        <v>340</v>
      </c>
      <c r="P53" s="5">
        <v>0</v>
      </c>
      <c r="Q53" s="358">
        <v>16</v>
      </c>
      <c r="R53" s="60">
        <v>0</v>
      </c>
      <c r="S53" s="54">
        <f t="shared" si="0"/>
        <v>2925</v>
      </c>
    </row>
    <row r="54" spans="1:19" x14ac:dyDescent="0.2">
      <c r="A54" s="34" t="s">
        <v>128</v>
      </c>
      <c r="B54" s="21">
        <v>234</v>
      </c>
      <c r="C54" s="5">
        <v>0</v>
      </c>
      <c r="D54" s="5">
        <v>3</v>
      </c>
      <c r="E54" s="5">
        <v>0</v>
      </c>
      <c r="F54" s="23">
        <v>12</v>
      </c>
      <c r="G54" s="21">
        <v>135</v>
      </c>
      <c r="H54" s="5">
        <v>6</v>
      </c>
      <c r="I54" s="5">
        <v>410</v>
      </c>
      <c r="J54" s="5">
        <v>0</v>
      </c>
      <c r="K54" s="5">
        <v>150</v>
      </c>
      <c r="L54" s="5">
        <v>2</v>
      </c>
      <c r="M54" s="5">
        <v>3</v>
      </c>
      <c r="N54" s="5">
        <v>770</v>
      </c>
      <c r="O54" s="38">
        <v>578</v>
      </c>
      <c r="P54" s="5">
        <v>0</v>
      </c>
      <c r="Q54" s="358">
        <v>0</v>
      </c>
      <c r="R54" s="60">
        <v>0</v>
      </c>
      <c r="S54" s="54">
        <f t="shared" si="0"/>
        <v>2303</v>
      </c>
    </row>
    <row r="55" spans="1:19" x14ac:dyDescent="0.2">
      <c r="A55" s="34" t="s">
        <v>130</v>
      </c>
      <c r="B55" s="21">
        <v>48</v>
      </c>
      <c r="C55" s="5">
        <v>371</v>
      </c>
      <c r="D55" s="5">
        <v>6</v>
      </c>
      <c r="E55" s="5">
        <v>11</v>
      </c>
      <c r="F55" s="23">
        <v>37</v>
      </c>
      <c r="G55" s="21">
        <v>145</v>
      </c>
      <c r="H55" s="5">
        <v>0</v>
      </c>
      <c r="I55" s="5">
        <v>163</v>
      </c>
      <c r="J55" s="5">
        <v>0</v>
      </c>
      <c r="K55" s="5">
        <v>185</v>
      </c>
      <c r="L55" s="5">
        <v>3</v>
      </c>
      <c r="M55" s="5">
        <v>0</v>
      </c>
      <c r="N55" s="5">
        <v>1289</v>
      </c>
      <c r="O55" s="38">
        <v>556</v>
      </c>
      <c r="P55" s="5">
        <v>0</v>
      </c>
      <c r="Q55" s="358">
        <v>0</v>
      </c>
      <c r="R55" s="60">
        <v>0</v>
      </c>
      <c r="S55" s="54">
        <f t="shared" si="0"/>
        <v>2814</v>
      </c>
    </row>
    <row r="56" spans="1:19" x14ac:dyDescent="0.2">
      <c r="A56" s="34" t="s">
        <v>131</v>
      </c>
      <c r="B56" s="21">
        <v>504</v>
      </c>
      <c r="C56" s="5">
        <v>178</v>
      </c>
      <c r="D56" s="5">
        <v>6</v>
      </c>
      <c r="E56" s="5">
        <v>1</v>
      </c>
      <c r="F56" s="23">
        <v>9</v>
      </c>
      <c r="G56" s="21">
        <v>0</v>
      </c>
      <c r="H56" s="5">
        <v>0</v>
      </c>
      <c r="I56" s="5">
        <v>0</v>
      </c>
      <c r="J56" s="5">
        <v>0</v>
      </c>
      <c r="K56" s="5">
        <v>156</v>
      </c>
      <c r="L56" s="5">
        <v>3</v>
      </c>
      <c r="M56" s="5">
        <v>12</v>
      </c>
      <c r="N56" s="5">
        <v>1052</v>
      </c>
      <c r="O56" s="38">
        <v>133</v>
      </c>
      <c r="P56" s="5">
        <v>0</v>
      </c>
      <c r="Q56" s="358">
        <v>0</v>
      </c>
      <c r="R56" s="60">
        <v>0</v>
      </c>
      <c r="S56" s="54">
        <f t="shared" si="0"/>
        <v>2054</v>
      </c>
    </row>
    <row r="57" spans="1:19" x14ac:dyDescent="0.2">
      <c r="A57" s="34" t="s">
        <v>132</v>
      </c>
      <c r="B57" s="21">
        <v>1046</v>
      </c>
      <c r="C57" s="5">
        <v>0</v>
      </c>
      <c r="D57" s="5">
        <v>8</v>
      </c>
      <c r="E57" s="5">
        <v>0</v>
      </c>
      <c r="F57" s="23">
        <v>873</v>
      </c>
      <c r="G57" s="21">
        <v>642</v>
      </c>
      <c r="H57" s="5">
        <v>4</v>
      </c>
      <c r="I57" s="5">
        <v>842</v>
      </c>
      <c r="J57" s="5">
        <v>0</v>
      </c>
      <c r="K57" s="5">
        <v>479</v>
      </c>
      <c r="L57" s="5">
        <v>5</v>
      </c>
      <c r="M57" s="5">
        <v>7</v>
      </c>
      <c r="N57" s="5">
        <v>2182</v>
      </c>
      <c r="O57" s="38">
        <v>685</v>
      </c>
      <c r="P57" s="5">
        <v>1</v>
      </c>
      <c r="Q57" s="358">
        <v>0</v>
      </c>
      <c r="R57" s="60">
        <v>0</v>
      </c>
      <c r="S57" s="54">
        <f t="shared" si="0"/>
        <v>6774</v>
      </c>
    </row>
    <row r="58" spans="1:19" x14ac:dyDescent="0.2">
      <c r="A58" s="34" t="s">
        <v>133</v>
      </c>
      <c r="B58" s="21">
        <v>460</v>
      </c>
      <c r="C58" s="5">
        <v>0</v>
      </c>
      <c r="D58" s="5">
        <v>5615</v>
      </c>
      <c r="E58" s="5">
        <v>0</v>
      </c>
      <c r="F58" s="23">
        <v>20</v>
      </c>
      <c r="G58" s="21">
        <v>0</v>
      </c>
      <c r="H58" s="5">
        <v>0</v>
      </c>
      <c r="I58" s="5">
        <v>0</v>
      </c>
      <c r="J58" s="5">
        <v>0</v>
      </c>
      <c r="K58" s="5">
        <v>282</v>
      </c>
      <c r="L58" s="5">
        <v>5</v>
      </c>
      <c r="M58" s="5">
        <v>0</v>
      </c>
      <c r="N58" s="5">
        <v>590</v>
      </c>
      <c r="O58" s="38">
        <v>10</v>
      </c>
      <c r="P58" s="5">
        <v>0</v>
      </c>
      <c r="Q58" s="358">
        <v>0</v>
      </c>
      <c r="R58" s="60">
        <v>0</v>
      </c>
      <c r="S58" s="54">
        <f t="shared" si="0"/>
        <v>6982</v>
      </c>
    </row>
    <row r="59" spans="1:19" x14ac:dyDescent="0.2">
      <c r="A59" s="34" t="s">
        <v>134</v>
      </c>
      <c r="B59" s="21">
        <v>55</v>
      </c>
      <c r="C59" s="5">
        <v>0</v>
      </c>
      <c r="D59" s="5">
        <v>65</v>
      </c>
      <c r="E59" s="5">
        <v>0</v>
      </c>
      <c r="F59" s="23">
        <v>7</v>
      </c>
      <c r="G59" s="21">
        <v>0</v>
      </c>
      <c r="H59" s="5">
        <v>0</v>
      </c>
      <c r="I59" s="5">
        <v>0</v>
      </c>
      <c r="J59" s="5">
        <v>0</v>
      </c>
      <c r="K59" s="5">
        <v>23</v>
      </c>
      <c r="L59" s="5">
        <v>1</v>
      </c>
      <c r="M59" s="5">
        <v>1</v>
      </c>
      <c r="N59" s="5">
        <v>129</v>
      </c>
      <c r="O59" s="38">
        <v>35</v>
      </c>
      <c r="P59" s="5">
        <v>0</v>
      </c>
      <c r="Q59" s="358">
        <v>0</v>
      </c>
      <c r="R59" s="60">
        <v>0</v>
      </c>
      <c r="S59" s="54">
        <f t="shared" si="0"/>
        <v>316</v>
      </c>
    </row>
    <row r="60" spans="1:19" x14ac:dyDescent="0.2">
      <c r="A60" s="34" t="s">
        <v>135</v>
      </c>
      <c r="B60" s="21">
        <v>822</v>
      </c>
      <c r="C60" s="5">
        <v>0</v>
      </c>
      <c r="D60" s="5">
        <v>3</v>
      </c>
      <c r="E60" s="5">
        <v>0</v>
      </c>
      <c r="F60" s="23">
        <v>27</v>
      </c>
      <c r="G60" s="21">
        <v>387</v>
      </c>
      <c r="H60" s="5">
        <v>11</v>
      </c>
      <c r="I60" s="5">
        <v>814</v>
      </c>
      <c r="J60" s="5">
        <v>1</v>
      </c>
      <c r="K60" s="5">
        <v>440</v>
      </c>
      <c r="L60" s="5">
        <v>3</v>
      </c>
      <c r="M60" s="5">
        <v>1</v>
      </c>
      <c r="N60" s="5">
        <v>851</v>
      </c>
      <c r="O60" s="38">
        <v>2377</v>
      </c>
      <c r="P60" s="5">
        <v>0</v>
      </c>
      <c r="Q60" s="358">
        <v>0</v>
      </c>
      <c r="R60" s="60">
        <v>0</v>
      </c>
      <c r="S60" s="54">
        <f t="shared" si="0"/>
        <v>5737</v>
      </c>
    </row>
    <row r="61" spans="1:19" x14ac:dyDescent="0.2">
      <c r="A61" s="34" t="s">
        <v>136</v>
      </c>
      <c r="B61" s="21">
        <v>9</v>
      </c>
      <c r="C61" s="5">
        <v>109</v>
      </c>
      <c r="D61" s="5">
        <v>9</v>
      </c>
      <c r="E61" s="5">
        <v>0</v>
      </c>
      <c r="F61" s="23">
        <v>7</v>
      </c>
      <c r="G61" s="21">
        <v>0</v>
      </c>
      <c r="H61" s="5">
        <v>0</v>
      </c>
      <c r="I61" s="5">
        <v>0</v>
      </c>
      <c r="J61" s="5">
        <v>0</v>
      </c>
      <c r="K61" s="5">
        <v>36</v>
      </c>
      <c r="L61" s="5">
        <v>0</v>
      </c>
      <c r="M61" s="5">
        <v>0</v>
      </c>
      <c r="N61" s="5">
        <v>85</v>
      </c>
      <c r="O61" s="38">
        <v>142</v>
      </c>
      <c r="P61" s="5">
        <v>0</v>
      </c>
      <c r="Q61" s="358">
        <v>0</v>
      </c>
      <c r="R61" s="60">
        <v>0</v>
      </c>
      <c r="S61" s="54">
        <f t="shared" si="0"/>
        <v>397</v>
      </c>
    </row>
    <row r="62" spans="1:19" x14ac:dyDescent="0.2">
      <c r="A62" s="34" t="s">
        <v>137</v>
      </c>
      <c r="B62" s="21">
        <v>0</v>
      </c>
      <c r="C62" s="5">
        <v>0</v>
      </c>
      <c r="D62" s="5">
        <v>17</v>
      </c>
      <c r="E62" s="5">
        <v>0</v>
      </c>
      <c r="F62" s="23">
        <v>7</v>
      </c>
      <c r="G62" s="21">
        <v>14</v>
      </c>
      <c r="H62" s="5">
        <v>1</v>
      </c>
      <c r="I62" s="5">
        <v>25</v>
      </c>
      <c r="J62" s="5">
        <v>0</v>
      </c>
      <c r="K62" s="5">
        <v>108</v>
      </c>
      <c r="L62" s="5">
        <v>4</v>
      </c>
      <c r="M62" s="5">
        <v>0</v>
      </c>
      <c r="N62" s="5">
        <v>418</v>
      </c>
      <c r="O62" s="38">
        <v>242</v>
      </c>
      <c r="P62" s="5">
        <v>0</v>
      </c>
      <c r="Q62" s="358">
        <v>0</v>
      </c>
      <c r="R62" s="60">
        <v>0</v>
      </c>
      <c r="S62" s="54">
        <f t="shared" si="0"/>
        <v>836</v>
      </c>
    </row>
    <row r="63" spans="1:19" x14ac:dyDescent="0.2">
      <c r="A63" s="34" t="s">
        <v>138</v>
      </c>
      <c r="B63" s="21">
        <v>236</v>
      </c>
      <c r="C63" s="5">
        <v>0</v>
      </c>
      <c r="D63" s="5">
        <v>5</v>
      </c>
      <c r="E63" s="5">
        <v>0</v>
      </c>
      <c r="F63" s="23">
        <v>15</v>
      </c>
      <c r="G63" s="21">
        <v>0</v>
      </c>
      <c r="H63" s="5">
        <v>0</v>
      </c>
      <c r="I63" s="5">
        <v>0</v>
      </c>
      <c r="J63" s="5">
        <v>0</v>
      </c>
      <c r="K63" s="5">
        <v>118</v>
      </c>
      <c r="L63" s="5">
        <v>0</v>
      </c>
      <c r="M63" s="5">
        <v>3</v>
      </c>
      <c r="N63" s="5">
        <v>776</v>
      </c>
      <c r="O63" s="38">
        <v>181</v>
      </c>
      <c r="P63" s="5">
        <v>0</v>
      </c>
      <c r="Q63" s="358">
        <v>0</v>
      </c>
      <c r="R63" s="60">
        <v>0</v>
      </c>
      <c r="S63" s="54">
        <f t="shared" si="0"/>
        <v>1334</v>
      </c>
    </row>
    <row r="64" spans="1:19" x14ac:dyDescent="0.2">
      <c r="A64" s="34" t="s">
        <v>139</v>
      </c>
      <c r="B64" s="21">
        <v>20</v>
      </c>
      <c r="C64" s="5">
        <v>0</v>
      </c>
      <c r="D64" s="5">
        <v>1</v>
      </c>
      <c r="E64" s="5">
        <v>0</v>
      </c>
      <c r="F64" s="23">
        <v>66</v>
      </c>
      <c r="G64" s="21">
        <v>0</v>
      </c>
      <c r="H64" s="5">
        <v>0</v>
      </c>
      <c r="I64" s="5">
        <v>0</v>
      </c>
      <c r="J64" s="5">
        <v>0</v>
      </c>
      <c r="K64" s="5">
        <v>78</v>
      </c>
      <c r="L64" s="5">
        <v>1</v>
      </c>
      <c r="M64" s="5">
        <v>0</v>
      </c>
      <c r="N64" s="5">
        <v>498</v>
      </c>
      <c r="O64" s="38">
        <v>61</v>
      </c>
      <c r="P64" s="5">
        <v>0</v>
      </c>
      <c r="Q64" s="358">
        <v>0</v>
      </c>
      <c r="R64" s="60">
        <v>0</v>
      </c>
      <c r="S64" s="54">
        <f t="shared" si="0"/>
        <v>725</v>
      </c>
    </row>
    <row r="65" spans="1:19" ht="13.5" thickBot="1" x14ac:dyDescent="0.25">
      <c r="A65" s="35" t="s">
        <v>140</v>
      </c>
      <c r="B65" s="29">
        <v>0</v>
      </c>
      <c r="C65" s="19">
        <v>671</v>
      </c>
      <c r="D65" s="19">
        <v>11</v>
      </c>
      <c r="E65" s="19">
        <v>0</v>
      </c>
      <c r="F65" s="28">
        <v>2</v>
      </c>
      <c r="G65" s="29">
        <v>4</v>
      </c>
      <c r="H65" s="19">
        <v>0</v>
      </c>
      <c r="I65" s="19">
        <v>14</v>
      </c>
      <c r="J65" s="19">
        <v>0</v>
      </c>
      <c r="K65" s="19">
        <v>388</v>
      </c>
      <c r="L65" s="19">
        <v>7</v>
      </c>
      <c r="M65" s="19">
        <v>6</v>
      </c>
      <c r="N65" s="19">
        <v>1296</v>
      </c>
      <c r="O65" s="39">
        <v>494</v>
      </c>
      <c r="P65" s="5">
        <v>0</v>
      </c>
      <c r="Q65" s="358">
        <v>0</v>
      </c>
      <c r="R65" s="60">
        <v>0</v>
      </c>
      <c r="S65" s="54">
        <f t="shared" si="0"/>
        <v>2893</v>
      </c>
    </row>
    <row r="66" spans="1:19" x14ac:dyDescent="0.2">
      <c r="A66" s="36" t="s">
        <v>4</v>
      </c>
      <c r="B66" s="32">
        <f t="shared" ref="B66:S66" si="1">SUM(B8:B65)</f>
        <v>19557</v>
      </c>
      <c r="C66" s="12">
        <f t="shared" si="1"/>
        <v>10788</v>
      </c>
      <c r="D66" s="12">
        <f t="shared" si="1"/>
        <v>6828</v>
      </c>
      <c r="E66" s="12">
        <f t="shared" si="1"/>
        <v>129</v>
      </c>
      <c r="F66" s="31">
        <f t="shared" si="1"/>
        <v>2016</v>
      </c>
      <c r="G66" s="32">
        <f t="shared" si="1"/>
        <v>7439</v>
      </c>
      <c r="H66" s="12">
        <f t="shared" si="1"/>
        <v>1865</v>
      </c>
      <c r="I66" s="12">
        <f t="shared" si="1"/>
        <v>20792</v>
      </c>
      <c r="J66" s="12">
        <f t="shared" si="1"/>
        <v>12</v>
      </c>
      <c r="K66" s="12">
        <f t="shared" si="1"/>
        <v>17599</v>
      </c>
      <c r="L66" s="12">
        <f t="shared" si="1"/>
        <v>354</v>
      </c>
      <c r="M66" s="12">
        <f t="shared" si="1"/>
        <v>203</v>
      </c>
      <c r="N66" s="12">
        <f t="shared" si="1"/>
        <v>47425</v>
      </c>
      <c r="O66" s="40">
        <f t="shared" si="1"/>
        <v>16210</v>
      </c>
      <c r="P66" s="12">
        <f>SUM(P8:P65)</f>
        <v>5</v>
      </c>
      <c r="Q66" s="40">
        <f>SUM(Q8:Q65)</f>
        <v>397</v>
      </c>
      <c r="R66" s="13">
        <f>SUM(R8:R65)</f>
        <v>62</v>
      </c>
      <c r="S66" s="36">
        <f t="shared" si="1"/>
        <v>151681</v>
      </c>
    </row>
    <row r="67" spans="1:19" s="18" customFormat="1" ht="13.5" thickBot="1" x14ac:dyDescent="0.25">
      <c r="A67" s="67" t="s">
        <v>141</v>
      </c>
      <c r="B67" s="68">
        <f t="shared" ref="B67:S67" si="2">AVERAGEA(B8:B65)</f>
        <v>337.18965517241378</v>
      </c>
      <c r="C67" s="16">
        <f t="shared" si="2"/>
        <v>186</v>
      </c>
      <c r="D67" s="16">
        <f t="shared" si="2"/>
        <v>117.72413793103448</v>
      </c>
      <c r="E67" s="16">
        <f t="shared" si="2"/>
        <v>2.2241379310344827</v>
      </c>
      <c r="F67" s="69">
        <f t="shared" si="2"/>
        <v>34.758620689655174</v>
      </c>
      <c r="G67" s="68">
        <f t="shared" si="2"/>
        <v>128.25862068965517</v>
      </c>
      <c r="H67" s="16">
        <f t="shared" si="2"/>
        <v>32.155172413793103</v>
      </c>
      <c r="I67" s="16">
        <f t="shared" si="2"/>
        <v>358.48275862068965</v>
      </c>
      <c r="J67" s="16">
        <f t="shared" si="2"/>
        <v>0.20689655172413793</v>
      </c>
      <c r="K67" s="16">
        <f t="shared" si="2"/>
        <v>303.43103448275861</v>
      </c>
      <c r="L67" s="16">
        <f t="shared" si="2"/>
        <v>6.1034482758620694</v>
      </c>
      <c r="M67" s="16">
        <f t="shared" si="2"/>
        <v>3.5</v>
      </c>
      <c r="N67" s="16">
        <f t="shared" si="2"/>
        <v>817.67241379310349</v>
      </c>
      <c r="O67" s="70">
        <f t="shared" si="2"/>
        <v>279.48275862068965</v>
      </c>
      <c r="P67" s="16">
        <f>AVERAGEA(P8:P65)</f>
        <v>8.6206896551724144E-2</v>
      </c>
      <c r="Q67" s="70">
        <f>AVERAGEA(Q8:Q65)</f>
        <v>6.8448275862068968</v>
      </c>
      <c r="R67" s="17">
        <f>AVERAGEA(R8:R65)</f>
        <v>1.0689655172413792</v>
      </c>
      <c r="S67" s="83">
        <f t="shared" si="2"/>
        <v>2615.1896551724139</v>
      </c>
    </row>
  </sheetData>
  <phoneticPr fontId="0" type="noConversion"/>
  <pageMargins left="0.31496062992125984" right="0.35433070866141736" top="0.19685039370078741" bottom="0.27559055118110237" header="0" footer="0"/>
  <pageSetup paperSize="9" scale="87" orientation="portrait" r:id="rId1"/>
  <headerFooter alignWithMargins="0">
    <oddHeader>&amp;R3.3.1. / Preglednica 5</oddHeader>
    <oddFooter>&amp;L&amp;7C/Poročilo o delu UE 2019/DUN - Kmetijstvo, gospodarstvo in prehrana&amp;C&amp;9Stran &amp;P/&amp;N&amp;R&amp;7Pripravila : C. Vidmar  5.3.2020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7"/>
  <sheetViews>
    <sheetView zoomScale="110" zoomScaleNormal="11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6" sqref="A6"/>
    </sheetView>
  </sheetViews>
  <sheetFormatPr defaultRowHeight="12.75" x14ac:dyDescent="0.2"/>
  <cols>
    <col min="1" max="1" width="18.7109375" customWidth="1"/>
    <col min="2" max="6" width="7.85546875" customWidth="1"/>
    <col min="7" max="7" width="8.28515625" customWidth="1"/>
    <col min="8" max="8" width="9.28515625" customWidth="1"/>
    <col min="9" max="9" width="12.5703125" customWidth="1"/>
    <col min="10" max="10" width="10" customWidth="1"/>
    <col min="11" max="11" width="9" customWidth="1"/>
    <col min="12" max="12" width="9.7109375" customWidth="1"/>
  </cols>
  <sheetData>
    <row r="1" spans="1:12" s="14" customFormat="1" x14ac:dyDescent="0.2">
      <c r="A1" s="14" t="s">
        <v>350</v>
      </c>
    </row>
    <row r="2" spans="1:12" s="14" customFormat="1" x14ac:dyDescent="0.2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3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.25" customHeight="1" thickBo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s="1" customFormat="1" x14ac:dyDescent="0.2">
      <c r="A5" s="86" t="s">
        <v>73</v>
      </c>
      <c r="B5" s="75" t="s">
        <v>13</v>
      </c>
      <c r="C5" s="73" t="s">
        <v>14</v>
      </c>
      <c r="D5" s="73" t="s">
        <v>15</v>
      </c>
      <c r="E5" s="73" t="s">
        <v>16</v>
      </c>
      <c r="F5" s="74" t="s">
        <v>17</v>
      </c>
      <c r="G5" s="75" t="s">
        <v>21</v>
      </c>
      <c r="H5" s="73" t="s">
        <v>22</v>
      </c>
      <c r="I5" s="73" t="s">
        <v>24</v>
      </c>
      <c r="J5" s="77" t="s">
        <v>288</v>
      </c>
      <c r="K5" s="329" t="s">
        <v>338</v>
      </c>
      <c r="L5" s="76" t="s">
        <v>38</v>
      </c>
    </row>
    <row r="6" spans="1:12" s="2" customFormat="1" ht="140.25" customHeight="1" thickBot="1" x14ac:dyDescent="0.25">
      <c r="A6" s="93" t="s">
        <v>6</v>
      </c>
      <c r="B6" s="48" t="s">
        <v>57</v>
      </c>
      <c r="C6" s="49" t="s">
        <v>58</v>
      </c>
      <c r="D6" s="49" t="s">
        <v>41</v>
      </c>
      <c r="E6" s="49" t="s">
        <v>42</v>
      </c>
      <c r="F6" s="50" t="s">
        <v>291</v>
      </c>
      <c r="G6" s="48" t="s">
        <v>279</v>
      </c>
      <c r="H6" s="49" t="s">
        <v>280</v>
      </c>
      <c r="I6" s="49" t="s">
        <v>340</v>
      </c>
      <c r="J6" s="51" t="s">
        <v>289</v>
      </c>
      <c r="K6" s="53" t="s">
        <v>339</v>
      </c>
      <c r="L6" s="47" t="s">
        <v>74</v>
      </c>
    </row>
    <row r="7" spans="1:12" ht="12" customHeight="1" thickBot="1" x14ac:dyDescent="0.25">
      <c r="A7" s="62">
        <v>1</v>
      </c>
      <c r="B7" s="63">
        <v>2</v>
      </c>
      <c r="C7" s="9">
        <v>3</v>
      </c>
      <c r="D7" s="9">
        <v>4</v>
      </c>
      <c r="E7" s="9">
        <v>5</v>
      </c>
      <c r="F7" s="64">
        <v>6</v>
      </c>
      <c r="G7" s="63">
        <v>7</v>
      </c>
      <c r="H7" s="9">
        <v>8</v>
      </c>
      <c r="I7" s="63">
        <v>9</v>
      </c>
      <c r="J7" s="65">
        <v>10</v>
      </c>
      <c r="K7" s="10">
        <v>11</v>
      </c>
      <c r="L7" s="62">
        <v>12</v>
      </c>
    </row>
    <row r="8" spans="1:12" x14ac:dyDescent="0.2">
      <c r="A8" s="54" t="s">
        <v>83</v>
      </c>
      <c r="B8" s="55">
        <v>24</v>
      </c>
      <c r="C8" s="56">
        <v>4</v>
      </c>
      <c r="D8" s="56">
        <v>60</v>
      </c>
      <c r="E8" s="56">
        <v>0</v>
      </c>
      <c r="F8" s="57">
        <v>18</v>
      </c>
      <c r="G8" s="55">
        <v>18</v>
      </c>
      <c r="H8" s="56">
        <v>13</v>
      </c>
      <c r="I8" s="56">
        <v>0</v>
      </c>
      <c r="J8" s="58">
        <v>224</v>
      </c>
      <c r="K8" s="60">
        <v>13</v>
      </c>
      <c r="L8" s="54">
        <f t="shared" ref="L8:L39" si="0">SUM(B8:K8)</f>
        <v>374</v>
      </c>
    </row>
    <row r="9" spans="1:12" x14ac:dyDescent="0.2">
      <c r="A9" s="34" t="s">
        <v>84</v>
      </c>
      <c r="B9" s="21">
        <v>2</v>
      </c>
      <c r="C9" s="5">
        <v>0</v>
      </c>
      <c r="D9" s="5">
        <v>56</v>
      </c>
      <c r="E9" s="5">
        <v>2</v>
      </c>
      <c r="F9" s="23">
        <v>13</v>
      </c>
      <c r="G9" s="21">
        <v>28</v>
      </c>
      <c r="H9" s="5">
        <v>0</v>
      </c>
      <c r="I9" s="5">
        <v>1</v>
      </c>
      <c r="J9" s="38">
        <v>15</v>
      </c>
      <c r="K9" s="7">
        <v>12</v>
      </c>
      <c r="L9" s="54">
        <f t="shared" si="0"/>
        <v>129</v>
      </c>
    </row>
    <row r="10" spans="1:12" x14ac:dyDescent="0.2">
      <c r="A10" s="34" t="s">
        <v>85</v>
      </c>
      <c r="B10" s="21">
        <v>1</v>
      </c>
      <c r="C10" s="5">
        <v>0</v>
      </c>
      <c r="D10" s="5">
        <v>18</v>
      </c>
      <c r="E10" s="5">
        <v>53</v>
      </c>
      <c r="F10" s="23">
        <v>21</v>
      </c>
      <c r="G10" s="21">
        <v>37</v>
      </c>
      <c r="H10" s="5">
        <v>8</v>
      </c>
      <c r="I10" s="5">
        <v>0</v>
      </c>
      <c r="J10" s="38">
        <v>51</v>
      </c>
      <c r="K10" s="7">
        <v>50</v>
      </c>
      <c r="L10" s="54">
        <f t="shared" si="0"/>
        <v>239</v>
      </c>
    </row>
    <row r="11" spans="1:12" x14ac:dyDescent="0.2">
      <c r="A11" s="34" t="s">
        <v>86</v>
      </c>
      <c r="B11" s="21">
        <v>4</v>
      </c>
      <c r="C11" s="5">
        <v>55</v>
      </c>
      <c r="D11" s="5">
        <v>0</v>
      </c>
      <c r="E11" s="5">
        <v>0</v>
      </c>
      <c r="F11" s="23">
        <v>1</v>
      </c>
      <c r="G11" s="21">
        <v>4</v>
      </c>
      <c r="H11" s="5">
        <v>3</v>
      </c>
      <c r="I11" s="5">
        <v>0</v>
      </c>
      <c r="J11" s="38">
        <v>97</v>
      </c>
      <c r="K11" s="7">
        <v>19</v>
      </c>
      <c r="L11" s="54">
        <f t="shared" si="0"/>
        <v>183</v>
      </c>
    </row>
    <row r="12" spans="1:12" x14ac:dyDescent="0.2">
      <c r="A12" s="34" t="s">
        <v>87</v>
      </c>
      <c r="B12" s="21">
        <v>1</v>
      </c>
      <c r="C12" s="5">
        <v>0</v>
      </c>
      <c r="D12" s="5">
        <v>0</v>
      </c>
      <c r="E12" s="5">
        <v>0</v>
      </c>
      <c r="F12" s="23">
        <v>0</v>
      </c>
      <c r="G12" s="21">
        <v>12</v>
      </c>
      <c r="H12" s="5">
        <v>0</v>
      </c>
      <c r="I12" s="5">
        <v>0</v>
      </c>
      <c r="J12" s="38">
        <v>11</v>
      </c>
      <c r="K12" s="7">
        <v>5</v>
      </c>
      <c r="L12" s="54">
        <f t="shared" si="0"/>
        <v>29</v>
      </c>
    </row>
    <row r="13" spans="1:12" x14ac:dyDescent="0.2">
      <c r="A13" s="34" t="s">
        <v>88</v>
      </c>
      <c r="B13" s="21">
        <v>1</v>
      </c>
      <c r="C13" s="5">
        <v>0</v>
      </c>
      <c r="D13" s="5">
        <v>0</v>
      </c>
      <c r="E13" s="5">
        <v>1</v>
      </c>
      <c r="F13" s="23">
        <v>0</v>
      </c>
      <c r="G13" s="21">
        <v>29</v>
      </c>
      <c r="H13" s="5">
        <v>13</v>
      </c>
      <c r="I13" s="5">
        <v>0</v>
      </c>
      <c r="J13" s="38">
        <v>31</v>
      </c>
      <c r="K13" s="7">
        <v>52</v>
      </c>
      <c r="L13" s="54">
        <f t="shared" si="0"/>
        <v>127</v>
      </c>
    </row>
    <row r="14" spans="1:12" x14ac:dyDescent="0.2">
      <c r="A14" s="34" t="s">
        <v>89</v>
      </c>
      <c r="B14" s="21">
        <v>0</v>
      </c>
      <c r="C14" s="5">
        <v>0</v>
      </c>
      <c r="D14" s="5">
        <v>0</v>
      </c>
      <c r="E14" s="5">
        <v>1</v>
      </c>
      <c r="F14" s="23">
        <v>0</v>
      </c>
      <c r="G14" s="21">
        <v>2</v>
      </c>
      <c r="H14" s="5">
        <v>2</v>
      </c>
      <c r="I14" s="5">
        <v>0</v>
      </c>
      <c r="J14" s="38">
        <v>19</v>
      </c>
      <c r="K14" s="7">
        <v>8</v>
      </c>
      <c r="L14" s="54">
        <f t="shared" si="0"/>
        <v>32</v>
      </c>
    </row>
    <row r="15" spans="1:12" x14ac:dyDescent="0.2">
      <c r="A15" s="34" t="s">
        <v>90</v>
      </c>
      <c r="B15" s="21">
        <v>189</v>
      </c>
      <c r="C15" s="5">
        <v>48</v>
      </c>
      <c r="D15" s="5">
        <v>106</v>
      </c>
      <c r="E15" s="5">
        <v>8</v>
      </c>
      <c r="F15" s="23">
        <v>3</v>
      </c>
      <c r="G15" s="21">
        <v>21</v>
      </c>
      <c r="H15" s="5">
        <v>5</v>
      </c>
      <c r="I15" s="5">
        <v>0</v>
      </c>
      <c r="J15" s="38">
        <v>11</v>
      </c>
      <c r="K15" s="7">
        <v>13</v>
      </c>
      <c r="L15" s="54">
        <f t="shared" si="0"/>
        <v>404</v>
      </c>
    </row>
    <row r="16" spans="1:12" x14ac:dyDescent="0.2">
      <c r="A16" s="34" t="s">
        <v>91</v>
      </c>
      <c r="B16" s="21">
        <v>29</v>
      </c>
      <c r="C16" s="5">
        <v>0</v>
      </c>
      <c r="D16" s="5">
        <v>2</v>
      </c>
      <c r="E16" s="5">
        <v>7</v>
      </c>
      <c r="F16" s="23">
        <v>1</v>
      </c>
      <c r="G16" s="21">
        <v>18</v>
      </c>
      <c r="H16" s="5">
        <v>6</v>
      </c>
      <c r="I16" s="5">
        <v>0</v>
      </c>
      <c r="J16" s="38">
        <v>27</v>
      </c>
      <c r="K16" s="7">
        <v>33</v>
      </c>
      <c r="L16" s="54">
        <f t="shared" si="0"/>
        <v>123</v>
      </c>
    </row>
    <row r="17" spans="1:12" x14ac:dyDescent="0.2">
      <c r="A17" s="34" t="s">
        <v>92</v>
      </c>
      <c r="B17" s="21">
        <v>18</v>
      </c>
      <c r="C17" s="5">
        <v>3</v>
      </c>
      <c r="D17" s="5">
        <v>2</v>
      </c>
      <c r="E17" s="5">
        <v>0</v>
      </c>
      <c r="F17" s="23">
        <v>1</v>
      </c>
      <c r="G17" s="21">
        <v>4</v>
      </c>
      <c r="H17" s="5">
        <v>3</v>
      </c>
      <c r="I17" s="5">
        <v>0</v>
      </c>
      <c r="J17" s="38">
        <v>5</v>
      </c>
      <c r="K17" s="7">
        <v>13</v>
      </c>
      <c r="L17" s="54">
        <f t="shared" si="0"/>
        <v>49</v>
      </c>
    </row>
    <row r="18" spans="1:12" x14ac:dyDescent="0.2">
      <c r="A18" s="34" t="s">
        <v>93</v>
      </c>
      <c r="B18" s="21">
        <v>2</v>
      </c>
      <c r="C18" s="5">
        <v>0</v>
      </c>
      <c r="D18" s="5">
        <v>1</v>
      </c>
      <c r="E18" s="5">
        <v>0</v>
      </c>
      <c r="F18" s="23">
        <v>1</v>
      </c>
      <c r="G18" s="21">
        <v>12</v>
      </c>
      <c r="H18" s="5">
        <v>0</v>
      </c>
      <c r="I18" s="5">
        <v>7</v>
      </c>
      <c r="J18" s="38">
        <v>14</v>
      </c>
      <c r="K18" s="7">
        <v>7</v>
      </c>
      <c r="L18" s="54">
        <f t="shared" si="0"/>
        <v>44</v>
      </c>
    </row>
    <row r="19" spans="1:12" x14ac:dyDescent="0.2">
      <c r="A19" s="34" t="s">
        <v>94</v>
      </c>
      <c r="B19" s="21">
        <v>4</v>
      </c>
      <c r="C19" s="5">
        <v>0</v>
      </c>
      <c r="D19" s="5">
        <v>2</v>
      </c>
      <c r="E19" s="5">
        <v>1</v>
      </c>
      <c r="F19" s="23">
        <v>0</v>
      </c>
      <c r="G19" s="21">
        <v>10</v>
      </c>
      <c r="H19" s="5">
        <v>2</v>
      </c>
      <c r="I19" s="5">
        <v>1</v>
      </c>
      <c r="J19" s="38">
        <v>8</v>
      </c>
      <c r="K19" s="7">
        <v>3</v>
      </c>
      <c r="L19" s="54">
        <f t="shared" si="0"/>
        <v>31</v>
      </c>
    </row>
    <row r="20" spans="1:12" x14ac:dyDescent="0.2">
      <c r="A20" s="34" t="s">
        <v>95</v>
      </c>
      <c r="B20" s="21">
        <v>9</v>
      </c>
      <c r="C20" s="5">
        <v>0</v>
      </c>
      <c r="D20" s="5">
        <v>11</v>
      </c>
      <c r="E20" s="5">
        <v>0</v>
      </c>
      <c r="F20" s="23">
        <v>6</v>
      </c>
      <c r="G20" s="21">
        <v>16</v>
      </c>
      <c r="H20" s="5">
        <v>3</v>
      </c>
      <c r="I20" s="5">
        <v>1</v>
      </c>
      <c r="J20" s="38">
        <v>12</v>
      </c>
      <c r="K20" s="7">
        <v>3</v>
      </c>
      <c r="L20" s="54">
        <f t="shared" si="0"/>
        <v>61</v>
      </c>
    </row>
    <row r="21" spans="1:12" x14ac:dyDescent="0.2">
      <c r="A21" s="34" t="s">
        <v>96</v>
      </c>
      <c r="B21" s="21">
        <v>1</v>
      </c>
      <c r="C21" s="5">
        <v>0</v>
      </c>
      <c r="D21" s="5">
        <v>0</v>
      </c>
      <c r="E21" s="5">
        <v>0</v>
      </c>
      <c r="F21" s="23">
        <v>0</v>
      </c>
      <c r="G21" s="21">
        <v>18</v>
      </c>
      <c r="H21" s="5">
        <v>11</v>
      </c>
      <c r="I21" s="5">
        <v>0</v>
      </c>
      <c r="J21" s="38">
        <v>14</v>
      </c>
      <c r="K21" s="7">
        <v>15</v>
      </c>
      <c r="L21" s="54">
        <f t="shared" si="0"/>
        <v>59</v>
      </c>
    </row>
    <row r="22" spans="1:12" x14ac:dyDescent="0.2">
      <c r="A22" s="34" t="s">
        <v>97</v>
      </c>
      <c r="B22" s="21">
        <v>0</v>
      </c>
      <c r="C22" s="5">
        <v>0</v>
      </c>
      <c r="D22" s="5">
        <v>0</v>
      </c>
      <c r="E22" s="5">
        <v>5</v>
      </c>
      <c r="F22" s="23">
        <v>0</v>
      </c>
      <c r="G22" s="21">
        <v>20</v>
      </c>
      <c r="H22" s="5">
        <v>9</v>
      </c>
      <c r="I22" s="5">
        <v>0</v>
      </c>
      <c r="J22" s="38">
        <v>30</v>
      </c>
      <c r="K22" s="7">
        <v>33</v>
      </c>
      <c r="L22" s="54">
        <f t="shared" si="0"/>
        <v>97</v>
      </c>
    </row>
    <row r="23" spans="1:12" x14ac:dyDescent="0.2">
      <c r="A23" s="34" t="s">
        <v>98</v>
      </c>
      <c r="B23" s="21">
        <v>15</v>
      </c>
      <c r="C23" s="5">
        <v>0</v>
      </c>
      <c r="D23" s="5">
        <v>2</v>
      </c>
      <c r="E23" s="5">
        <v>0</v>
      </c>
      <c r="F23" s="23">
        <v>0</v>
      </c>
      <c r="G23" s="21">
        <v>13</v>
      </c>
      <c r="H23" s="5">
        <v>8</v>
      </c>
      <c r="I23" s="5">
        <v>0</v>
      </c>
      <c r="J23" s="38">
        <v>2</v>
      </c>
      <c r="K23" s="7">
        <v>6</v>
      </c>
      <c r="L23" s="54">
        <f t="shared" si="0"/>
        <v>46</v>
      </c>
    </row>
    <row r="24" spans="1:12" x14ac:dyDescent="0.2">
      <c r="A24" s="34" t="s">
        <v>99</v>
      </c>
      <c r="B24" s="21">
        <v>7</v>
      </c>
      <c r="C24" s="5">
        <v>0</v>
      </c>
      <c r="D24" s="5">
        <v>7</v>
      </c>
      <c r="E24" s="5">
        <v>2</v>
      </c>
      <c r="F24" s="23">
        <v>9</v>
      </c>
      <c r="G24" s="21">
        <v>55</v>
      </c>
      <c r="H24" s="5">
        <v>0</v>
      </c>
      <c r="I24" s="5">
        <v>0</v>
      </c>
      <c r="J24" s="38">
        <v>41</v>
      </c>
      <c r="K24" s="7">
        <v>31</v>
      </c>
      <c r="L24" s="54">
        <f t="shared" si="0"/>
        <v>152</v>
      </c>
    </row>
    <row r="25" spans="1:12" x14ac:dyDescent="0.2">
      <c r="A25" s="34" t="s">
        <v>100</v>
      </c>
      <c r="B25" s="21">
        <v>5</v>
      </c>
      <c r="C25" s="5">
        <v>0</v>
      </c>
      <c r="D25" s="5">
        <v>4</v>
      </c>
      <c r="E25" s="5">
        <v>0</v>
      </c>
      <c r="F25" s="23">
        <v>0</v>
      </c>
      <c r="G25" s="21">
        <v>70</v>
      </c>
      <c r="H25" s="5">
        <v>58</v>
      </c>
      <c r="I25" s="5">
        <v>0</v>
      </c>
      <c r="J25" s="38">
        <v>69</v>
      </c>
      <c r="K25" s="7">
        <v>77</v>
      </c>
      <c r="L25" s="54">
        <f t="shared" si="0"/>
        <v>283</v>
      </c>
    </row>
    <row r="26" spans="1:12" x14ac:dyDescent="0.2">
      <c r="A26" s="34" t="s">
        <v>101</v>
      </c>
      <c r="B26" s="21">
        <v>18</v>
      </c>
      <c r="C26" s="5">
        <v>0</v>
      </c>
      <c r="D26" s="5">
        <v>33</v>
      </c>
      <c r="E26" s="5">
        <v>0</v>
      </c>
      <c r="F26" s="23">
        <v>9</v>
      </c>
      <c r="G26" s="21">
        <v>54</v>
      </c>
      <c r="H26" s="5">
        <v>20</v>
      </c>
      <c r="I26" s="5">
        <v>1</v>
      </c>
      <c r="J26" s="38">
        <v>8</v>
      </c>
      <c r="K26" s="7">
        <v>19</v>
      </c>
      <c r="L26" s="54">
        <f t="shared" si="0"/>
        <v>162</v>
      </c>
    </row>
    <row r="27" spans="1:12" x14ac:dyDescent="0.2">
      <c r="A27" s="34" t="s">
        <v>102</v>
      </c>
      <c r="B27" s="21">
        <v>2</v>
      </c>
      <c r="C27" s="5">
        <v>0</v>
      </c>
      <c r="D27" s="5">
        <v>13</v>
      </c>
      <c r="E27" s="5">
        <v>3</v>
      </c>
      <c r="F27" s="23">
        <v>40</v>
      </c>
      <c r="G27" s="21">
        <v>9</v>
      </c>
      <c r="H27" s="5">
        <v>2</v>
      </c>
      <c r="I27" s="5">
        <v>0</v>
      </c>
      <c r="J27" s="38">
        <v>135</v>
      </c>
      <c r="K27" s="7">
        <v>19</v>
      </c>
      <c r="L27" s="54">
        <f t="shared" si="0"/>
        <v>223</v>
      </c>
    </row>
    <row r="28" spans="1:12" x14ac:dyDescent="0.2">
      <c r="A28" s="34" t="s">
        <v>103</v>
      </c>
      <c r="B28" s="21">
        <v>2</v>
      </c>
      <c r="C28" s="5">
        <v>0</v>
      </c>
      <c r="D28" s="5">
        <v>2</v>
      </c>
      <c r="E28" s="5">
        <v>1</v>
      </c>
      <c r="F28" s="23">
        <v>0</v>
      </c>
      <c r="G28" s="21">
        <v>21</v>
      </c>
      <c r="H28" s="5">
        <v>9</v>
      </c>
      <c r="I28" s="5">
        <v>0</v>
      </c>
      <c r="J28" s="38">
        <v>14</v>
      </c>
      <c r="K28" s="7">
        <v>9</v>
      </c>
      <c r="L28" s="54">
        <f t="shared" si="0"/>
        <v>58</v>
      </c>
    </row>
    <row r="29" spans="1:12" x14ac:dyDescent="0.2">
      <c r="A29" s="34" t="s">
        <v>104</v>
      </c>
      <c r="B29" s="21">
        <v>0</v>
      </c>
      <c r="C29" s="5">
        <v>290</v>
      </c>
      <c r="D29" s="5">
        <v>2</v>
      </c>
      <c r="E29" s="5">
        <v>0</v>
      </c>
      <c r="F29" s="23">
        <v>2</v>
      </c>
      <c r="G29" s="21">
        <v>16</v>
      </c>
      <c r="H29" s="5">
        <v>6</v>
      </c>
      <c r="I29" s="5">
        <v>0</v>
      </c>
      <c r="J29" s="38">
        <v>33</v>
      </c>
      <c r="K29" s="7">
        <v>9</v>
      </c>
      <c r="L29" s="54">
        <f t="shared" si="0"/>
        <v>358</v>
      </c>
    </row>
    <row r="30" spans="1:12" x14ac:dyDescent="0.2">
      <c r="A30" s="34" t="s">
        <v>105</v>
      </c>
      <c r="B30" s="21">
        <v>469</v>
      </c>
      <c r="C30" s="5">
        <v>0</v>
      </c>
      <c r="D30" s="5">
        <v>5</v>
      </c>
      <c r="E30" s="5">
        <v>3</v>
      </c>
      <c r="F30" s="23">
        <v>3</v>
      </c>
      <c r="G30" s="21">
        <v>6</v>
      </c>
      <c r="H30" s="5">
        <v>4</v>
      </c>
      <c r="I30" s="5">
        <v>0</v>
      </c>
      <c r="J30" s="38">
        <v>8</v>
      </c>
      <c r="K30" s="7">
        <v>20</v>
      </c>
      <c r="L30" s="54">
        <f t="shared" si="0"/>
        <v>518</v>
      </c>
    </row>
    <row r="31" spans="1:12" x14ac:dyDescent="0.2">
      <c r="A31" s="34" t="s">
        <v>106</v>
      </c>
      <c r="B31" s="21">
        <v>45</v>
      </c>
      <c r="C31" s="5">
        <v>2</v>
      </c>
      <c r="D31" s="5">
        <v>30</v>
      </c>
      <c r="E31" s="5">
        <v>11</v>
      </c>
      <c r="F31" s="23">
        <v>28</v>
      </c>
      <c r="G31" s="21">
        <v>107</v>
      </c>
      <c r="H31" s="5">
        <v>34</v>
      </c>
      <c r="I31" s="5">
        <v>58</v>
      </c>
      <c r="J31" s="38">
        <v>235</v>
      </c>
      <c r="K31" s="7">
        <v>283</v>
      </c>
      <c r="L31" s="54">
        <f t="shared" si="0"/>
        <v>833</v>
      </c>
    </row>
    <row r="32" spans="1:12" x14ac:dyDescent="0.2">
      <c r="A32" s="34" t="s">
        <v>107</v>
      </c>
      <c r="B32" s="21">
        <v>0</v>
      </c>
      <c r="C32" s="5">
        <v>0</v>
      </c>
      <c r="D32" s="5">
        <v>1</v>
      </c>
      <c r="E32" s="5">
        <v>0</v>
      </c>
      <c r="F32" s="23">
        <v>1</v>
      </c>
      <c r="G32" s="21">
        <v>21</v>
      </c>
      <c r="H32" s="5">
        <v>0</v>
      </c>
      <c r="I32" s="5">
        <v>0</v>
      </c>
      <c r="J32" s="38">
        <v>16</v>
      </c>
      <c r="K32" s="7">
        <v>11</v>
      </c>
      <c r="L32" s="54">
        <f t="shared" si="0"/>
        <v>50</v>
      </c>
    </row>
    <row r="33" spans="1:12" x14ac:dyDescent="0.2">
      <c r="A33" s="34" t="s">
        <v>108</v>
      </c>
      <c r="B33" s="21">
        <v>11</v>
      </c>
      <c r="C33" s="5">
        <v>1</v>
      </c>
      <c r="D33" s="5">
        <v>1</v>
      </c>
      <c r="E33" s="5">
        <v>0</v>
      </c>
      <c r="F33" s="23">
        <v>0</v>
      </c>
      <c r="G33" s="21">
        <v>7</v>
      </c>
      <c r="H33" s="5">
        <v>3</v>
      </c>
      <c r="I33" s="5">
        <v>0</v>
      </c>
      <c r="J33" s="38">
        <v>8</v>
      </c>
      <c r="K33" s="7">
        <v>7</v>
      </c>
      <c r="L33" s="54">
        <f t="shared" si="0"/>
        <v>38</v>
      </c>
    </row>
    <row r="34" spans="1:12" x14ac:dyDescent="0.2">
      <c r="A34" s="34" t="s">
        <v>109</v>
      </c>
      <c r="B34" s="21">
        <v>12</v>
      </c>
      <c r="C34" s="5">
        <v>0</v>
      </c>
      <c r="D34" s="5">
        <v>27</v>
      </c>
      <c r="E34" s="5">
        <v>13</v>
      </c>
      <c r="F34" s="23">
        <v>0</v>
      </c>
      <c r="G34" s="21">
        <v>222</v>
      </c>
      <c r="H34" s="5">
        <v>6</v>
      </c>
      <c r="I34" s="5">
        <v>0</v>
      </c>
      <c r="J34" s="38">
        <v>107</v>
      </c>
      <c r="K34" s="7">
        <v>107</v>
      </c>
      <c r="L34" s="54">
        <f t="shared" si="0"/>
        <v>494</v>
      </c>
    </row>
    <row r="35" spans="1:12" x14ac:dyDescent="0.2">
      <c r="A35" s="34" t="s">
        <v>110</v>
      </c>
      <c r="B35" s="21">
        <v>6</v>
      </c>
      <c r="C35" s="5">
        <v>0</v>
      </c>
      <c r="D35" s="5">
        <v>3</v>
      </c>
      <c r="E35" s="5">
        <v>0</v>
      </c>
      <c r="F35" s="23">
        <v>3</v>
      </c>
      <c r="G35" s="21">
        <v>3</v>
      </c>
      <c r="H35" s="5">
        <v>1</v>
      </c>
      <c r="I35" s="5">
        <v>0</v>
      </c>
      <c r="J35" s="38">
        <v>0</v>
      </c>
      <c r="K35" s="7">
        <v>4</v>
      </c>
      <c r="L35" s="54">
        <f t="shared" si="0"/>
        <v>20</v>
      </c>
    </row>
    <row r="36" spans="1:12" x14ac:dyDescent="0.2">
      <c r="A36" s="34" t="s">
        <v>111</v>
      </c>
      <c r="B36" s="21">
        <v>5</v>
      </c>
      <c r="C36" s="5">
        <v>0</v>
      </c>
      <c r="D36" s="5">
        <v>4</v>
      </c>
      <c r="E36" s="5">
        <v>0</v>
      </c>
      <c r="F36" s="23">
        <v>3</v>
      </c>
      <c r="G36" s="21">
        <v>19</v>
      </c>
      <c r="H36" s="5">
        <v>4</v>
      </c>
      <c r="I36" s="5">
        <v>1</v>
      </c>
      <c r="J36" s="38">
        <v>39</v>
      </c>
      <c r="K36" s="7">
        <v>14</v>
      </c>
      <c r="L36" s="54">
        <f t="shared" si="0"/>
        <v>89</v>
      </c>
    </row>
    <row r="37" spans="1:12" x14ac:dyDescent="0.2">
      <c r="A37" s="34" t="s">
        <v>112</v>
      </c>
      <c r="B37" s="21">
        <v>11</v>
      </c>
      <c r="C37" s="5">
        <v>0</v>
      </c>
      <c r="D37" s="5">
        <v>3</v>
      </c>
      <c r="E37" s="5">
        <v>4</v>
      </c>
      <c r="F37" s="23">
        <v>0</v>
      </c>
      <c r="G37" s="21">
        <v>48</v>
      </c>
      <c r="H37" s="5">
        <v>12</v>
      </c>
      <c r="I37" s="5">
        <v>0</v>
      </c>
      <c r="J37" s="38">
        <v>27</v>
      </c>
      <c r="K37" s="7">
        <v>20</v>
      </c>
      <c r="L37" s="54">
        <f t="shared" si="0"/>
        <v>125</v>
      </c>
    </row>
    <row r="38" spans="1:12" x14ac:dyDescent="0.2">
      <c r="A38" s="34" t="s">
        <v>113</v>
      </c>
      <c r="B38" s="21">
        <v>56</v>
      </c>
      <c r="C38" s="5">
        <v>0</v>
      </c>
      <c r="D38" s="5">
        <v>2</v>
      </c>
      <c r="E38" s="5">
        <v>1</v>
      </c>
      <c r="F38" s="23">
        <v>3</v>
      </c>
      <c r="G38" s="21">
        <v>62</v>
      </c>
      <c r="H38" s="5">
        <v>0</v>
      </c>
      <c r="I38" s="5">
        <v>5</v>
      </c>
      <c r="J38" s="38">
        <v>37</v>
      </c>
      <c r="K38" s="7">
        <v>15</v>
      </c>
      <c r="L38" s="54">
        <f t="shared" si="0"/>
        <v>181</v>
      </c>
    </row>
    <row r="39" spans="1:12" x14ac:dyDescent="0.2">
      <c r="A39" s="34" t="s">
        <v>114</v>
      </c>
      <c r="B39" s="21">
        <v>10</v>
      </c>
      <c r="C39" s="5">
        <v>0</v>
      </c>
      <c r="D39" s="5">
        <v>2</v>
      </c>
      <c r="E39" s="5">
        <v>2</v>
      </c>
      <c r="F39" s="23">
        <v>2</v>
      </c>
      <c r="G39" s="21">
        <v>60</v>
      </c>
      <c r="H39" s="5">
        <v>50</v>
      </c>
      <c r="I39" s="5">
        <v>0</v>
      </c>
      <c r="J39" s="38">
        <v>72</v>
      </c>
      <c r="K39" s="7">
        <v>17</v>
      </c>
      <c r="L39" s="54">
        <f t="shared" si="0"/>
        <v>215</v>
      </c>
    </row>
    <row r="40" spans="1:12" x14ac:dyDescent="0.2">
      <c r="A40" s="34" t="s">
        <v>115</v>
      </c>
      <c r="B40" s="21">
        <v>8</v>
      </c>
      <c r="C40" s="5">
        <v>0</v>
      </c>
      <c r="D40" s="5">
        <v>73</v>
      </c>
      <c r="E40" s="5">
        <v>0</v>
      </c>
      <c r="F40" s="23">
        <v>0</v>
      </c>
      <c r="G40" s="21">
        <v>15</v>
      </c>
      <c r="H40" s="5">
        <v>22</v>
      </c>
      <c r="I40" s="5">
        <v>0</v>
      </c>
      <c r="J40" s="38">
        <v>5</v>
      </c>
      <c r="K40" s="7">
        <v>12</v>
      </c>
      <c r="L40" s="54">
        <f t="shared" ref="L40:L65" si="1">SUM(B40:K40)</f>
        <v>135</v>
      </c>
    </row>
    <row r="41" spans="1:12" x14ac:dyDescent="0.2">
      <c r="A41" s="34" t="s">
        <v>116</v>
      </c>
      <c r="B41" s="21">
        <v>6</v>
      </c>
      <c r="C41" s="5">
        <v>0</v>
      </c>
      <c r="D41" s="5">
        <v>0</v>
      </c>
      <c r="E41" s="5">
        <v>0</v>
      </c>
      <c r="F41" s="23">
        <v>0</v>
      </c>
      <c r="G41" s="21">
        <v>25</v>
      </c>
      <c r="H41" s="5">
        <v>0</v>
      </c>
      <c r="I41" s="5">
        <v>0</v>
      </c>
      <c r="J41" s="38">
        <v>11</v>
      </c>
      <c r="K41" s="7">
        <v>7</v>
      </c>
      <c r="L41" s="54">
        <f t="shared" si="1"/>
        <v>49</v>
      </c>
    </row>
    <row r="42" spans="1:12" x14ac:dyDescent="0.2">
      <c r="A42" s="34" t="s">
        <v>117</v>
      </c>
      <c r="B42" s="21">
        <v>0</v>
      </c>
      <c r="C42" s="5">
        <v>200</v>
      </c>
      <c r="D42" s="5">
        <v>0</v>
      </c>
      <c r="E42" s="5">
        <v>0</v>
      </c>
      <c r="F42" s="23">
        <v>5</v>
      </c>
      <c r="G42" s="21">
        <v>10</v>
      </c>
      <c r="H42" s="5">
        <v>12</v>
      </c>
      <c r="I42" s="5">
        <v>2</v>
      </c>
      <c r="J42" s="38">
        <v>6</v>
      </c>
      <c r="K42" s="7">
        <v>10</v>
      </c>
      <c r="L42" s="54">
        <f t="shared" si="1"/>
        <v>245</v>
      </c>
    </row>
    <row r="43" spans="1:12" x14ac:dyDescent="0.2">
      <c r="A43" s="34" t="s">
        <v>118</v>
      </c>
      <c r="B43" s="21">
        <v>2</v>
      </c>
      <c r="C43" s="5">
        <v>0</v>
      </c>
      <c r="D43" s="5">
        <v>1</v>
      </c>
      <c r="E43" s="5">
        <v>2</v>
      </c>
      <c r="F43" s="23">
        <v>1</v>
      </c>
      <c r="G43" s="21">
        <v>7</v>
      </c>
      <c r="H43" s="5">
        <v>6</v>
      </c>
      <c r="I43" s="5">
        <v>0</v>
      </c>
      <c r="J43" s="38">
        <v>4</v>
      </c>
      <c r="K43" s="7">
        <v>5</v>
      </c>
      <c r="L43" s="54">
        <f t="shared" si="1"/>
        <v>28</v>
      </c>
    </row>
    <row r="44" spans="1:12" x14ac:dyDescent="0.2">
      <c r="A44" s="34" t="s">
        <v>119</v>
      </c>
      <c r="B44" s="21">
        <v>4</v>
      </c>
      <c r="C44" s="5">
        <v>2</v>
      </c>
      <c r="D44" s="5">
        <v>41</v>
      </c>
      <c r="E44" s="5">
        <v>4</v>
      </c>
      <c r="F44" s="23">
        <v>4</v>
      </c>
      <c r="G44" s="21">
        <v>190</v>
      </c>
      <c r="H44" s="5">
        <v>182</v>
      </c>
      <c r="I44" s="5">
        <v>0</v>
      </c>
      <c r="J44" s="38">
        <v>50</v>
      </c>
      <c r="K44" s="7">
        <v>29</v>
      </c>
      <c r="L44" s="54">
        <f t="shared" si="1"/>
        <v>506</v>
      </c>
    </row>
    <row r="45" spans="1:12" x14ac:dyDescent="0.2">
      <c r="A45" s="34" t="s">
        <v>120</v>
      </c>
      <c r="B45" s="21">
        <v>4</v>
      </c>
      <c r="C45" s="5">
        <v>0</v>
      </c>
      <c r="D45" s="5">
        <v>24</v>
      </c>
      <c r="E45" s="5">
        <v>1</v>
      </c>
      <c r="F45" s="23">
        <v>1</v>
      </c>
      <c r="G45" s="21">
        <v>41</v>
      </c>
      <c r="H45" s="5">
        <v>7</v>
      </c>
      <c r="I45" s="5">
        <v>0</v>
      </c>
      <c r="J45" s="38">
        <v>16</v>
      </c>
      <c r="K45" s="7">
        <v>13</v>
      </c>
      <c r="L45" s="54">
        <f t="shared" si="1"/>
        <v>107</v>
      </c>
    </row>
    <row r="46" spans="1:12" x14ac:dyDescent="0.2">
      <c r="A46" s="34" t="s">
        <v>121</v>
      </c>
      <c r="B46" s="21">
        <v>78</v>
      </c>
      <c r="C46" s="5">
        <v>0</v>
      </c>
      <c r="D46" s="5">
        <v>6</v>
      </c>
      <c r="E46" s="5">
        <v>0</v>
      </c>
      <c r="F46" s="23">
        <v>1</v>
      </c>
      <c r="G46" s="21">
        <v>38</v>
      </c>
      <c r="H46" s="5">
        <v>22</v>
      </c>
      <c r="I46" s="5">
        <v>0</v>
      </c>
      <c r="J46" s="38">
        <v>14</v>
      </c>
      <c r="K46" s="7">
        <v>15</v>
      </c>
      <c r="L46" s="54">
        <f t="shared" si="1"/>
        <v>174</v>
      </c>
    </row>
    <row r="47" spans="1:12" x14ac:dyDescent="0.2">
      <c r="A47" s="34" t="s">
        <v>122</v>
      </c>
      <c r="B47" s="21">
        <v>0</v>
      </c>
      <c r="C47" s="5">
        <v>0</v>
      </c>
      <c r="D47" s="5">
        <v>7</v>
      </c>
      <c r="E47" s="5">
        <v>0</v>
      </c>
      <c r="F47" s="23">
        <v>0</v>
      </c>
      <c r="G47" s="21">
        <v>14</v>
      </c>
      <c r="H47" s="5">
        <v>0</v>
      </c>
      <c r="I47" s="5">
        <v>0</v>
      </c>
      <c r="J47" s="38">
        <v>13</v>
      </c>
      <c r="K47" s="7">
        <v>46</v>
      </c>
      <c r="L47" s="54">
        <f t="shared" si="1"/>
        <v>80</v>
      </c>
    </row>
    <row r="48" spans="1:12" x14ac:dyDescent="0.2">
      <c r="A48" s="34" t="s">
        <v>123</v>
      </c>
      <c r="B48" s="21">
        <v>12</v>
      </c>
      <c r="C48" s="5">
        <v>0</v>
      </c>
      <c r="D48" s="5">
        <v>0</v>
      </c>
      <c r="E48" s="5">
        <v>0</v>
      </c>
      <c r="F48" s="23">
        <v>0</v>
      </c>
      <c r="G48" s="21">
        <v>24</v>
      </c>
      <c r="H48" s="5">
        <v>0</v>
      </c>
      <c r="I48" s="5">
        <v>0</v>
      </c>
      <c r="J48" s="38">
        <v>8</v>
      </c>
      <c r="K48" s="7">
        <v>12</v>
      </c>
      <c r="L48" s="54">
        <f t="shared" si="1"/>
        <v>56</v>
      </c>
    </row>
    <row r="49" spans="1:12" x14ac:dyDescent="0.2">
      <c r="A49" s="34" t="s">
        <v>124</v>
      </c>
      <c r="B49" s="21">
        <v>0</v>
      </c>
      <c r="C49" s="5">
        <v>37</v>
      </c>
      <c r="D49" s="5">
        <v>3</v>
      </c>
      <c r="E49" s="5">
        <v>5</v>
      </c>
      <c r="F49" s="23">
        <v>1</v>
      </c>
      <c r="G49" s="21">
        <v>9</v>
      </c>
      <c r="H49" s="5">
        <v>4</v>
      </c>
      <c r="I49" s="5">
        <v>0</v>
      </c>
      <c r="J49" s="38">
        <v>4</v>
      </c>
      <c r="K49" s="7">
        <v>30</v>
      </c>
      <c r="L49" s="54">
        <f t="shared" si="1"/>
        <v>93</v>
      </c>
    </row>
    <row r="50" spans="1:12" x14ac:dyDescent="0.2">
      <c r="A50" s="34" t="s">
        <v>125</v>
      </c>
      <c r="B50" s="21">
        <v>7</v>
      </c>
      <c r="C50" s="5">
        <v>0</v>
      </c>
      <c r="D50" s="5">
        <v>3</v>
      </c>
      <c r="E50" s="5">
        <v>2</v>
      </c>
      <c r="F50" s="23">
        <v>1</v>
      </c>
      <c r="G50" s="21">
        <v>10</v>
      </c>
      <c r="H50" s="5">
        <v>10</v>
      </c>
      <c r="I50" s="5">
        <v>0</v>
      </c>
      <c r="J50" s="38">
        <v>10</v>
      </c>
      <c r="K50" s="7">
        <v>9</v>
      </c>
      <c r="L50" s="54">
        <f t="shared" si="1"/>
        <v>52</v>
      </c>
    </row>
    <row r="51" spans="1:12" x14ac:dyDescent="0.2">
      <c r="A51" s="34" t="s">
        <v>126</v>
      </c>
      <c r="B51" s="21">
        <v>0</v>
      </c>
      <c r="C51" s="5">
        <v>0</v>
      </c>
      <c r="D51" s="5">
        <v>13</v>
      </c>
      <c r="E51" s="5">
        <v>1</v>
      </c>
      <c r="F51" s="23">
        <v>133</v>
      </c>
      <c r="G51" s="21">
        <v>5</v>
      </c>
      <c r="H51" s="5">
        <v>6</v>
      </c>
      <c r="I51" s="5">
        <v>0</v>
      </c>
      <c r="J51" s="38">
        <v>4</v>
      </c>
      <c r="K51" s="7">
        <v>8</v>
      </c>
      <c r="L51" s="54">
        <f t="shared" si="1"/>
        <v>170</v>
      </c>
    </row>
    <row r="52" spans="1:12" x14ac:dyDescent="0.2">
      <c r="A52" s="34" t="s">
        <v>129</v>
      </c>
      <c r="B52" s="21">
        <v>0</v>
      </c>
      <c r="C52" s="5">
        <v>2</v>
      </c>
      <c r="D52" s="5">
        <v>0</v>
      </c>
      <c r="E52" s="5">
        <v>0</v>
      </c>
      <c r="F52" s="23">
        <v>0</v>
      </c>
      <c r="G52" s="21">
        <v>41</v>
      </c>
      <c r="H52" s="5">
        <v>2</v>
      </c>
      <c r="I52" s="5">
        <v>0</v>
      </c>
      <c r="J52" s="38">
        <v>31</v>
      </c>
      <c r="K52" s="7">
        <v>18</v>
      </c>
      <c r="L52" s="54">
        <f t="shared" si="1"/>
        <v>94</v>
      </c>
    </row>
    <row r="53" spans="1:12" x14ac:dyDescent="0.2">
      <c r="A53" s="34" t="s">
        <v>127</v>
      </c>
      <c r="B53" s="21">
        <v>0</v>
      </c>
      <c r="C53" s="5">
        <v>0</v>
      </c>
      <c r="D53" s="5">
        <v>6</v>
      </c>
      <c r="E53" s="5">
        <v>5</v>
      </c>
      <c r="F53" s="23">
        <v>3</v>
      </c>
      <c r="G53" s="21">
        <v>30</v>
      </c>
      <c r="H53" s="5">
        <v>7</v>
      </c>
      <c r="I53" s="5">
        <v>7</v>
      </c>
      <c r="J53" s="38">
        <v>17</v>
      </c>
      <c r="K53" s="7">
        <v>20</v>
      </c>
      <c r="L53" s="54">
        <f t="shared" si="1"/>
        <v>95</v>
      </c>
    </row>
    <row r="54" spans="1:12" x14ac:dyDescent="0.2">
      <c r="A54" s="34" t="s">
        <v>128</v>
      </c>
      <c r="B54" s="21">
        <v>36</v>
      </c>
      <c r="C54" s="5">
        <v>0</v>
      </c>
      <c r="D54" s="5">
        <v>3</v>
      </c>
      <c r="E54" s="5">
        <v>0</v>
      </c>
      <c r="F54" s="23">
        <v>113</v>
      </c>
      <c r="G54" s="21">
        <v>6</v>
      </c>
      <c r="H54" s="5">
        <v>2</v>
      </c>
      <c r="I54" s="5">
        <v>0</v>
      </c>
      <c r="J54" s="38">
        <v>12</v>
      </c>
      <c r="K54" s="7">
        <v>16</v>
      </c>
      <c r="L54" s="54">
        <f t="shared" si="1"/>
        <v>188</v>
      </c>
    </row>
    <row r="55" spans="1:12" x14ac:dyDescent="0.2">
      <c r="A55" s="34" t="s">
        <v>130</v>
      </c>
      <c r="B55" s="21">
        <v>1</v>
      </c>
      <c r="C55" s="5">
        <v>0</v>
      </c>
      <c r="D55" s="5">
        <v>4</v>
      </c>
      <c r="E55" s="5">
        <v>2</v>
      </c>
      <c r="F55" s="23">
        <v>25</v>
      </c>
      <c r="G55" s="21">
        <v>18</v>
      </c>
      <c r="H55" s="5">
        <v>0</v>
      </c>
      <c r="I55" s="5">
        <v>0</v>
      </c>
      <c r="J55" s="38">
        <v>9</v>
      </c>
      <c r="K55" s="7">
        <v>13</v>
      </c>
      <c r="L55" s="54">
        <f t="shared" si="1"/>
        <v>72</v>
      </c>
    </row>
    <row r="56" spans="1:12" x14ac:dyDescent="0.2">
      <c r="A56" s="34" t="s">
        <v>131</v>
      </c>
      <c r="B56" s="21">
        <v>23</v>
      </c>
      <c r="C56" s="5">
        <v>0</v>
      </c>
      <c r="D56" s="5">
        <v>14</v>
      </c>
      <c r="E56" s="5">
        <v>0</v>
      </c>
      <c r="F56" s="23">
        <v>2</v>
      </c>
      <c r="G56" s="21">
        <v>458</v>
      </c>
      <c r="H56" s="5">
        <v>0</v>
      </c>
      <c r="I56" s="5">
        <v>0</v>
      </c>
      <c r="J56" s="38">
        <v>29</v>
      </c>
      <c r="K56" s="7">
        <v>24</v>
      </c>
      <c r="L56" s="54">
        <f t="shared" si="1"/>
        <v>550</v>
      </c>
    </row>
    <row r="57" spans="1:12" x14ac:dyDescent="0.2">
      <c r="A57" s="34" t="s">
        <v>132</v>
      </c>
      <c r="B57" s="21">
        <v>52</v>
      </c>
      <c r="C57" s="5">
        <v>0</v>
      </c>
      <c r="D57" s="5">
        <v>275</v>
      </c>
      <c r="E57" s="5">
        <v>4</v>
      </c>
      <c r="F57" s="23">
        <v>109</v>
      </c>
      <c r="G57" s="21">
        <v>36</v>
      </c>
      <c r="H57" s="5">
        <v>22</v>
      </c>
      <c r="I57" s="5">
        <v>32</v>
      </c>
      <c r="J57" s="38">
        <v>29</v>
      </c>
      <c r="K57" s="7">
        <v>18</v>
      </c>
      <c r="L57" s="54">
        <f t="shared" si="1"/>
        <v>577</v>
      </c>
    </row>
    <row r="58" spans="1:12" x14ac:dyDescent="0.2">
      <c r="A58" s="34" t="s">
        <v>133</v>
      </c>
      <c r="B58" s="21">
        <v>1</v>
      </c>
      <c r="C58" s="5">
        <v>0</v>
      </c>
      <c r="D58" s="5">
        <v>627</v>
      </c>
      <c r="E58" s="5">
        <v>0</v>
      </c>
      <c r="F58" s="23">
        <v>0</v>
      </c>
      <c r="G58" s="21">
        <v>15</v>
      </c>
      <c r="H58" s="5">
        <v>16</v>
      </c>
      <c r="I58" s="5">
        <v>0</v>
      </c>
      <c r="J58" s="38">
        <v>15</v>
      </c>
      <c r="K58" s="7">
        <v>12</v>
      </c>
      <c r="L58" s="54">
        <f t="shared" si="1"/>
        <v>686</v>
      </c>
    </row>
    <row r="59" spans="1:12" x14ac:dyDescent="0.2">
      <c r="A59" s="34" t="s">
        <v>134</v>
      </c>
      <c r="B59" s="21">
        <v>14</v>
      </c>
      <c r="C59" s="5">
        <v>0</v>
      </c>
      <c r="D59" s="5">
        <v>5</v>
      </c>
      <c r="E59" s="5">
        <v>1</v>
      </c>
      <c r="F59" s="23">
        <v>1</v>
      </c>
      <c r="G59" s="21">
        <v>18</v>
      </c>
      <c r="H59" s="5">
        <v>0</v>
      </c>
      <c r="I59" s="5">
        <v>0</v>
      </c>
      <c r="J59" s="38">
        <v>3</v>
      </c>
      <c r="K59" s="7">
        <v>9</v>
      </c>
      <c r="L59" s="54">
        <f t="shared" si="1"/>
        <v>51</v>
      </c>
    </row>
    <row r="60" spans="1:12" x14ac:dyDescent="0.2">
      <c r="A60" s="34" t="s">
        <v>135</v>
      </c>
      <c r="B60" s="21">
        <v>0</v>
      </c>
      <c r="C60" s="5">
        <v>0</v>
      </c>
      <c r="D60" s="5">
        <v>0</v>
      </c>
      <c r="E60" s="5">
        <v>4</v>
      </c>
      <c r="F60" s="23">
        <v>0</v>
      </c>
      <c r="G60" s="21">
        <v>17</v>
      </c>
      <c r="H60" s="5">
        <v>0</v>
      </c>
      <c r="I60" s="5">
        <v>0</v>
      </c>
      <c r="J60" s="38">
        <v>7</v>
      </c>
      <c r="K60" s="7">
        <v>15</v>
      </c>
      <c r="L60" s="54">
        <f t="shared" si="1"/>
        <v>43</v>
      </c>
    </row>
    <row r="61" spans="1:12" x14ac:dyDescent="0.2">
      <c r="A61" s="34" t="s">
        <v>136</v>
      </c>
      <c r="B61" s="21">
        <v>7</v>
      </c>
      <c r="C61" s="5">
        <v>0</v>
      </c>
      <c r="D61" s="5">
        <v>6</v>
      </c>
      <c r="E61" s="5">
        <v>0</v>
      </c>
      <c r="F61" s="23">
        <v>8</v>
      </c>
      <c r="G61" s="21">
        <v>13</v>
      </c>
      <c r="H61" s="5">
        <v>15</v>
      </c>
      <c r="I61" s="5">
        <v>0</v>
      </c>
      <c r="J61" s="38">
        <v>10</v>
      </c>
      <c r="K61" s="7">
        <v>4</v>
      </c>
      <c r="L61" s="54">
        <f t="shared" si="1"/>
        <v>63</v>
      </c>
    </row>
    <row r="62" spans="1:12" x14ac:dyDescent="0.2">
      <c r="A62" s="34" t="s">
        <v>137</v>
      </c>
      <c r="B62" s="21">
        <v>16</v>
      </c>
      <c r="C62" s="5">
        <v>0</v>
      </c>
      <c r="D62" s="5">
        <v>4</v>
      </c>
      <c r="E62" s="5">
        <v>4</v>
      </c>
      <c r="F62" s="23">
        <v>1</v>
      </c>
      <c r="G62" s="21">
        <v>17</v>
      </c>
      <c r="H62" s="5">
        <v>9</v>
      </c>
      <c r="I62" s="5">
        <v>0</v>
      </c>
      <c r="J62" s="38">
        <v>77</v>
      </c>
      <c r="K62" s="7">
        <v>50</v>
      </c>
      <c r="L62" s="54">
        <f t="shared" si="1"/>
        <v>178</v>
      </c>
    </row>
    <row r="63" spans="1:12" x14ac:dyDescent="0.2">
      <c r="A63" s="34" t="s">
        <v>138</v>
      </c>
      <c r="B63" s="21">
        <v>10</v>
      </c>
      <c r="C63" s="5">
        <v>0</v>
      </c>
      <c r="D63" s="5">
        <v>7</v>
      </c>
      <c r="E63" s="5">
        <v>9</v>
      </c>
      <c r="F63" s="23">
        <v>398</v>
      </c>
      <c r="G63" s="21">
        <v>20</v>
      </c>
      <c r="H63" s="5">
        <v>0</v>
      </c>
      <c r="I63" s="5">
        <v>0</v>
      </c>
      <c r="J63" s="38">
        <v>22</v>
      </c>
      <c r="K63" s="7">
        <v>22</v>
      </c>
      <c r="L63" s="54">
        <f t="shared" si="1"/>
        <v>488</v>
      </c>
    </row>
    <row r="64" spans="1:12" x14ac:dyDescent="0.2">
      <c r="A64" s="34" t="s">
        <v>139</v>
      </c>
      <c r="B64" s="21">
        <v>239</v>
      </c>
      <c r="C64" s="5">
        <v>13</v>
      </c>
      <c r="D64" s="5">
        <v>3</v>
      </c>
      <c r="E64" s="5">
        <v>0</v>
      </c>
      <c r="F64" s="23">
        <v>0</v>
      </c>
      <c r="G64" s="21">
        <v>8</v>
      </c>
      <c r="H64" s="5">
        <v>4</v>
      </c>
      <c r="I64" s="5">
        <v>0</v>
      </c>
      <c r="J64" s="38">
        <v>23</v>
      </c>
      <c r="K64" s="7">
        <v>16</v>
      </c>
      <c r="L64" s="54">
        <f t="shared" si="1"/>
        <v>306</v>
      </c>
    </row>
    <row r="65" spans="1:12" ht="13.5" thickBot="1" x14ac:dyDescent="0.25">
      <c r="A65" s="35" t="s">
        <v>140</v>
      </c>
      <c r="B65" s="29">
        <v>4</v>
      </c>
      <c r="C65" s="19">
        <v>0</v>
      </c>
      <c r="D65" s="19">
        <v>18</v>
      </c>
      <c r="E65" s="19">
        <v>1</v>
      </c>
      <c r="F65" s="28">
        <v>4</v>
      </c>
      <c r="G65" s="29">
        <v>167</v>
      </c>
      <c r="H65" s="19">
        <v>24</v>
      </c>
      <c r="I65" s="19">
        <v>0</v>
      </c>
      <c r="J65" s="39">
        <v>61</v>
      </c>
      <c r="K65" s="30">
        <v>27</v>
      </c>
      <c r="L65" s="54">
        <f t="shared" si="1"/>
        <v>306</v>
      </c>
    </row>
    <row r="66" spans="1:12" x14ac:dyDescent="0.2">
      <c r="A66" s="36" t="s">
        <v>4</v>
      </c>
      <c r="B66" s="32">
        <f t="shared" ref="B66:L66" si="2">SUM(B8:B65)</f>
        <v>1483</v>
      </c>
      <c r="C66" s="12">
        <f t="shared" si="2"/>
        <v>657</v>
      </c>
      <c r="D66" s="12">
        <f t="shared" si="2"/>
        <v>1542</v>
      </c>
      <c r="E66" s="12">
        <f t="shared" si="2"/>
        <v>163</v>
      </c>
      <c r="F66" s="31">
        <f t="shared" si="2"/>
        <v>979</v>
      </c>
      <c r="G66" s="32">
        <f t="shared" si="2"/>
        <v>2294</v>
      </c>
      <c r="H66" s="12">
        <f t="shared" si="2"/>
        <v>667</v>
      </c>
      <c r="I66" s="12">
        <f>SUM(I8:I65)</f>
        <v>116</v>
      </c>
      <c r="J66" s="40">
        <f>SUM(J8:J65)</f>
        <v>1910</v>
      </c>
      <c r="K66" s="13">
        <f t="shared" si="2"/>
        <v>1407</v>
      </c>
      <c r="L66" s="36">
        <f t="shared" si="2"/>
        <v>11218</v>
      </c>
    </row>
    <row r="67" spans="1:12" s="18" customFormat="1" ht="13.5" thickBot="1" x14ac:dyDescent="0.25">
      <c r="A67" s="67" t="s">
        <v>141</v>
      </c>
      <c r="B67" s="68">
        <f t="shared" ref="B67:L67" si="3">AVERAGEA(B8:B65)</f>
        <v>25.568965517241381</v>
      </c>
      <c r="C67" s="16">
        <f t="shared" si="3"/>
        <v>11.327586206896552</v>
      </c>
      <c r="D67" s="16">
        <f t="shared" si="3"/>
        <v>26.586206896551722</v>
      </c>
      <c r="E67" s="16">
        <f t="shared" si="3"/>
        <v>2.8103448275862069</v>
      </c>
      <c r="F67" s="69">
        <f t="shared" si="3"/>
        <v>16.879310344827587</v>
      </c>
      <c r="G67" s="68">
        <f t="shared" si="3"/>
        <v>39.551724137931032</v>
      </c>
      <c r="H67" s="16">
        <f t="shared" si="3"/>
        <v>11.5</v>
      </c>
      <c r="I67" s="16">
        <f>AVERAGEA(I8:I65)</f>
        <v>2</v>
      </c>
      <c r="J67" s="70">
        <f>AVERAGEA(J8:J65)</f>
        <v>32.931034482758619</v>
      </c>
      <c r="K67" s="17">
        <f t="shared" si="3"/>
        <v>24.258620689655171</v>
      </c>
      <c r="L67" s="83">
        <f t="shared" si="3"/>
        <v>193.41379310344828</v>
      </c>
    </row>
  </sheetData>
  <phoneticPr fontId="0" type="noConversion"/>
  <pageMargins left="0.23622047244094491" right="0.15748031496062992" top="0.19685039370078741" bottom="0.23622047244094491" header="0" footer="0"/>
  <pageSetup paperSize="9" scale="86" orientation="portrait" r:id="rId1"/>
  <headerFooter alignWithMargins="0">
    <oddHeader>&amp;R3.3.1. / Preglednica 6</oddHeader>
    <oddFooter>&amp;L&amp;7C/Poročilo o delu UE 2019/DUN - Delo, družina in socialne zadeve&amp;C&amp;9Stran &amp;P/&amp;N&amp;R&amp;7Pripravila : C. Vidmar  5.3.2020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7"/>
  <sheetViews>
    <sheetView zoomScale="110" zoomScaleNormal="11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6" sqref="A6"/>
    </sheetView>
  </sheetViews>
  <sheetFormatPr defaultRowHeight="12.75" x14ac:dyDescent="0.2"/>
  <cols>
    <col min="1" max="1" width="18.85546875" customWidth="1"/>
    <col min="2" max="15" width="10.7109375" customWidth="1"/>
    <col min="16" max="16" width="9.5703125" style="81" customWidth="1"/>
    <col min="17" max="17" width="10.7109375" customWidth="1"/>
  </cols>
  <sheetData>
    <row r="1" spans="1:17" s="14" customFormat="1" x14ac:dyDescent="0.2">
      <c r="A1" s="14" t="s">
        <v>350</v>
      </c>
      <c r="P1" s="78"/>
    </row>
    <row r="2" spans="1:17" s="14" customFormat="1" x14ac:dyDescent="0.2">
      <c r="A2" s="15" t="s">
        <v>304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79"/>
      <c r="Q2" s="15"/>
    </row>
    <row r="3" spans="1:17" ht="2.25" hidden="1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4"/>
      <c r="Q3" s="3"/>
    </row>
    <row r="4" spans="1:17" ht="3.75" customHeight="1" thickBo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s="92" customFormat="1" ht="24" x14ac:dyDescent="0.2">
      <c r="A5" s="87" t="s">
        <v>305</v>
      </c>
      <c r="B5" s="88" t="s">
        <v>13</v>
      </c>
      <c r="C5" s="89" t="s">
        <v>14</v>
      </c>
      <c r="D5" s="89" t="s">
        <v>15</v>
      </c>
      <c r="E5" s="89" t="s">
        <v>16</v>
      </c>
      <c r="F5" s="328" t="s">
        <v>17</v>
      </c>
      <c r="G5" s="123" t="s">
        <v>18</v>
      </c>
      <c r="H5" s="123" t="s">
        <v>19</v>
      </c>
      <c r="I5" s="89" t="s">
        <v>21</v>
      </c>
      <c r="J5" s="89" t="s">
        <v>22</v>
      </c>
      <c r="K5" s="123" t="s">
        <v>23</v>
      </c>
      <c r="L5" s="123" t="s">
        <v>24</v>
      </c>
      <c r="M5" s="123" t="s">
        <v>25</v>
      </c>
      <c r="N5" s="123" t="s">
        <v>26</v>
      </c>
      <c r="O5" s="90" t="s">
        <v>38</v>
      </c>
      <c r="P5" s="91"/>
      <c r="Q5" s="90" t="s">
        <v>282</v>
      </c>
    </row>
    <row r="6" spans="1:17" s="2" customFormat="1" ht="114.95" customHeight="1" thickBot="1" x14ac:dyDescent="0.25">
      <c r="A6" s="93" t="s">
        <v>6</v>
      </c>
      <c r="B6" s="48" t="s">
        <v>80</v>
      </c>
      <c r="C6" s="49" t="s">
        <v>281</v>
      </c>
      <c r="D6" s="49" t="s">
        <v>41</v>
      </c>
      <c r="E6" s="49" t="s">
        <v>42</v>
      </c>
      <c r="F6" s="50" t="s">
        <v>59</v>
      </c>
      <c r="G6" s="51" t="s">
        <v>76</v>
      </c>
      <c r="H6" s="51" t="s">
        <v>284</v>
      </c>
      <c r="I6" s="49" t="s">
        <v>79</v>
      </c>
      <c r="J6" s="49" t="s">
        <v>77</v>
      </c>
      <c r="K6" s="51" t="s">
        <v>78</v>
      </c>
      <c r="L6" s="51" t="s">
        <v>75</v>
      </c>
      <c r="M6" s="51" t="s">
        <v>255</v>
      </c>
      <c r="N6" s="53" t="s">
        <v>342</v>
      </c>
      <c r="O6" s="47" t="s">
        <v>329</v>
      </c>
      <c r="P6" s="80"/>
      <c r="Q6" s="47" t="s">
        <v>81</v>
      </c>
    </row>
    <row r="7" spans="1:17" ht="13.5" thickBot="1" x14ac:dyDescent="0.25">
      <c r="A7" s="62">
        <v>1</v>
      </c>
      <c r="B7" s="63">
        <v>2</v>
      </c>
      <c r="C7" s="9">
        <v>3</v>
      </c>
      <c r="D7" s="9">
        <v>4</v>
      </c>
      <c r="E7" s="9">
        <v>5</v>
      </c>
      <c r="F7" s="64">
        <v>6</v>
      </c>
      <c r="G7" s="9">
        <v>7</v>
      </c>
      <c r="H7" s="65">
        <v>8</v>
      </c>
      <c r="I7" s="9">
        <v>9</v>
      </c>
      <c r="J7" s="9">
        <v>10</v>
      </c>
      <c r="K7" s="9">
        <v>11</v>
      </c>
      <c r="L7" s="65">
        <v>12</v>
      </c>
      <c r="M7" s="65">
        <v>13</v>
      </c>
      <c r="N7" s="10">
        <v>14</v>
      </c>
      <c r="O7" s="62">
        <v>15</v>
      </c>
      <c r="P7" s="82" t="s">
        <v>82</v>
      </c>
      <c r="Q7" s="62" t="s">
        <v>283</v>
      </c>
    </row>
    <row r="8" spans="1:17" x14ac:dyDescent="0.2">
      <c r="A8" s="54" t="s">
        <v>83</v>
      </c>
      <c r="B8" s="55">
        <v>781</v>
      </c>
      <c r="C8" s="56">
        <v>0</v>
      </c>
      <c r="D8" s="56">
        <v>8</v>
      </c>
      <c r="E8" s="56">
        <v>6</v>
      </c>
      <c r="F8" s="57">
        <v>229</v>
      </c>
      <c r="G8" s="58">
        <v>1055</v>
      </c>
      <c r="H8" s="58">
        <v>625</v>
      </c>
      <c r="I8" s="56">
        <v>127</v>
      </c>
      <c r="J8" s="56">
        <v>0</v>
      </c>
      <c r="K8" s="58">
        <v>856</v>
      </c>
      <c r="L8" s="58">
        <v>0</v>
      </c>
      <c r="M8" s="58">
        <v>46</v>
      </c>
      <c r="N8" s="60">
        <v>0</v>
      </c>
      <c r="O8" s="54">
        <f>SUM(B8:N8)</f>
        <v>3733</v>
      </c>
      <c r="P8" s="24"/>
      <c r="Q8" s="54">
        <f>G8+H8+I8</f>
        <v>1807</v>
      </c>
    </row>
    <row r="9" spans="1:17" x14ac:dyDescent="0.2">
      <c r="A9" s="34" t="s">
        <v>84</v>
      </c>
      <c r="B9" s="21">
        <v>0</v>
      </c>
      <c r="C9" s="5">
        <v>0</v>
      </c>
      <c r="D9" s="5">
        <v>0</v>
      </c>
      <c r="E9" s="5">
        <v>0</v>
      </c>
      <c r="F9" s="23">
        <v>0</v>
      </c>
      <c r="G9" s="38">
        <v>1587</v>
      </c>
      <c r="H9" s="38">
        <v>897</v>
      </c>
      <c r="I9" s="5">
        <v>128</v>
      </c>
      <c r="J9" s="5">
        <v>15</v>
      </c>
      <c r="K9" s="38">
        <v>670</v>
      </c>
      <c r="L9" s="38">
        <v>80</v>
      </c>
      <c r="M9" s="38">
        <v>49</v>
      </c>
      <c r="N9" s="7">
        <v>0</v>
      </c>
      <c r="O9" s="54">
        <f t="shared" ref="O9:O65" si="0">SUM(B9:N9)</f>
        <v>3426</v>
      </c>
      <c r="P9" s="24"/>
      <c r="Q9" s="54">
        <f>G9+H9+I9</f>
        <v>2612</v>
      </c>
    </row>
    <row r="10" spans="1:17" x14ac:dyDescent="0.2">
      <c r="A10" s="34" t="s">
        <v>85</v>
      </c>
      <c r="B10" s="21">
        <v>0</v>
      </c>
      <c r="C10" s="5">
        <v>0</v>
      </c>
      <c r="D10" s="5">
        <v>0</v>
      </c>
      <c r="E10" s="5">
        <v>0</v>
      </c>
      <c r="F10" s="23">
        <v>0</v>
      </c>
      <c r="G10" s="38">
        <v>5120</v>
      </c>
      <c r="H10" s="38">
        <v>2369</v>
      </c>
      <c r="I10" s="5">
        <v>506</v>
      </c>
      <c r="J10" s="5">
        <v>6</v>
      </c>
      <c r="K10" s="38">
        <v>2162</v>
      </c>
      <c r="L10" s="38">
        <v>16</v>
      </c>
      <c r="M10" s="38">
        <v>11</v>
      </c>
      <c r="N10" s="7">
        <v>0</v>
      </c>
      <c r="O10" s="54">
        <f t="shared" si="0"/>
        <v>10190</v>
      </c>
      <c r="P10" s="24"/>
      <c r="Q10" s="34">
        <f t="shared" ref="Q10:Q65" si="1">G10+H10+I10</f>
        <v>7995</v>
      </c>
    </row>
    <row r="11" spans="1:17" x14ac:dyDescent="0.2">
      <c r="A11" s="34" t="s">
        <v>86</v>
      </c>
      <c r="B11" s="21">
        <v>0</v>
      </c>
      <c r="C11" s="5">
        <v>0</v>
      </c>
      <c r="D11" s="5">
        <v>5</v>
      </c>
      <c r="E11" s="5">
        <v>2</v>
      </c>
      <c r="F11" s="23">
        <v>17</v>
      </c>
      <c r="G11" s="38">
        <v>780</v>
      </c>
      <c r="H11" s="38">
        <v>305</v>
      </c>
      <c r="I11" s="5">
        <v>45</v>
      </c>
      <c r="J11" s="5">
        <v>2</v>
      </c>
      <c r="K11" s="38">
        <v>225</v>
      </c>
      <c r="L11" s="38">
        <v>9</v>
      </c>
      <c r="M11" s="38">
        <v>168</v>
      </c>
      <c r="N11" s="7">
        <v>0</v>
      </c>
      <c r="O11" s="54">
        <f t="shared" si="0"/>
        <v>1558</v>
      </c>
      <c r="P11" s="24"/>
      <c r="Q11" s="34">
        <f t="shared" si="1"/>
        <v>1130</v>
      </c>
    </row>
    <row r="12" spans="1:17" x14ac:dyDescent="0.2">
      <c r="A12" s="34" t="s">
        <v>87</v>
      </c>
      <c r="B12" s="21">
        <v>0</v>
      </c>
      <c r="C12" s="5">
        <v>0</v>
      </c>
      <c r="D12" s="5">
        <v>12</v>
      </c>
      <c r="E12" s="5">
        <v>0</v>
      </c>
      <c r="F12" s="23">
        <v>157</v>
      </c>
      <c r="G12" s="38">
        <v>873</v>
      </c>
      <c r="H12" s="38">
        <v>293</v>
      </c>
      <c r="I12" s="5">
        <v>33</v>
      </c>
      <c r="J12" s="5">
        <v>15</v>
      </c>
      <c r="K12" s="38">
        <v>219</v>
      </c>
      <c r="L12" s="38">
        <v>8</v>
      </c>
      <c r="M12" s="38">
        <v>263</v>
      </c>
      <c r="N12" s="7">
        <v>0</v>
      </c>
      <c r="O12" s="54">
        <f t="shared" si="0"/>
        <v>1873</v>
      </c>
      <c r="P12" s="24"/>
      <c r="Q12" s="34">
        <f t="shared" si="1"/>
        <v>1199</v>
      </c>
    </row>
    <row r="13" spans="1:17" x14ac:dyDescent="0.2">
      <c r="A13" s="34" t="s">
        <v>88</v>
      </c>
      <c r="B13" s="21">
        <v>4</v>
      </c>
      <c r="C13" s="5">
        <v>0</v>
      </c>
      <c r="D13" s="5">
        <v>14</v>
      </c>
      <c r="E13" s="5">
        <v>0</v>
      </c>
      <c r="F13" s="23">
        <v>1</v>
      </c>
      <c r="G13" s="38">
        <v>3694</v>
      </c>
      <c r="H13" s="38">
        <v>1166</v>
      </c>
      <c r="I13" s="5">
        <v>435</v>
      </c>
      <c r="J13" s="5">
        <v>46</v>
      </c>
      <c r="K13" s="38">
        <v>1568</v>
      </c>
      <c r="L13" s="38">
        <v>17</v>
      </c>
      <c r="M13" s="38">
        <v>47</v>
      </c>
      <c r="N13" s="7">
        <v>0</v>
      </c>
      <c r="O13" s="54">
        <f t="shared" si="0"/>
        <v>6992</v>
      </c>
      <c r="P13" s="24"/>
      <c r="Q13" s="34">
        <f t="shared" si="1"/>
        <v>5295</v>
      </c>
    </row>
    <row r="14" spans="1:17" x14ac:dyDescent="0.2">
      <c r="A14" s="34" t="s">
        <v>89</v>
      </c>
      <c r="B14" s="21">
        <v>0</v>
      </c>
      <c r="C14" s="5">
        <v>0</v>
      </c>
      <c r="D14" s="5">
        <v>0</v>
      </c>
      <c r="E14" s="5">
        <v>0</v>
      </c>
      <c r="F14" s="23">
        <v>0</v>
      </c>
      <c r="G14" s="38">
        <v>492</v>
      </c>
      <c r="H14" s="38">
        <v>193</v>
      </c>
      <c r="I14" s="5">
        <v>23</v>
      </c>
      <c r="J14" s="5">
        <v>8</v>
      </c>
      <c r="K14" s="38">
        <v>115</v>
      </c>
      <c r="L14" s="38">
        <v>82</v>
      </c>
      <c r="M14" s="38">
        <v>17</v>
      </c>
      <c r="N14" s="7">
        <v>0</v>
      </c>
      <c r="O14" s="54">
        <f t="shared" si="0"/>
        <v>930</v>
      </c>
      <c r="P14" s="24"/>
      <c r="Q14" s="34">
        <f t="shared" si="1"/>
        <v>708</v>
      </c>
    </row>
    <row r="15" spans="1:17" x14ac:dyDescent="0.2">
      <c r="A15" s="34" t="s">
        <v>90</v>
      </c>
      <c r="B15" s="21">
        <v>0</v>
      </c>
      <c r="C15" s="5">
        <v>0</v>
      </c>
      <c r="D15" s="5">
        <v>0</v>
      </c>
      <c r="E15" s="5">
        <v>0</v>
      </c>
      <c r="F15" s="23">
        <v>0</v>
      </c>
      <c r="G15" s="38">
        <v>892</v>
      </c>
      <c r="H15" s="38">
        <v>329</v>
      </c>
      <c r="I15" s="5">
        <v>37</v>
      </c>
      <c r="J15" s="5">
        <v>15</v>
      </c>
      <c r="K15" s="38">
        <v>201</v>
      </c>
      <c r="L15" s="38">
        <v>19</v>
      </c>
      <c r="M15" s="38">
        <v>11</v>
      </c>
      <c r="N15" s="7">
        <v>0</v>
      </c>
      <c r="O15" s="54">
        <f t="shared" si="0"/>
        <v>1504</v>
      </c>
      <c r="P15" s="24"/>
      <c r="Q15" s="34">
        <f t="shared" si="1"/>
        <v>1258</v>
      </c>
    </row>
    <row r="16" spans="1:17" x14ac:dyDescent="0.2">
      <c r="A16" s="34" t="s">
        <v>91</v>
      </c>
      <c r="B16" s="21">
        <v>0</v>
      </c>
      <c r="C16" s="5">
        <v>0</v>
      </c>
      <c r="D16" s="5">
        <v>0</v>
      </c>
      <c r="E16" s="5">
        <v>0</v>
      </c>
      <c r="F16" s="23">
        <v>1</v>
      </c>
      <c r="G16" s="38">
        <v>2882</v>
      </c>
      <c r="H16" s="38">
        <v>972</v>
      </c>
      <c r="I16" s="5">
        <v>72</v>
      </c>
      <c r="J16" s="5">
        <v>28</v>
      </c>
      <c r="K16" s="38">
        <v>970</v>
      </c>
      <c r="L16" s="38">
        <v>0</v>
      </c>
      <c r="M16" s="38">
        <v>52</v>
      </c>
      <c r="N16" s="7">
        <v>0</v>
      </c>
      <c r="O16" s="54">
        <f t="shared" si="0"/>
        <v>4977</v>
      </c>
      <c r="P16" s="24"/>
      <c r="Q16" s="34">
        <f t="shared" si="1"/>
        <v>3926</v>
      </c>
    </row>
    <row r="17" spans="1:17" x14ac:dyDescent="0.2">
      <c r="A17" s="34" t="s">
        <v>92</v>
      </c>
      <c r="B17" s="21">
        <v>3</v>
      </c>
      <c r="C17" s="5">
        <v>0</v>
      </c>
      <c r="D17" s="5">
        <v>7</v>
      </c>
      <c r="E17" s="5">
        <v>0</v>
      </c>
      <c r="F17" s="23">
        <v>0</v>
      </c>
      <c r="G17" s="38">
        <v>594</v>
      </c>
      <c r="H17" s="38">
        <v>139</v>
      </c>
      <c r="I17" s="5">
        <v>16</v>
      </c>
      <c r="J17" s="5">
        <v>9</v>
      </c>
      <c r="K17" s="38">
        <v>136</v>
      </c>
      <c r="L17" s="38">
        <v>32</v>
      </c>
      <c r="M17" s="38">
        <v>16</v>
      </c>
      <c r="N17" s="7">
        <v>0</v>
      </c>
      <c r="O17" s="54">
        <f t="shared" si="0"/>
        <v>952</v>
      </c>
      <c r="P17" s="24"/>
      <c r="Q17" s="34">
        <f t="shared" si="1"/>
        <v>749</v>
      </c>
    </row>
    <row r="18" spans="1:17" x14ac:dyDescent="0.2">
      <c r="A18" s="34" t="s">
        <v>93</v>
      </c>
      <c r="B18" s="21">
        <v>0</v>
      </c>
      <c r="C18" s="5">
        <v>0</v>
      </c>
      <c r="D18" s="5">
        <v>0</v>
      </c>
      <c r="E18" s="5">
        <v>0</v>
      </c>
      <c r="F18" s="23">
        <v>0</v>
      </c>
      <c r="G18" s="38">
        <v>875</v>
      </c>
      <c r="H18" s="38">
        <v>567</v>
      </c>
      <c r="I18" s="5">
        <v>74</v>
      </c>
      <c r="J18" s="5">
        <v>15</v>
      </c>
      <c r="K18" s="38">
        <v>326</v>
      </c>
      <c r="L18" s="38">
        <v>1</v>
      </c>
      <c r="M18" s="38">
        <v>739</v>
      </c>
      <c r="N18" s="7">
        <v>0</v>
      </c>
      <c r="O18" s="54">
        <f t="shared" si="0"/>
        <v>2597</v>
      </c>
      <c r="P18" s="24"/>
      <c r="Q18" s="34">
        <f t="shared" si="1"/>
        <v>1516</v>
      </c>
    </row>
    <row r="19" spans="1:17" x14ac:dyDescent="0.2">
      <c r="A19" s="34" t="s">
        <v>94</v>
      </c>
      <c r="B19" s="21">
        <v>0</v>
      </c>
      <c r="C19" s="5">
        <v>0</v>
      </c>
      <c r="D19" s="5">
        <v>0</v>
      </c>
      <c r="E19" s="5">
        <v>0</v>
      </c>
      <c r="F19" s="23">
        <v>0</v>
      </c>
      <c r="G19" s="38">
        <v>445</v>
      </c>
      <c r="H19" s="38">
        <v>159</v>
      </c>
      <c r="I19" s="5">
        <v>21</v>
      </c>
      <c r="J19" s="5">
        <v>7</v>
      </c>
      <c r="K19" s="38">
        <v>190</v>
      </c>
      <c r="L19" s="38">
        <v>2</v>
      </c>
      <c r="M19" s="38">
        <v>92</v>
      </c>
      <c r="N19" s="7">
        <v>0</v>
      </c>
      <c r="O19" s="54">
        <f t="shared" si="0"/>
        <v>916</v>
      </c>
      <c r="P19" s="24"/>
      <c r="Q19" s="34">
        <f t="shared" si="1"/>
        <v>625</v>
      </c>
    </row>
    <row r="20" spans="1:17" x14ac:dyDescent="0.2">
      <c r="A20" s="34" t="s">
        <v>95</v>
      </c>
      <c r="B20" s="21">
        <v>0</v>
      </c>
      <c r="C20" s="5">
        <v>0</v>
      </c>
      <c r="D20" s="5">
        <v>3</v>
      </c>
      <c r="E20" s="5">
        <v>0</v>
      </c>
      <c r="F20" s="23">
        <v>0</v>
      </c>
      <c r="G20" s="38">
        <v>1989</v>
      </c>
      <c r="H20" s="38">
        <v>774</v>
      </c>
      <c r="I20" s="5">
        <v>298</v>
      </c>
      <c r="J20" s="5">
        <v>59</v>
      </c>
      <c r="K20" s="38">
        <v>491</v>
      </c>
      <c r="L20" s="38">
        <v>72</v>
      </c>
      <c r="M20" s="38">
        <v>0</v>
      </c>
      <c r="N20" s="7">
        <v>0</v>
      </c>
      <c r="O20" s="54">
        <f t="shared" si="0"/>
        <v>3686</v>
      </c>
      <c r="P20" s="24"/>
      <c r="Q20" s="34">
        <f t="shared" si="1"/>
        <v>3061</v>
      </c>
    </row>
    <row r="21" spans="1:17" x14ac:dyDescent="0.2">
      <c r="A21" s="34" t="s">
        <v>96</v>
      </c>
      <c r="B21" s="21">
        <v>0</v>
      </c>
      <c r="C21" s="5">
        <v>0</v>
      </c>
      <c r="D21" s="5">
        <v>0</v>
      </c>
      <c r="E21" s="5">
        <v>0</v>
      </c>
      <c r="F21" s="23">
        <v>229</v>
      </c>
      <c r="G21" s="38">
        <v>1739</v>
      </c>
      <c r="H21" s="38">
        <v>531</v>
      </c>
      <c r="I21" s="5">
        <v>115</v>
      </c>
      <c r="J21" s="5">
        <v>32</v>
      </c>
      <c r="K21" s="38">
        <v>687</v>
      </c>
      <c r="L21" s="38">
        <v>14</v>
      </c>
      <c r="M21" s="38">
        <v>85</v>
      </c>
      <c r="N21" s="7">
        <v>0</v>
      </c>
      <c r="O21" s="54">
        <f t="shared" si="0"/>
        <v>3432</v>
      </c>
      <c r="P21" s="24"/>
      <c r="Q21" s="34">
        <f t="shared" si="1"/>
        <v>2385</v>
      </c>
    </row>
    <row r="22" spans="1:17" x14ac:dyDescent="0.2">
      <c r="A22" s="34" t="s">
        <v>97</v>
      </c>
      <c r="B22" s="21">
        <v>0</v>
      </c>
      <c r="C22" s="5">
        <v>0</v>
      </c>
      <c r="D22" s="5">
        <v>0</v>
      </c>
      <c r="E22" s="5">
        <v>0</v>
      </c>
      <c r="F22" s="23">
        <v>0</v>
      </c>
      <c r="G22" s="38">
        <v>1833</v>
      </c>
      <c r="H22" s="38">
        <v>587</v>
      </c>
      <c r="I22" s="5">
        <v>166</v>
      </c>
      <c r="J22" s="5">
        <v>10</v>
      </c>
      <c r="K22" s="38">
        <v>759</v>
      </c>
      <c r="L22" s="38">
        <v>1</v>
      </c>
      <c r="M22" s="38">
        <v>31</v>
      </c>
      <c r="N22" s="7">
        <v>0</v>
      </c>
      <c r="O22" s="54">
        <f t="shared" si="0"/>
        <v>3387</v>
      </c>
      <c r="P22" s="24"/>
      <c r="Q22" s="34">
        <f t="shared" si="1"/>
        <v>2586</v>
      </c>
    </row>
    <row r="23" spans="1:17" x14ac:dyDescent="0.2">
      <c r="A23" s="34" t="s">
        <v>98</v>
      </c>
      <c r="B23" s="21">
        <v>0</v>
      </c>
      <c r="C23" s="5">
        <v>0</v>
      </c>
      <c r="D23" s="5">
        <v>0</v>
      </c>
      <c r="E23" s="5">
        <v>0</v>
      </c>
      <c r="F23" s="23">
        <v>0</v>
      </c>
      <c r="G23" s="38">
        <v>921</v>
      </c>
      <c r="H23" s="38">
        <v>211</v>
      </c>
      <c r="I23" s="5">
        <v>13</v>
      </c>
      <c r="J23" s="5">
        <v>16</v>
      </c>
      <c r="K23" s="38">
        <v>150</v>
      </c>
      <c r="L23" s="38">
        <v>7</v>
      </c>
      <c r="M23" s="38">
        <v>15</v>
      </c>
      <c r="N23" s="7">
        <v>0</v>
      </c>
      <c r="O23" s="54">
        <f t="shared" si="0"/>
        <v>1333</v>
      </c>
      <c r="P23" s="24"/>
      <c r="Q23" s="34">
        <f t="shared" si="1"/>
        <v>1145</v>
      </c>
    </row>
    <row r="24" spans="1:17" x14ac:dyDescent="0.2">
      <c r="A24" s="34" t="s">
        <v>99</v>
      </c>
      <c r="B24" s="21">
        <v>0</v>
      </c>
      <c r="C24" s="5">
        <v>0</v>
      </c>
      <c r="D24" s="5">
        <v>2</v>
      </c>
      <c r="E24" s="5">
        <v>1</v>
      </c>
      <c r="F24" s="23">
        <v>4</v>
      </c>
      <c r="G24" s="38">
        <v>4991</v>
      </c>
      <c r="H24" s="38">
        <v>2046</v>
      </c>
      <c r="I24" s="5">
        <v>454</v>
      </c>
      <c r="J24" s="5">
        <v>153</v>
      </c>
      <c r="K24" s="38">
        <v>1549</v>
      </c>
      <c r="L24" s="38">
        <v>0</v>
      </c>
      <c r="M24" s="38">
        <v>66</v>
      </c>
      <c r="N24" s="7">
        <v>0</v>
      </c>
      <c r="O24" s="54">
        <f t="shared" si="0"/>
        <v>9266</v>
      </c>
      <c r="P24" s="24"/>
      <c r="Q24" s="34">
        <f t="shared" si="1"/>
        <v>7491</v>
      </c>
    </row>
    <row r="25" spans="1:17" x14ac:dyDescent="0.2">
      <c r="A25" s="34" t="s">
        <v>100</v>
      </c>
      <c r="B25" s="21">
        <v>0</v>
      </c>
      <c r="C25" s="5">
        <v>0</v>
      </c>
      <c r="D25" s="5">
        <v>0</v>
      </c>
      <c r="E25" s="5">
        <v>0</v>
      </c>
      <c r="F25" s="23">
        <v>0</v>
      </c>
      <c r="G25" s="38">
        <v>4233</v>
      </c>
      <c r="H25" s="38">
        <v>1776</v>
      </c>
      <c r="I25" s="5">
        <v>1108</v>
      </c>
      <c r="J25" s="5">
        <v>18</v>
      </c>
      <c r="K25" s="38">
        <v>2438</v>
      </c>
      <c r="L25" s="38">
        <v>6</v>
      </c>
      <c r="M25" s="38">
        <v>163</v>
      </c>
      <c r="N25" s="7">
        <v>0</v>
      </c>
      <c r="O25" s="54">
        <f t="shared" si="0"/>
        <v>9742</v>
      </c>
      <c r="P25" s="24"/>
      <c r="Q25" s="34">
        <f t="shared" si="1"/>
        <v>7117</v>
      </c>
    </row>
    <row r="26" spans="1:17" x14ac:dyDescent="0.2">
      <c r="A26" s="34" t="s">
        <v>101</v>
      </c>
      <c r="B26" s="21">
        <v>0</v>
      </c>
      <c r="C26" s="5">
        <v>0</v>
      </c>
      <c r="D26" s="5">
        <v>0</v>
      </c>
      <c r="E26" s="5">
        <v>0</v>
      </c>
      <c r="F26" s="23">
        <v>0</v>
      </c>
      <c r="G26" s="38">
        <v>1459</v>
      </c>
      <c r="H26" s="38">
        <v>693</v>
      </c>
      <c r="I26" s="5">
        <v>134</v>
      </c>
      <c r="J26" s="5">
        <v>9</v>
      </c>
      <c r="K26" s="38">
        <v>476</v>
      </c>
      <c r="L26" s="38">
        <v>68</v>
      </c>
      <c r="M26" s="38">
        <v>95</v>
      </c>
      <c r="N26" s="7">
        <v>0</v>
      </c>
      <c r="O26" s="54">
        <f t="shared" si="0"/>
        <v>2934</v>
      </c>
      <c r="P26" s="24"/>
      <c r="Q26" s="34">
        <f t="shared" si="1"/>
        <v>2286</v>
      </c>
    </row>
    <row r="27" spans="1:17" x14ac:dyDescent="0.2">
      <c r="A27" s="34" t="s">
        <v>102</v>
      </c>
      <c r="B27" s="21">
        <v>0</v>
      </c>
      <c r="C27" s="5">
        <v>0</v>
      </c>
      <c r="D27" s="5">
        <v>204</v>
      </c>
      <c r="E27" s="5">
        <v>0</v>
      </c>
      <c r="F27" s="23">
        <v>175</v>
      </c>
      <c r="G27" s="38">
        <v>1168</v>
      </c>
      <c r="H27" s="38">
        <v>333</v>
      </c>
      <c r="I27" s="5">
        <v>39</v>
      </c>
      <c r="J27" s="5">
        <v>8</v>
      </c>
      <c r="K27" s="38">
        <v>366</v>
      </c>
      <c r="L27" s="38">
        <v>46</v>
      </c>
      <c r="M27" s="38">
        <v>47</v>
      </c>
      <c r="N27" s="7">
        <v>0</v>
      </c>
      <c r="O27" s="54">
        <f t="shared" si="0"/>
        <v>2386</v>
      </c>
      <c r="P27" s="24"/>
      <c r="Q27" s="34">
        <f t="shared" si="1"/>
        <v>1540</v>
      </c>
    </row>
    <row r="28" spans="1:17" x14ac:dyDescent="0.2">
      <c r="A28" s="34" t="s">
        <v>103</v>
      </c>
      <c r="B28" s="21">
        <v>0</v>
      </c>
      <c r="C28" s="5">
        <v>0</v>
      </c>
      <c r="D28" s="5">
        <v>0</v>
      </c>
      <c r="E28" s="5">
        <v>0</v>
      </c>
      <c r="F28" s="23">
        <v>0</v>
      </c>
      <c r="G28" s="38">
        <v>741</v>
      </c>
      <c r="H28" s="38">
        <v>412</v>
      </c>
      <c r="I28" s="5">
        <v>36</v>
      </c>
      <c r="J28" s="5">
        <v>22</v>
      </c>
      <c r="K28" s="38">
        <v>270</v>
      </c>
      <c r="L28" s="38">
        <v>111</v>
      </c>
      <c r="M28" s="38">
        <v>240</v>
      </c>
      <c r="N28" s="7">
        <v>0</v>
      </c>
      <c r="O28" s="54">
        <f t="shared" si="0"/>
        <v>1832</v>
      </c>
      <c r="P28" s="24"/>
      <c r="Q28" s="34">
        <f t="shared" si="1"/>
        <v>1189</v>
      </c>
    </row>
    <row r="29" spans="1:17" x14ac:dyDescent="0.2">
      <c r="A29" s="34" t="s">
        <v>104</v>
      </c>
      <c r="B29" s="21">
        <v>41</v>
      </c>
      <c r="C29" s="5">
        <v>29</v>
      </c>
      <c r="D29" s="5">
        <v>202</v>
      </c>
      <c r="E29" s="5">
        <v>4</v>
      </c>
      <c r="F29" s="23">
        <v>0</v>
      </c>
      <c r="G29" s="38">
        <v>730</v>
      </c>
      <c r="H29" s="38">
        <v>301</v>
      </c>
      <c r="I29" s="5">
        <v>32</v>
      </c>
      <c r="J29" s="5">
        <v>22</v>
      </c>
      <c r="K29" s="38">
        <v>177</v>
      </c>
      <c r="L29" s="38">
        <v>2</v>
      </c>
      <c r="M29" s="38">
        <v>0</v>
      </c>
      <c r="N29" s="7">
        <v>0</v>
      </c>
      <c r="O29" s="54">
        <f t="shared" si="0"/>
        <v>1540</v>
      </c>
      <c r="P29" s="24"/>
      <c r="Q29" s="34">
        <f t="shared" si="1"/>
        <v>1063</v>
      </c>
    </row>
    <row r="30" spans="1:17" x14ac:dyDescent="0.2">
      <c r="A30" s="34" t="s">
        <v>105</v>
      </c>
      <c r="B30" s="21">
        <v>0</v>
      </c>
      <c r="C30" s="5">
        <v>0</v>
      </c>
      <c r="D30" s="5">
        <v>0</v>
      </c>
      <c r="E30" s="5">
        <v>0</v>
      </c>
      <c r="F30" s="23">
        <v>0</v>
      </c>
      <c r="G30" s="38">
        <v>1010</v>
      </c>
      <c r="H30" s="38">
        <v>262</v>
      </c>
      <c r="I30" s="5">
        <v>72</v>
      </c>
      <c r="J30" s="5">
        <v>16</v>
      </c>
      <c r="K30" s="38">
        <v>482</v>
      </c>
      <c r="L30" s="38">
        <v>0</v>
      </c>
      <c r="M30" s="38">
        <v>73</v>
      </c>
      <c r="N30" s="7">
        <v>0</v>
      </c>
      <c r="O30" s="54">
        <f t="shared" si="0"/>
        <v>1915</v>
      </c>
      <c r="P30" s="24"/>
      <c r="Q30" s="34">
        <f t="shared" si="1"/>
        <v>1344</v>
      </c>
    </row>
    <row r="31" spans="1:17" x14ac:dyDescent="0.2">
      <c r="A31" s="34" t="s">
        <v>106</v>
      </c>
      <c r="B31" s="21">
        <v>1</v>
      </c>
      <c r="C31" s="5">
        <v>0</v>
      </c>
      <c r="D31" s="5">
        <v>72</v>
      </c>
      <c r="E31" s="5">
        <v>5</v>
      </c>
      <c r="F31" s="23">
        <v>355</v>
      </c>
      <c r="G31" s="38">
        <v>25586</v>
      </c>
      <c r="H31" s="38">
        <v>13364</v>
      </c>
      <c r="I31" s="5">
        <v>4829</v>
      </c>
      <c r="J31" s="5">
        <v>310</v>
      </c>
      <c r="K31" s="38">
        <v>20937</v>
      </c>
      <c r="L31" s="38">
        <v>138</v>
      </c>
      <c r="M31" s="38">
        <v>258</v>
      </c>
      <c r="N31" s="7">
        <v>0</v>
      </c>
      <c r="O31" s="54">
        <f t="shared" si="0"/>
        <v>65855</v>
      </c>
      <c r="P31" s="24"/>
      <c r="Q31" s="34">
        <f t="shared" si="1"/>
        <v>43779</v>
      </c>
    </row>
    <row r="32" spans="1:17" x14ac:dyDescent="0.2">
      <c r="A32" s="34" t="s">
        <v>107</v>
      </c>
      <c r="B32" s="21">
        <v>0</v>
      </c>
      <c r="C32" s="5">
        <v>0</v>
      </c>
      <c r="D32" s="5">
        <v>0</v>
      </c>
      <c r="E32" s="5">
        <v>0</v>
      </c>
      <c r="F32" s="23">
        <v>5</v>
      </c>
      <c r="G32" s="38">
        <v>673</v>
      </c>
      <c r="H32" s="38">
        <v>586</v>
      </c>
      <c r="I32" s="5">
        <v>55</v>
      </c>
      <c r="J32" s="5">
        <v>12</v>
      </c>
      <c r="K32" s="38">
        <v>327</v>
      </c>
      <c r="L32" s="38">
        <v>7</v>
      </c>
      <c r="M32" s="38">
        <v>43</v>
      </c>
      <c r="N32" s="7">
        <v>0</v>
      </c>
      <c r="O32" s="54">
        <f t="shared" si="0"/>
        <v>1708</v>
      </c>
      <c r="P32" s="24"/>
      <c r="Q32" s="34">
        <f t="shared" si="1"/>
        <v>1314</v>
      </c>
    </row>
    <row r="33" spans="1:17" x14ac:dyDescent="0.2">
      <c r="A33" s="34" t="s">
        <v>108</v>
      </c>
      <c r="B33" s="21">
        <v>0</v>
      </c>
      <c r="C33" s="5">
        <v>0</v>
      </c>
      <c r="D33" s="5">
        <v>0</v>
      </c>
      <c r="E33" s="5">
        <v>0</v>
      </c>
      <c r="F33" s="23">
        <v>0</v>
      </c>
      <c r="G33" s="38">
        <v>760</v>
      </c>
      <c r="H33" s="38">
        <v>260</v>
      </c>
      <c r="I33" s="5">
        <v>53</v>
      </c>
      <c r="J33" s="5">
        <v>27</v>
      </c>
      <c r="K33" s="38">
        <v>379</v>
      </c>
      <c r="L33" s="38">
        <v>71</v>
      </c>
      <c r="M33" s="38">
        <v>26</v>
      </c>
      <c r="N33" s="7">
        <v>0</v>
      </c>
      <c r="O33" s="54">
        <f t="shared" si="0"/>
        <v>1576</v>
      </c>
      <c r="P33" s="24"/>
      <c r="Q33" s="34">
        <f t="shared" si="1"/>
        <v>1073</v>
      </c>
    </row>
    <row r="34" spans="1:17" x14ac:dyDescent="0.2">
      <c r="A34" s="34" t="s">
        <v>109</v>
      </c>
      <c r="B34" s="21">
        <v>0</v>
      </c>
      <c r="C34" s="5">
        <v>0</v>
      </c>
      <c r="D34" s="5">
        <v>9</v>
      </c>
      <c r="E34" s="5">
        <v>0</v>
      </c>
      <c r="F34" s="23">
        <v>6</v>
      </c>
      <c r="G34" s="38">
        <v>8222</v>
      </c>
      <c r="H34" s="38">
        <v>4836</v>
      </c>
      <c r="I34" s="5">
        <v>845</v>
      </c>
      <c r="J34" s="5">
        <v>356</v>
      </c>
      <c r="K34" s="38">
        <v>3313</v>
      </c>
      <c r="L34" s="38">
        <v>84</v>
      </c>
      <c r="M34" s="38">
        <v>215</v>
      </c>
      <c r="N34" s="7">
        <v>0</v>
      </c>
      <c r="O34" s="54">
        <f t="shared" si="0"/>
        <v>17886</v>
      </c>
      <c r="P34" s="24"/>
      <c r="Q34" s="34">
        <f t="shared" si="1"/>
        <v>13903</v>
      </c>
    </row>
    <row r="35" spans="1:17" x14ac:dyDescent="0.2">
      <c r="A35" s="34" t="s">
        <v>110</v>
      </c>
      <c r="B35" s="21">
        <v>0</v>
      </c>
      <c r="C35" s="5">
        <v>0</v>
      </c>
      <c r="D35" s="5">
        <v>1</v>
      </c>
      <c r="E35" s="5">
        <v>0</v>
      </c>
      <c r="F35" s="23">
        <v>1</v>
      </c>
      <c r="G35" s="38">
        <v>962</v>
      </c>
      <c r="H35" s="38">
        <v>105</v>
      </c>
      <c r="I35" s="5">
        <v>28</v>
      </c>
      <c r="J35" s="5">
        <v>5</v>
      </c>
      <c r="K35" s="38">
        <v>88</v>
      </c>
      <c r="L35" s="38">
        <v>17</v>
      </c>
      <c r="M35" s="38">
        <v>0</v>
      </c>
      <c r="N35" s="7">
        <v>0</v>
      </c>
      <c r="O35" s="54">
        <f t="shared" si="0"/>
        <v>1207</v>
      </c>
      <c r="P35" s="24"/>
      <c r="Q35" s="34">
        <f t="shared" si="1"/>
        <v>1095</v>
      </c>
    </row>
    <row r="36" spans="1:17" x14ac:dyDescent="0.2">
      <c r="A36" s="34" t="s">
        <v>111</v>
      </c>
      <c r="B36" s="21">
        <v>0</v>
      </c>
      <c r="C36" s="5">
        <v>0</v>
      </c>
      <c r="D36" s="5">
        <v>0</v>
      </c>
      <c r="E36" s="5">
        <v>0</v>
      </c>
      <c r="F36" s="23">
        <v>0</v>
      </c>
      <c r="G36" s="38">
        <v>1147</v>
      </c>
      <c r="H36" s="38">
        <v>611</v>
      </c>
      <c r="I36" s="5">
        <v>60</v>
      </c>
      <c r="J36" s="5">
        <v>16</v>
      </c>
      <c r="K36" s="38">
        <v>364</v>
      </c>
      <c r="L36" s="38">
        <v>46</v>
      </c>
      <c r="M36" s="38">
        <v>31</v>
      </c>
      <c r="N36" s="7">
        <v>0</v>
      </c>
      <c r="O36" s="54">
        <f t="shared" si="0"/>
        <v>2275</v>
      </c>
      <c r="P36" s="24"/>
      <c r="Q36" s="34">
        <f t="shared" si="1"/>
        <v>1818</v>
      </c>
    </row>
    <row r="37" spans="1:17" x14ac:dyDescent="0.2">
      <c r="A37" s="34" t="s">
        <v>112</v>
      </c>
      <c r="B37" s="21">
        <v>1</v>
      </c>
      <c r="C37" s="5">
        <v>0</v>
      </c>
      <c r="D37" s="5">
        <v>22</v>
      </c>
      <c r="E37" s="5">
        <v>0</v>
      </c>
      <c r="F37" s="23">
        <v>329</v>
      </c>
      <c r="G37" s="38">
        <v>2473</v>
      </c>
      <c r="H37" s="38">
        <v>1582</v>
      </c>
      <c r="I37" s="5">
        <v>97</v>
      </c>
      <c r="J37" s="5">
        <v>14</v>
      </c>
      <c r="K37" s="38">
        <v>1084</v>
      </c>
      <c r="L37" s="38">
        <v>0</v>
      </c>
      <c r="M37" s="38">
        <v>1184</v>
      </c>
      <c r="N37" s="7">
        <v>0</v>
      </c>
      <c r="O37" s="54">
        <f t="shared" si="0"/>
        <v>6786</v>
      </c>
      <c r="P37" s="24"/>
      <c r="Q37" s="34">
        <f t="shared" si="1"/>
        <v>4152</v>
      </c>
    </row>
    <row r="38" spans="1:17" x14ac:dyDescent="0.2">
      <c r="A38" s="34" t="s">
        <v>113</v>
      </c>
      <c r="B38" s="21">
        <v>0</v>
      </c>
      <c r="C38" s="5">
        <v>0</v>
      </c>
      <c r="D38" s="5">
        <v>0</v>
      </c>
      <c r="E38" s="5">
        <v>0</v>
      </c>
      <c r="F38" s="23">
        <v>0</v>
      </c>
      <c r="G38" s="38">
        <v>3769</v>
      </c>
      <c r="H38" s="38">
        <v>1585</v>
      </c>
      <c r="I38" s="5">
        <v>363</v>
      </c>
      <c r="J38" s="5">
        <v>27</v>
      </c>
      <c r="K38" s="38">
        <v>1499</v>
      </c>
      <c r="L38" s="38">
        <v>0</v>
      </c>
      <c r="M38" s="38">
        <v>145</v>
      </c>
      <c r="N38" s="7">
        <v>0</v>
      </c>
      <c r="O38" s="54">
        <f t="shared" si="0"/>
        <v>7388</v>
      </c>
      <c r="P38" s="24"/>
      <c r="Q38" s="34">
        <f t="shared" si="1"/>
        <v>5717</v>
      </c>
    </row>
    <row r="39" spans="1:17" x14ac:dyDescent="0.2">
      <c r="A39" s="34" t="s">
        <v>114</v>
      </c>
      <c r="B39" s="21">
        <v>0</v>
      </c>
      <c r="C39" s="5">
        <v>0</v>
      </c>
      <c r="D39" s="5">
        <v>0</v>
      </c>
      <c r="E39" s="5">
        <v>0</v>
      </c>
      <c r="F39" s="23">
        <v>3</v>
      </c>
      <c r="G39" s="38">
        <v>2936</v>
      </c>
      <c r="H39" s="38">
        <v>844</v>
      </c>
      <c r="I39" s="5">
        <v>418</v>
      </c>
      <c r="J39" s="5">
        <v>83</v>
      </c>
      <c r="K39" s="38">
        <v>2010</v>
      </c>
      <c r="L39" s="38">
        <v>0</v>
      </c>
      <c r="M39" s="38">
        <v>151</v>
      </c>
      <c r="N39" s="7">
        <v>0</v>
      </c>
      <c r="O39" s="54">
        <f t="shared" si="0"/>
        <v>6445</v>
      </c>
      <c r="P39" s="24"/>
      <c r="Q39" s="34">
        <f t="shared" si="1"/>
        <v>4198</v>
      </c>
    </row>
    <row r="40" spans="1:17" x14ac:dyDescent="0.2">
      <c r="A40" s="34" t="s">
        <v>115</v>
      </c>
      <c r="B40" s="21">
        <v>0</v>
      </c>
      <c r="C40" s="5">
        <v>0</v>
      </c>
      <c r="D40" s="5">
        <v>0</v>
      </c>
      <c r="E40" s="5">
        <v>0</v>
      </c>
      <c r="F40" s="23">
        <v>0</v>
      </c>
      <c r="G40" s="38">
        <v>634</v>
      </c>
      <c r="H40" s="38">
        <v>283</v>
      </c>
      <c r="I40" s="5">
        <v>7</v>
      </c>
      <c r="J40" s="5">
        <v>30</v>
      </c>
      <c r="K40" s="38">
        <v>186</v>
      </c>
      <c r="L40" s="38">
        <v>23</v>
      </c>
      <c r="M40" s="38">
        <v>57</v>
      </c>
      <c r="N40" s="7">
        <v>0</v>
      </c>
      <c r="O40" s="54">
        <f t="shared" si="0"/>
        <v>1220</v>
      </c>
      <c r="P40" s="24"/>
      <c r="Q40" s="34">
        <f t="shared" si="1"/>
        <v>924</v>
      </c>
    </row>
    <row r="41" spans="1:17" x14ac:dyDescent="0.2">
      <c r="A41" s="34" t="s">
        <v>116</v>
      </c>
      <c r="B41" s="21">
        <v>0</v>
      </c>
      <c r="C41" s="5">
        <v>0</v>
      </c>
      <c r="D41" s="5">
        <v>0</v>
      </c>
      <c r="E41" s="5">
        <v>0</v>
      </c>
      <c r="F41" s="23">
        <v>0</v>
      </c>
      <c r="G41" s="38">
        <v>943</v>
      </c>
      <c r="H41" s="38">
        <v>561</v>
      </c>
      <c r="I41" s="5">
        <v>34</v>
      </c>
      <c r="J41" s="5">
        <v>79</v>
      </c>
      <c r="K41" s="38">
        <v>267</v>
      </c>
      <c r="L41" s="38">
        <v>123</v>
      </c>
      <c r="M41" s="38">
        <v>16</v>
      </c>
      <c r="N41" s="7">
        <v>0</v>
      </c>
      <c r="O41" s="54">
        <f t="shared" si="0"/>
        <v>2023</v>
      </c>
      <c r="P41" s="24"/>
      <c r="Q41" s="34">
        <f t="shared" si="1"/>
        <v>1538</v>
      </c>
    </row>
    <row r="42" spans="1:17" x14ac:dyDescent="0.2">
      <c r="A42" s="34" t="s">
        <v>117</v>
      </c>
      <c r="B42" s="21">
        <v>0</v>
      </c>
      <c r="C42" s="5">
        <v>0</v>
      </c>
      <c r="D42" s="5">
        <v>0</v>
      </c>
      <c r="E42" s="5">
        <v>0</v>
      </c>
      <c r="F42" s="23">
        <v>0</v>
      </c>
      <c r="G42" s="38">
        <v>1781</v>
      </c>
      <c r="H42" s="38">
        <v>695</v>
      </c>
      <c r="I42" s="5">
        <v>244</v>
      </c>
      <c r="J42" s="5">
        <v>121</v>
      </c>
      <c r="K42" s="38">
        <v>420</v>
      </c>
      <c r="L42" s="38">
        <v>94</v>
      </c>
      <c r="M42" s="38">
        <v>2</v>
      </c>
      <c r="N42" s="7">
        <v>56</v>
      </c>
      <c r="O42" s="54">
        <f t="shared" si="0"/>
        <v>3413</v>
      </c>
      <c r="P42" s="24"/>
      <c r="Q42" s="34">
        <f t="shared" si="1"/>
        <v>2720</v>
      </c>
    </row>
    <row r="43" spans="1:17" x14ac:dyDescent="0.2">
      <c r="A43" s="34" t="s">
        <v>118</v>
      </c>
      <c r="B43" s="21">
        <v>0</v>
      </c>
      <c r="C43" s="5">
        <v>0</v>
      </c>
      <c r="D43" s="5">
        <v>7</v>
      </c>
      <c r="E43" s="5">
        <v>0</v>
      </c>
      <c r="F43" s="23">
        <v>164</v>
      </c>
      <c r="G43" s="38">
        <v>1928</v>
      </c>
      <c r="H43" s="38">
        <v>899</v>
      </c>
      <c r="I43" s="5">
        <v>61</v>
      </c>
      <c r="J43" s="5">
        <v>22</v>
      </c>
      <c r="K43" s="38">
        <v>599</v>
      </c>
      <c r="L43" s="38">
        <v>14</v>
      </c>
      <c r="M43" s="38">
        <v>106</v>
      </c>
      <c r="N43" s="7">
        <v>0</v>
      </c>
      <c r="O43" s="54">
        <f t="shared" si="0"/>
        <v>3800</v>
      </c>
      <c r="P43" s="24"/>
      <c r="Q43" s="34">
        <f t="shared" si="1"/>
        <v>2888</v>
      </c>
    </row>
    <row r="44" spans="1:17" x14ac:dyDescent="0.2">
      <c r="A44" s="34" t="s">
        <v>119</v>
      </c>
      <c r="B44" s="21">
        <v>0</v>
      </c>
      <c r="C44" s="5">
        <v>0</v>
      </c>
      <c r="D44" s="5">
        <v>1</v>
      </c>
      <c r="E44" s="5">
        <v>0</v>
      </c>
      <c r="F44" s="23">
        <v>2</v>
      </c>
      <c r="G44" s="38">
        <v>3521</v>
      </c>
      <c r="H44" s="38">
        <v>1578</v>
      </c>
      <c r="I44" s="5">
        <v>181</v>
      </c>
      <c r="J44" s="5">
        <v>51</v>
      </c>
      <c r="K44" s="38">
        <v>1324</v>
      </c>
      <c r="L44" s="38">
        <v>40</v>
      </c>
      <c r="M44" s="38">
        <v>220</v>
      </c>
      <c r="N44" s="7">
        <v>0</v>
      </c>
      <c r="O44" s="54">
        <f t="shared" si="0"/>
        <v>6918</v>
      </c>
      <c r="P44" s="24"/>
      <c r="Q44" s="34">
        <f t="shared" si="1"/>
        <v>5280</v>
      </c>
    </row>
    <row r="45" spans="1:17" x14ac:dyDescent="0.2">
      <c r="A45" s="34" t="s">
        <v>120</v>
      </c>
      <c r="B45" s="21">
        <v>0</v>
      </c>
      <c r="C45" s="5">
        <v>0</v>
      </c>
      <c r="D45" s="5">
        <v>0</v>
      </c>
      <c r="E45" s="5">
        <v>0</v>
      </c>
      <c r="F45" s="23">
        <v>0</v>
      </c>
      <c r="G45" s="38">
        <v>792</v>
      </c>
      <c r="H45" s="38">
        <v>257</v>
      </c>
      <c r="I45" s="5">
        <v>25</v>
      </c>
      <c r="J45" s="5">
        <v>4</v>
      </c>
      <c r="K45" s="38">
        <v>242</v>
      </c>
      <c r="L45" s="38">
        <v>71</v>
      </c>
      <c r="M45" s="38">
        <v>27</v>
      </c>
      <c r="N45" s="7">
        <v>0</v>
      </c>
      <c r="O45" s="54">
        <f t="shared" si="0"/>
        <v>1418</v>
      </c>
      <c r="P45" s="24"/>
      <c r="Q45" s="34">
        <f t="shared" si="1"/>
        <v>1074</v>
      </c>
    </row>
    <row r="46" spans="1:17" x14ac:dyDescent="0.2">
      <c r="A46" s="34" t="s">
        <v>121</v>
      </c>
      <c r="B46" s="21">
        <v>0</v>
      </c>
      <c r="C46" s="5">
        <v>0</v>
      </c>
      <c r="D46" s="5">
        <v>0</v>
      </c>
      <c r="E46" s="5">
        <v>0</v>
      </c>
      <c r="F46" s="23">
        <v>0</v>
      </c>
      <c r="G46" s="38">
        <v>1800</v>
      </c>
      <c r="H46" s="38">
        <v>606</v>
      </c>
      <c r="I46" s="5">
        <v>384</v>
      </c>
      <c r="J46" s="5">
        <v>67</v>
      </c>
      <c r="K46" s="38">
        <v>1070</v>
      </c>
      <c r="L46" s="38">
        <v>2</v>
      </c>
      <c r="M46" s="38">
        <v>77</v>
      </c>
      <c r="N46" s="7">
        <v>0</v>
      </c>
      <c r="O46" s="54">
        <f t="shared" si="0"/>
        <v>4006</v>
      </c>
      <c r="P46" s="24"/>
      <c r="Q46" s="34">
        <f t="shared" si="1"/>
        <v>2790</v>
      </c>
    </row>
    <row r="47" spans="1:17" x14ac:dyDescent="0.2">
      <c r="A47" s="34" t="s">
        <v>122</v>
      </c>
      <c r="B47" s="21">
        <v>0</v>
      </c>
      <c r="C47" s="5">
        <v>0</v>
      </c>
      <c r="D47" s="5">
        <v>0</v>
      </c>
      <c r="E47" s="5">
        <v>0</v>
      </c>
      <c r="F47" s="23">
        <v>0</v>
      </c>
      <c r="G47" s="38">
        <v>1075</v>
      </c>
      <c r="H47" s="38">
        <v>477</v>
      </c>
      <c r="I47" s="5">
        <v>125</v>
      </c>
      <c r="J47" s="5">
        <v>3</v>
      </c>
      <c r="K47" s="38">
        <v>428</v>
      </c>
      <c r="L47" s="38">
        <v>3</v>
      </c>
      <c r="M47" s="38">
        <v>112</v>
      </c>
      <c r="N47" s="7">
        <v>0</v>
      </c>
      <c r="O47" s="54">
        <f t="shared" si="0"/>
        <v>2223</v>
      </c>
      <c r="P47" s="24"/>
      <c r="Q47" s="34">
        <f t="shared" si="1"/>
        <v>1677</v>
      </c>
    </row>
    <row r="48" spans="1:17" x14ac:dyDescent="0.2">
      <c r="A48" s="34" t="s">
        <v>123</v>
      </c>
      <c r="B48" s="21">
        <v>1</v>
      </c>
      <c r="C48" s="5">
        <v>0</v>
      </c>
      <c r="D48" s="5">
        <v>1</v>
      </c>
      <c r="E48" s="5">
        <v>0</v>
      </c>
      <c r="F48" s="23">
        <v>0</v>
      </c>
      <c r="G48" s="38">
        <v>621</v>
      </c>
      <c r="H48" s="38">
        <v>274</v>
      </c>
      <c r="I48" s="5">
        <v>23</v>
      </c>
      <c r="J48" s="5">
        <v>48</v>
      </c>
      <c r="K48" s="38">
        <v>212</v>
      </c>
      <c r="L48" s="38">
        <v>123</v>
      </c>
      <c r="M48" s="38">
        <v>113</v>
      </c>
      <c r="N48" s="7">
        <v>0</v>
      </c>
      <c r="O48" s="54">
        <f t="shared" si="0"/>
        <v>1416</v>
      </c>
      <c r="P48" s="24"/>
      <c r="Q48" s="34">
        <f t="shared" si="1"/>
        <v>918</v>
      </c>
    </row>
    <row r="49" spans="1:17" x14ac:dyDescent="0.2">
      <c r="A49" s="34" t="s">
        <v>124</v>
      </c>
      <c r="B49" s="21">
        <v>1</v>
      </c>
      <c r="C49" s="5">
        <v>0</v>
      </c>
      <c r="D49" s="5">
        <v>1</v>
      </c>
      <c r="E49" s="5">
        <v>0</v>
      </c>
      <c r="F49" s="23">
        <v>0</v>
      </c>
      <c r="G49" s="38">
        <v>747</v>
      </c>
      <c r="H49" s="38">
        <v>234</v>
      </c>
      <c r="I49" s="5">
        <v>17</v>
      </c>
      <c r="J49" s="5">
        <v>10</v>
      </c>
      <c r="K49" s="38">
        <v>334</v>
      </c>
      <c r="L49" s="38">
        <v>40</v>
      </c>
      <c r="M49" s="38">
        <v>27</v>
      </c>
      <c r="N49" s="7">
        <v>0</v>
      </c>
      <c r="O49" s="54">
        <f t="shared" si="0"/>
        <v>1411</v>
      </c>
      <c r="P49" s="24"/>
      <c r="Q49" s="34">
        <f t="shared" si="1"/>
        <v>998</v>
      </c>
    </row>
    <row r="50" spans="1:17" x14ac:dyDescent="0.2">
      <c r="A50" s="34" t="s">
        <v>125</v>
      </c>
      <c r="B50" s="21">
        <v>0</v>
      </c>
      <c r="C50" s="5">
        <v>0</v>
      </c>
      <c r="D50" s="5">
        <v>0</v>
      </c>
      <c r="E50" s="5">
        <v>0</v>
      </c>
      <c r="F50" s="23">
        <v>0</v>
      </c>
      <c r="G50" s="38">
        <v>819</v>
      </c>
      <c r="H50" s="38">
        <v>226</v>
      </c>
      <c r="I50" s="5">
        <v>95</v>
      </c>
      <c r="J50" s="5">
        <v>6</v>
      </c>
      <c r="K50" s="38">
        <v>305</v>
      </c>
      <c r="L50" s="38">
        <v>0</v>
      </c>
      <c r="M50" s="38">
        <v>128</v>
      </c>
      <c r="N50" s="7">
        <v>0</v>
      </c>
      <c r="O50" s="54">
        <f t="shared" si="0"/>
        <v>1579</v>
      </c>
      <c r="P50" s="24"/>
      <c r="Q50" s="34">
        <f t="shared" si="1"/>
        <v>1140</v>
      </c>
    </row>
    <row r="51" spans="1:17" x14ac:dyDescent="0.2">
      <c r="A51" s="34" t="s">
        <v>126</v>
      </c>
      <c r="B51" s="21">
        <v>0</v>
      </c>
      <c r="C51" s="5">
        <v>0</v>
      </c>
      <c r="D51" s="5">
        <v>2</v>
      </c>
      <c r="E51" s="5">
        <v>0</v>
      </c>
      <c r="F51" s="23">
        <v>3</v>
      </c>
      <c r="G51" s="38">
        <v>1375</v>
      </c>
      <c r="H51" s="38">
        <v>462</v>
      </c>
      <c r="I51" s="5">
        <v>149</v>
      </c>
      <c r="J51" s="5">
        <v>15</v>
      </c>
      <c r="K51" s="38">
        <v>727</v>
      </c>
      <c r="L51" s="38">
        <v>0</v>
      </c>
      <c r="M51" s="38">
        <v>100</v>
      </c>
      <c r="N51" s="7">
        <v>0</v>
      </c>
      <c r="O51" s="54">
        <f t="shared" si="0"/>
        <v>2833</v>
      </c>
      <c r="P51" s="24"/>
      <c r="Q51" s="34">
        <f t="shared" si="1"/>
        <v>1986</v>
      </c>
    </row>
    <row r="52" spans="1:17" x14ac:dyDescent="0.2">
      <c r="A52" s="34" t="s">
        <v>129</v>
      </c>
      <c r="B52" s="21">
        <v>0</v>
      </c>
      <c r="C52" s="5">
        <v>0</v>
      </c>
      <c r="D52" s="5">
        <v>0</v>
      </c>
      <c r="E52" s="5">
        <v>0</v>
      </c>
      <c r="F52" s="23">
        <v>0</v>
      </c>
      <c r="G52" s="38">
        <v>1109</v>
      </c>
      <c r="H52" s="38">
        <v>587</v>
      </c>
      <c r="I52" s="5">
        <v>77</v>
      </c>
      <c r="J52" s="5">
        <v>8</v>
      </c>
      <c r="K52" s="38">
        <v>514</v>
      </c>
      <c r="L52" s="38">
        <v>11</v>
      </c>
      <c r="M52" s="38">
        <v>134</v>
      </c>
      <c r="N52" s="7">
        <v>0</v>
      </c>
      <c r="O52" s="54">
        <f t="shared" si="0"/>
        <v>2440</v>
      </c>
      <c r="P52" s="24"/>
      <c r="Q52" s="34">
        <f t="shared" si="1"/>
        <v>1773</v>
      </c>
    </row>
    <row r="53" spans="1:17" x14ac:dyDescent="0.2">
      <c r="A53" s="34" t="s">
        <v>127</v>
      </c>
      <c r="B53" s="21">
        <v>0</v>
      </c>
      <c r="C53" s="5">
        <v>0</v>
      </c>
      <c r="D53" s="5">
        <v>1</v>
      </c>
      <c r="E53" s="5">
        <v>0</v>
      </c>
      <c r="F53" s="23">
        <v>0</v>
      </c>
      <c r="G53" s="38">
        <v>1679</v>
      </c>
      <c r="H53" s="38">
        <v>1445</v>
      </c>
      <c r="I53" s="5">
        <v>173</v>
      </c>
      <c r="J53" s="5">
        <v>23</v>
      </c>
      <c r="K53" s="38">
        <v>566</v>
      </c>
      <c r="L53" s="38">
        <v>0</v>
      </c>
      <c r="M53" s="38">
        <v>47</v>
      </c>
      <c r="N53" s="7">
        <v>0</v>
      </c>
      <c r="O53" s="54">
        <f t="shared" si="0"/>
        <v>3934</v>
      </c>
      <c r="P53" s="24"/>
      <c r="Q53" s="34">
        <f t="shared" si="1"/>
        <v>3297</v>
      </c>
    </row>
    <row r="54" spans="1:17" x14ac:dyDescent="0.2">
      <c r="A54" s="34" t="s">
        <v>128</v>
      </c>
      <c r="B54" s="21">
        <v>0</v>
      </c>
      <c r="C54" s="5">
        <v>0</v>
      </c>
      <c r="D54" s="5">
        <v>0</v>
      </c>
      <c r="E54" s="5">
        <v>0</v>
      </c>
      <c r="F54" s="23">
        <v>0</v>
      </c>
      <c r="G54" s="38">
        <v>1631</v>
      </c>
      <c r="H54" s="38">
        <v>940</v>
      </c>
      <c r="I54" s="5">
        <v>131</v>
      </c>
      <c r="J54" s="5">
        <v>15</v>
      </c>
      <c r="K54" s="38">
        <v>589</v>
      </c>
      <c r="L54" s="38">
        <v>0</v>
      </c>
      <c r="M54" s="38">
        <v>34</v>
      </c>
      <c r="N54" s="7">
        <v>0</v>
      </c>
      <c r="O54" s="54">
        <f t="shared" si="0"/>
        <v>3340</v>
      </c>
      <c r="P54" s="24"/>
      <c r="Q54" s="34">
        <f t="shared" si="1"/>
        <v>2702</v>
      </c>
    </row>
    <row r="55" spans="1:17" x14ac:dyDescent="0.2">
      <c r="A55" s="34" t="s">
        <v>130</v>
      </c>
      <c r="B55" s="21">
        <v>0</v>
      </c>
      <c r="C55" s="5">
        <v>0</v>
      </c>
      <c r="D55" s="5">
        <v>8</v>
      </c>
      <c r="E55" s="5">
        <v>0</v>
      </c>
      <c r="F55" s="23">
        <v>7</v>
      </c>
      <c r="G55" s="38">
        <v>1334</v>
      </c>
      <c r="H55" s="38">
        <v>635</v>
      </c>
      <c r="I55" s="5">
        <v>32</v>
      </c>
      <c r="J55" s="5">
        <v>14</v>
      </c>
      <c r="K55" s="38">
        <v>488</v>
      </c>
      <c r="L55" s="38">
        <v>64</v>
      </c>
      <c r="M55" s="38">
        <v>26</v>
      </c>
      <c r="N55" s="7">
        <v>0</v>
      </c>
      <c r="O55" s="54">
        <f t="shared" si="0"/>
        <v>2608</v>
      </c>
      <c r="P55" s="24"/>
      <c r="Q55" s="34">
        <f t="shared" si="1"/>
        <v>2001</v>
      </c>
    </row>
    <row r="56" spans="1:17" x14ac:dyDescent="0.2">
      <c r="A56" s="34" t="s">
        <v>131</v>
      </c>
      <c r="B56" s="21">
        <v>0</v>
      </c>
      <c r="C56" s="5">
        <v>0</v>
      </c>
      <c r="D56" s="5">
        <v>0</v>
      </c>
      <c r="E56" s="5">
        <v>0</v>
      </c>
      <c r="F56" s="23">
        <v>1</v>
      </c>
      <c r="G56" s="38">
        <v>1708</v>
      </c>
      <c r="H56" s="38">
        <v>790</v>
      </c>
      <c r="I56" s="5">
        <v>200</v>
      </c>
      <c r="J56" s="5">
        <v>42</v>
      </c>
      <c r="K56" s="38">
        <v>887</v>
      </c>
      <c r="L56" s="38">
        <v>4</v>
      </c>
      <c r="M56" s="38">
        <v>73</v>
      </c>
      <c r="N56" s="7">
        <v>0</v>
      </c>
      <c r="O56" s="54">
        <f t="shared" si="0"/>
        <v>3705</v>
      </c>
      <c r="P56" s="24"/>
      <c r="Q56" s="34">
        <f t="shared" si="1"/>
        <v>2698</v>
      </c>
    </row>
    <row r="57" spans="1:17" x14ac:dyDescent="0.2">
      <c r="A57" s="34" t="s">
        <v>132</v>
      </c>
      <c r="B57" s="21">
        <v>7</v>
      </c>
      <c r="C57" s="5">
        <v>0</v>
      </c>
      <c r="D57" s="5">
        <v>42</v>
      </c>
      <c r="E57" s="5">
        <v>3</v>
      </c>
      <c r="F57" s="23">
        <v>212</v>
      </c>
      <c r="G57" s="38">
        <v>1352</v>
      </c>
      <c r="H57" s="38">
        <v>753</v>
      </c>
      <c r="I57" s="5">
        <v>131</v>
      </c>
      <c r="J57" s="5">
        <v>14</v>
      </c>
      <c r="K57" s="38">
        <v>663</v>
      </c>
      <c r="L57" s="38">
        <v>34</v>
      </c>
      <c r="M57" s="38">
        <v>77</v>
      </c>
      <c r="N57" s="7">
        <v>0</v>
      </c>
      <c r="O57" s="54">
        <f t="shared" si="0"/>
        <v>3288</v>
      </c>
      <c r="P57" s="24"/>
      <c r="Q57" s="34">
        <f t="shared" si="1"/>
        <v>2236</v>
      </c>
    </row>
    <row r="58" spans="1:17" x14ac:dyDescent="0.2">
      <c r="A58" s="34" t="s">
        <v>133</v>
      </c>
      <c r="B58" s="21">
        <v>0</v>
      </c>
      <c r="C58" s="5">
        <v>0</v>
      </c>
      <c r="D58" s="5">
        <v>0</v>
      </c>
      <c r="E58" s="5">
        <v>0</v>
      </c>
      <c r="F58" s="23">
        <v>0</v>
      </c>
      <c r="G58" s="38">
        <v>2097</v>
      </c>
      <c r="H58" s="38">
        <v>360</v>
      </c>
      <c r="I58" s="5">
        <v>84</v>
      </c>
      <c r="J58" s="5">
        <v>61</v>
      </c>
      <c r="K58" s="38">
        <v>545</v>
      </c>
      <c r="L58" s="38">
        <v>0</v>
      </c>
      <c r="M58" s="38">
        <v>12</v>
      </c>
      <c r="N58" s="7">
        <v>0</v>
      </c>
      <c r="O58" s="54">
        <f t="shared" si="0"/>
        <v>3159</v>
      </c>
      <c r="P58" s="24"/>
      <c r="Q58" s="34">
        <f t="shared" si="1"/>
        <v>2541</v>
      </c>
    </row>
    <row r="59" spans="1:17" x14ac:dyDescent="0.2">
      <c r="A59" s="34" t="s">
        <v>134</v>
      </c>
      <c r="B59" s="21">
        <v>6</v>
      </c>
      <c r="C59" s="5">
        <v>0</v>
      </c>
      <c r="D59" s="5">
        <v>573</v>
      </c>
      <c r="E59" s="5">
        <v>0</v>
      </c>
      <c r="F59" s="23">
        <v>3</v>
      </c>
      <c r="G59" s="38">
        <v>1136</v>
      </c>
      <c r="H59" s="38">
        <v>268</v>
      </c>
      <c r="I59" s="5">
        <v>61</v>
      </c>
      <c r="J59" s="5">
        <v>14</v>
      </c>
      <c r="K59" s="38">
        <v>350</v>
      </c>
      <c r="L59" s="38">
        <v>1</v>
      </c>
      <c r="M59" s="38">
        <v>3</v>
      </c>
      <c r="N59" s="7">
        <v>0</v>
      </c>
      <c r="O59" s="54">
        <f t="shared" si="0"/>
        <v>2415</v>
      </c>
      <c r="P59" s="24"/>
      <c r="Q59" s="34">
        <f t="shared" si="1"/>
        <v>1465</v>
      </c>
    </row>
    <row r="60" spans="1:17" x14ac:dyDescent="0.2">
      <c r="A60" s="34" t="s">
        <v>135</v>
      </c>
      <c r="B60" s="21">
        <v>0</v>
      </c>
      <c r="C60" s="5">
        <v>0</v>
      </c>
      <c r="D60" s="5">
        <v>0</v>
      </c>
      <c r="E60" s="5">
        <v>0</v>
      </c>
      <c r="F60" s="23">
        <v>0</v>
      </c>
      <c r="G60" s="38">
        <v>1236</v>
      </c>
      <c r="H60" s="38">
        <v>347</v>
      </c>
      <c r="I60" s="5">
        <v>51</v>
      </c>
      <c r="J60" s="5">
        <v>17</v>
      </c>
      <c r="K60" s="38">
        <v>376</v>
      </c>
      <c r="L60" s="38">
        <v>3</v>
      </c>
      <c r="M60" s="38">
        <v>70</v>
      </c>
      <c r="N60" s="7">
        <v>0</v>
      </c>
      <c r="O60" s="54">
        <f t="shared" si="0"/>
        <v>2100</v>
      </c>
      <c r="P60" s="24"/>
      <c r="Q60" s="34">
        <f t="shared" si="1"/>
        <v>1634</v>
      </c>
    </row>
    <row r="61" spans="1:17" x14ac:dyDescent="0.2">
      <c r="A61" s="34" t="s">
        <v>136</v>
      </c>
      <c r="B61" s="21">
        <v>0</v>
      </c>
      <c r="C61" s="5">
        <v>0</v>
      </c>
      <c r="D61" s="5">
        <v>2</v>
      </c>
      <c r="E61" s="5">
        <v>0</v>
      </c>
      <c r="F61" s="23">
        <v>0</v>
      </c>
      <c r="G61" s="38">
        <v>653</v>
      </c>
      <c r="H61" s="38">
        <v>264</v>
      </c>
      <c r="I61" s="5">
        <v>21</v>
      </c>
      <c r="J61" s="5">
        <v>22</v>
      </c>
      <c r="K61" s="38">
        <v>364</v>
      </c>
      <c r="L61" s="38">
        <v>14</v>
      </c>
      <c r="M61" s="38">
        <v>73</v>
      </c>
      <c r="N61" s="7">
        <v>0</v>
      </c>
      <c r="O61" s="54">
        <f t="shared" si="0"/>
        <v>1413</v>
      </c>
      <c r="P61" s="24"/>
      <c r="Q61" s="34">
        <f t="shared" si="1"/>
        <v>938</v>
      </c>
    </row>
    <row r="62" spans="1:17" x14ac:dyDescent="0.2">
      <c r="A62" s="34" t="s">
        <v>137</v>
      </c>
      <c r="B62" s="21">
        <v>0</v>
      </c>
      <c r="C62" s="5">
        <v>974</v>
      </c>
      <c r="D62" s="5">
        <v>322</v>
      </c>
      <c r="E62" s="5">
        <v>1</v>
      </c>
      <c r="F62" s="23">
        <v>155</v>
      </c>
      <c r="G62" s="38">
        <v>3217</v>
      </c>
      <c r="H62" s="38">
        <v>1775</v>
      </c>
      <c r="I62" s="5">
        <v>646</v>
      </c>
      <c r="J62" s="5">
        <v>14</v>
      </c>
      <c r="K62" s="38">
        <v>1137</v>
      </c>
      <c r="L62" s="38">
        <v>1</v>
      </c>
      <c r="M62" s="38">
        <v>16</v>
      </c>
      <c r="N62" s="7">
        <v>0</v>
      </c>
      <c r="O62" s="54">
        <f t="shared" si="0"/>
        <v>8258</v>
      </c>
      <c r="P62" s="24"/>
      <c r="Q62" s="34">
        <f t="shared" si="1"/>
        <v>5638</v>
      </c>
    </row>
    <row r="63" spans="1:17" x14ac:dyDescent="0.2">
      <c r="A63" s="34" t="s">
        <v>138</v>
      </c>
      <c r="B63" s="21">
        <v>0</v>
      </c>
      <c r="C63" s="5">
        <v>0</v>
      </c>
      <c r="D63" s="5">
        <v>0</v>
      </c>
      <c r="E63" s="5">
        <v>1</v>
      </c>
      <c r="F63" s="23">
        <v>0</v>
      </c>
      <c r="G63" s="38">
        <v>1550</v>
      </c>
      <c r="H63" s="38">
        <v>487</v>
      </c>
      <c r="I63" s="5">
        <v>82</v>
      </c>
      <c r="J63" s="5">
        <v>49</v>
      </c>
      <c r="K63" s="38">
        <v>483</v>
      </c>
      <c r="L63" s="38">
        <v>13</v>
      </c>
      <c r="M63" s="38">
        <v>56</v>
      </c>
      <c r="N63" s="7">
        <v>0</v>
      </c>
      <c r="O63" s="54">
        <f t="shared" si="0"/>
        <v>2721</v>
      </c>
      <c r="P63" s="24"/>
      <c r="Q63" s="34">
        <f t="shared" si="1"/>
        <v>2119</v>
      </c>
    </row>
    <row r="64" spans="1:17" x14ac:dyDescent="0.2">
      <c r="A64" s="34" t="s">
        <v>139</v>
      </c>
      <c r="B64" s="21">
        <v>0</v>
      </c>
      <c r="C64" s="5">
        <v>0</v>
      </c>
      <c r="D64" s="5">
        <v>15</v>
      </c>
      <c r="E64" s="5">
        <v>0</v>
      </c>
      <c r="F64" s="23">
        <v>2</v>
      </c>
      <c r="G64" s="38">
        <v>665</v>
      </c>
      <c r="H64" s="38">
        <v>190</v>
      </c>
      <c r="I64" s="5">
        <v>28</v>
      </c>
      <c r="J64" s="5">
        <v>6</v>
      </c>
      <c r="K64" s="38">
        <v>288</v>
      </c>
      <c r="L64" s="38">
        <v>0</v>
      </c>
      <c r="M64" s="38">
        <v>19</v>
      </c>
      <c r="N64" s="7">
        <v>0</v>
      </c>
      <c r="O64" s="54">
        <f t="shared" si="0"/>
        <v>1213</v>
      </c>
      <c r="P64" s="24"/>
      <c r="Q64" s="34">
        <f t="shared" si="1"/>
        <v>883</v>
      </c>
    </row>
    <row r="65" spans="1:17" ht="13.5" thickBot="1" x14ac:dyDescent="0.25">
      <c r="A65" s="35" t="s">
        <v>140</v>
      </c>
      <c r="B65" s="29">
        <v>4</v>
      </c>
      <c r="C65" s="19">
        <v>0</v>
      </c>
      <c r="D65" s="19">
        <v>0</v>
      </c>
      <c r="E65" s="19">
        <v>0</v>
      </c>
      <c r="F65" s="28">
        <v>0</v>
      </c>
      <c r="G65" s="39">
        <v>2473</v>
      </c>
      <c r="H65" s="39">
        <v>1129</v>
      </c>
      <c r="I65" s="19">
        <v>252</v>
      </c>
      <c r="J65" s="19">
        <v>34</v>
      </c>
      <c r="K65" s="39">
        <v>1046</v>
      </c>
      <c r="L65" s="39">
        <v>110</v>
      </c>
      <c r="M65" s="39">
        <v>67</v>
      </c>
      <c r="N65" s="30">
        <v>0</v>
      </c>
      <c r="O65" s="54">
        <f t="shared" si="0"/>
        <v>5115</v>
      </c>
      <c r="P65" s="24"/>
      <c r="Q65" s="35">
        <f t="shared" si="1"/>
        <v>3854</v>
      </c>
    </row>
    <row r="66" spans="1:17" x14ac:dyDescent="0.2">
      <c r="A66" s="36" t="s">
        <v>4</v>
      </c>
      <c r="B66" s="331">
        <f t="shared" ref="B66:O66" si="2">SUM(B8:B65)</f>
        <v>850</v>
      </c>
      <c r="C66" s="40">
        <f t="shared" si="2"/>
        <v>1003</v>
      </c>
      <c r="D66" s="40">
        <f t="shared" si="2"/>
        <v>1536</v>
      </c>
      <c r="E66" s="40">
        <f t="shared" si="2"/>
        <v>23</v>
      </c>
      <c r="F66" s="40">
        <f t="shared" si="2"/>
        <v>2061</v>
      </c>
      <c r="G66" s="40">
        <f t="shared" si="2"/>
        <v>124507</v>
      </c>
      <c r="H66" s="40">
        <f t="shared" si="2"/>
        <v>56235</v>
      </c>
      <c r="I66" s="12">
        <f t="shared" si="2"/>
        <v>14046</v>
      </c>
      <c r="J66" s="12">
        <f t="shared" si="2"/>
        <v>2170</v>
      </c>
      <c r="K66" s="40">
        <f t="shared" si="2"/>
        <v>59894</v>
      </c>
      <c r="L66" s="40">
        <f t="shared" si="2"/>
        <v>1744</v>
      </c>
      <c r="M66" s="40">
        <f t="shared" si="2"/>
        <v>6071</v>
      </c>
      <c r="N66" s="40">
        <f>SUM(N8:N65)</f>
        <v>56</v>
      </c>
      <c r="O66" s="36">
        <f t="shared" si="2"/>
        <v>270196</v>
      </c>
      <c r="P66" s="24"/>
      <c r="Q66" s="36">
        <f>SUM(P8:Q65)</f>
        <v>194788</v>
      </c>
    </row>
    <row r="67" spans="1:17" s="18" customFormat="1" ht="13.5" thickBot="1" x14ac:dyDescent="0.25">
      <c r="A67" s="67" t="s">
        <v>141</v>
      </c>
      <c r="B67" s="68">
        <f t="shared" ref="B67:O67" si="3">AVERAGEA(B8:B65)</f>
        <v>14.655172413793103</v>
      </c>
      <c r="C67" s="16">
        <f t="shared" si="3"/>
        <v>17.293103448275861</v>
      </c>
      <c r="D67" s="16">
        <f t="shared" si="3"/>
        <v>26.482758620689655</v>
      </c>
      <c r="E67" s="16">
        <f t="shared" si="3"/>
        <v>0.39655172413793105</v>
      </c>
      <c r="F67" s="69">
        <f t="shared" si="3"/>
        <v>35.53448275862069</v>
      </c>
      <c r="G67" s="70">
        <f t="shared" si="3"/>
        <v>2146.6724137931033</v>
      </c>
      <c r="H67" s="70">
        <f t="shared" ref="H67:M67" si="4">AVERAGEA(H8:H65)</f>
        <v>969.56896551724139</v>
      </c>
      <c r="I67" s="16">
        <f t="shared" si="4"/>
        <v>242.17241379310346</v>
      </c>
      <c r="J67" s="16">
        <f t="shared" si="4"/>
        <v>37.413793103448278</v>
      </c>
      <c r="K67" s="70">
        <f t="shared" si="4"/>
        <v>1032.655172413793</v>
      </c>
      <c r="L67" s="70">
        <f t="shared" si="4"/>
        <v>30.068965517241381</v>
      </c>
      <c r="M67" s="70">
        <f t="shared" si="4"/>
        <v>104.67241379310344</v>
      </c>
      <c r="N67" s="70">
        <f>AVERAGEA(N8:N65)</f>
        <v>0.96551724137931039</v>
      </c>
      <c r="O67" s="83">
        <f t="shared" si="3"/>
        <v>4658.5517241379312</v>
      </c>
      <c r="P67" s="84"/>
      <c r="Q67" s="83">
        <f>AVERAGEA(P8:Q65)</f>
        <v>3358.4137931034484</v>
      </c>
    </row>
  </sheetData>
  <phoneticPr fontId="0" type="noConversion"/>
  <pageMargins left="0.35433070866141736" right="0.15748031496062992" top="0.15748031496062992" bottom="0.19685039370078741" header="0" footer="0"/>
  <pageSetup paperSize="9" scale="87" orientation="portrait" r:id="rId1"/>
  <headerFooter alignWithMargins="0">
    <oddHeader>&amp;R3.3.1. / Preglednica 7</oddHeader>
    <oddFooter>&amp;L&amp;7C/Poročilo o delu UE 2019/DUN -Javna uprava&amp;C&amp;9Stran &amp;P/&amp;N&amp;R&amp;7Pripravila : C. Vidmar  5.3.2020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7"/>
  <sheetViews>
    <sheetView zoomScale="120" zoomScaleNormal="12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6" sqref="A6"/>
    </sheetView>
  </sheetViews>
  <sheetFormatPr defaultRowHeight="12.75" x14ac:dyDescent="0.2"/>
  <cols>
    <col min="1" max="1" width="18.140625" customWidth="1"/>
    <col min="2" max="2" width="8" customWidth="1"/>
    <col min="3" max="5" width="7.5703125" customWidth="1"/>
    <col min="6" max="10" width="8" customWidth="1"/>
    <col min="11" max="11" width="10.5703125" customWidth="1"/>
    <col min="12" max="12" width="7.85546875" customWidth="1"/>
    <col min="13" max="13" width="8.85546875" customWidth="1"/>
  </cols>
  <sheetData>
    <row r="1" spans="1:13" s="14" customFormat="1" x14ac:dyDescent="0.2">
      <c r="A1" s="14" t="s">
        <v>350</v>
      </c>
    </row>
    <row r="2" spans="1:13" s="14" customFormat="1" x14ac:dyDescent="0.2">
      <c r="A2" s="15" t="s">
        <v>285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3.6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6" customHeight="1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s="1" customFormat="1" ht="13.5" thickBot="1" x14ac:dyDescent="0.25">
      <c r="A5" s="225" t="s">
        <v>256</v>
      </c>
      <c r="B5" s="238" t="s">
        <v>13</v>
      </c>
      <c r="C5" s="227" t="s">
        <v>14</v>
      </c>
      <c r="D5" s="227" t="s">
        <v>15</v>
      </c>
      <c r="E5" s="227" t="s">
        <v>16</v>
      </c>
      <c r="F5" s="228" t="s">
        <v>17</v>
      </c>
      <c r="G5" s="227" t="s">
        <v>18</v>
      </c>
      <c r="H5" s="227" t="s">
        <v>21</v>
      </c>
      <c r="I5" s="227" t="s">
        <v>22</v>
      </c>
      <c r="J5" s="228" t="s">
        <v>24</v>
      </c>
      <c r="K5" s="227" t="s">
        <v>25</v>
      </c>
      <c r="L5" s="359" t="s">
        <v>26</v>
      </c>
      <c r="M5" s="232" t="s">
        <v>38</v>
      </c>
    </row>
    <row r="6" spans="1:13" s="2" customFormat="1" ht="108.6" customHeight="1" thickBot="1" x14ac:dyDescent="0.25">
      <c r="A6" s="235" t="s">
        <v>6</v>
      </c>
      <c r="B6" s="236" t="s">
        <v>258</v>
      </c>
      <c r="C6" s="237" t="s">
        <v>259</v>
      </c>
      <c r="D6" s="237" t="s">
        <v>260</v>
      </c>
      <c r="E6" s="237" t="s">
        <v>261</v>
      </c>
      <c r="F6" s="239" t="s">
        <v>341</v>
      </c>
      <c r="G6" s="237" t="s">
        <v>292</v>
      </c>
      <c r="H6" s="237" t="s">
        <v>293</v>
      </c>
      <c r="I6" s="237" t="s">
        <v>262</v>
      </c>
      <c r="J6" s="239" t="s">
        <v>263</v>
      </c>
      <c r="K6" s="237" t="s">
        <v>352</v>
      </c>
      <c r="L6" s="80" t="s">
        <v>308</v>
      </c>
      <c r="M6" s="240" t="s">
        <v>257</v>
      </c>
    </row>
    <row r="7" spans="1:13" ht="12" customHeight="1" thickBot="1" x14ac:dyDescent="0.25">
      <c r="A7" s="62">
        <v>1</v>
      </c>
      <c r="B7" s="8">
        <v>2</v>
      </c>
      <c r="C7" s="9">
        <v>3</v>
      </c>
      <c r="D7" s="9">
        <v>4</v>
      </c>
      <c r="E7" s="9">
        <v>5</v>
      </c>
      <c r="F7" s="65">
        <v>6</v>
      </c>
      <c r="G7" s="9">
        <v>7</v>
      </c>
      <c r="H7" s="65">
        <v>8</v>
      </c>
      <c r="I7" s="9">
        <v>9</v>
      </c>
      <c r="J7" s="65">
        <v>10</v>
      </c>
      <c r="K7" s="9">
        <v>11</v>
      </c>
      <c r="L7" s="65">
        <v>12</v>
      </c>
      <c r="M7" s="62">
        <v>13</v>
      </c>
    </row>
    <row r="8" spans="1:13" x14ac:dyDescent="0.2">
      <c r="A8" s="54" t="s">
        <v>83</v>
      </c>
      <c r="B8" s="59">
        <v>46</v>
      </c>
      <c r="C8" s="56">
        <v>0</v>
      </c>
      <c r="D8" s="56">
        <v>0</v>
      </c>
      <c r="E8" s="56">
        <v>0</v>
      </c>
      <c r="F8" s="58">
        <v>1</v>
      </c>
      <c r="G8" s="56">
        <v>1</v>
      </c>
      <c r="H8" s="56">
        <v>30</v>
      </c>
      <c r="I8" s="56">
        <v>0</v>
      </c>
      <c r="J8" s="58">
        <v>0</v>
      </c>
      <c r="K8" s="56">
        <v>0</v>
      </c>
      <c r="L8" s="357">
        <v>1</v>
      </c>
      <c r="M8" s="54">
        <f t="shared" ref="M8:M39" si="0">SUM(B8:L8)</f>
        <v>79</v>
      </c>
    </row>
    <row r="9" spans="1:13" x14ac:dyDescent="0.2">
      <c r="A9" s="34" t="s">
        <v>84</v>
      </c>
      <c r="B9" s="6">
        <v>64</v>
      </c>
      <c r="C9" s="5">
        <v>2</v>
      </c>
      <c r="D9" s="5">
        <v>1</v>
      </c>
      <c r="E9" s="5">
        <v>5</v>
      </c>
      <c r="F9" s="38">
        <v>0</v>
      </c>
      <c r="G9" s="5">
        <v>1</v>
      </c>
      <c r="H9" s="5">
        <v>62</v>
      </c>
      <c r="I9" s="5">
        <v>0</v>
      </c>
      <c r="J9" s="38">
        <v>0</v>
      </c>
      <c r="K9" s="5">
        <v>0</v>
      </c>
      <c r="L9" s="358">
        <v>0</v>
      </c>
      <c r="M9" s="54">
        <f t="shared" si="0"/>
        <v>135</v>
      </c>
    </row>
    <row r="10" spans="1:13" x14ac:dyDescent="0.2">
      <c r="A10" s="34" t="s">
        <v>85</v>
      </c>
      <c r="B10" s="6">
        <v>260</v>
      </c>
      <c r="C10" s="5">
        <v>3</v>
      </c>
      <c r="D10" s="5">
        <v>2</v>
      </c>
      <c r="E10" s="5">
        <v>2</v>
      </c>
      <c r="F10" s="38">
        <v>2</v>
      </c>
      <c r="G10" s="5">
        <v>8</v>
      </c>
      <c r="H10" s="5">
        <v>245</v>
      </c>
      <c r="I10" s="5">
        <v>0</v>
      </c>
      <c r="J10" s="38">
        <v>0</v>
      </c>
      <c r="K10" s="5">
        <v>0</v>
      </c>
      <c r="L10" s="358">
        <v>0</v>
      </c>
      <c r="M10" s="54">
        <f t="shared" si="0"/>
        <v>522</v>
      </c>
    </row>
    <row r="11" spans="1:13" x14ac:dyDescent="0.2">
      <c r="A11" s="34" t="s">
        <v>86</v>
      </c>
      <c r="B11" s="6">
        <v>24</v>
      </c>
      <c r="C11" s="5">
        <v>0</v>
      </c>
      <c r="D11" s="5">
        <v>0</v>
      </c>
      <c r="E11" s="5">
        <v>10</v>
      </c>
      <c r="F11" s="38">
        <v>1</v>
      </c>
      <c r="G11" s="5">
        <v>1</v>
      </c>
      <c r="H11" s="5">
        <v>18</v>
      </c>
      <c r="I11" s="5">
        <v>0</v>
      </c>
      <c r="J11" s="38">
        <v>0</v>
      </c>
      <c r="K11" s="5">
        <v>0</v>
      </c>
      <c r="L11" s="358">
        <v>1</v>
      </c>
      <c r="M11" s="54">
        <f t="shared" si="0"/>
        <v>55</v>
      </c>
    </row>
    <row r="12" spans="1:13" x14ac:dyDescent="0.2">
      <c r="A12" s="34" t="s">
        <v>87</v>
      </c>
      <c r="B12" s="6">
        <v>32</v>
      </c>
      <c r="C12" s="5">
        <v>0</v>
      </c>
      <c r="D12" s="5">
        <v>0</v>
      </c>
      <c r="E12" s="5">
        <v>9</v>
      </c>
      <c r="F12" s="38">
        <v>0</v>
      </c>
      <c r="G12" s="5">
        <v>0</v>
      </c>
      <c r="H12" s="5">
        <v>17</v>
      </c>
      <c r="I12" s="5">
        <v>0</v>
      </c>
      <c r="J12" s="38">
        <v>0</v>
      </c>
      <c r="K12" s="5">
        <v>0</v>
      </c>
      <c r="L12" s="358">
        <v>0</v>
      </c>
      <c r="M12" s="54">
        <f t="shared" si="0"/>
        <v>58</v>
      </c>
    </row>
    <row r="13" spans="1:13" x14ac:dyDescent="0.2">
      <c r="A13" s="34" t="s">
        <v>88</v>
      </c>
      <c r="B13" s="6">
        <v>77</v>
      </c>
      <c r="C13" s="5">
        <v>0</v>
      </c>
      <c r="D13" s="5">
        <v>0</v>
      </c>
      <c r="E13" s="5">
        <v>8</v>
      </c>
      <c r="F13" s="38">
        <v>0</v>
      </c>
      <c r="G13" s="5">
        <v>0</v>
      </c>
      <c r="H13" s="5">
        <v>43</v>
      </c>
      <c r="I13" s="5">
        <v>0</v>
      </c>
      <c r="J13" s="38">
        <v>0</v>
      </c>
      <c r="K13" s="5">
        <v>0</v>
      </c>
      <c r="L13" s="358">
        <v>0</v>
      </c>
      <c r="M13" s="54">
        <f t="shared" si="0"/>
        <v>128</v>
      </c>
    </row>
    <row r="14" spans="1:13" x14ac:dyDescent="0.2">
      <c r="A14" s="34" t="s">
        <v>89</v>
      </c>
      <c r="B14" s="6">
        <v>14</v>
      </c>
      <c r="C14" s="5">
        <v>0</v>
      </c>
      <c r="D14" s="5">
        <v>0</v>
      </c>
      <c r="E14" s="5">
        <v>0</v>
      </c>
      <c r="F14" s="38">
        <v>0</v>
      </c>
      <c r="G14" s="5">
        <v>0</v>
      </c>
      <c r="H14" s="5">
        <v>8</v>
      </c>
      <c r="I14" s="5">
        <v>0</v>
      </c>
      <c r="J14" s="38">
        <v>0</v>
      </c>
      <c r="K14" s="5">
        <v>0</v>
      </c>
      <c r="L14" s="358">
        <v>0</v>
      </c>
      <c r="M14" s="54">
        <f t="shared" si="0"/>
        <v>22</v>
      </c>
    </row>
    <row r="15" spans="1:13" x14ac:dyDescent="0.2">
      <c r="A15" s="34" t="s">
        <v>90</v>
      </c>
      <c r="B15" s="6">
        <v>81</v>
      </c>
      <c r="C15" s="5">
        <v>0</v>
      </c>
      <c r="D15" s="5">
        <v>0</v>
      </c>
      <c r="E15" s="5">
        <v>0</v>
      </c>
      <c r="F15" s="38">
        <v>0</v>
      </c>
      <c r="G15" s="5">
        <v>0</v>
      </c>
      <c r="H15" s="5">
        <v>52</v>
      </c>
      <c r="I15" s="5">
        <v>0</v>
      </c>
      <c r="J15" s="38">
        <v>0</v>
      </c>
      <c r="K15" s="5">
        <v>0</v>
      </c>
      <c r="L15" s="358">
        <v>0</v>
      </c>
      <c r="M15" s="54">
        <f t="shared" si="0"/>
        <v>133</v>
      </c>
    </row>
    <row r="16" spans="1:13" x14ac:dyDescent="0.2">
      <c r="A16" s="34" t="s">
        <v>91</v>
      </c>
      <c r="B16" s="6">
        <v>59</v>
      </c>
      <c r="C16" s="5">
        <v>2</v>
      </c>
      <c r="D16" s="5">
        <v>0</v>
      </c>
      <c r="E16" s="5">
        <v>0</v>
      </c>
      <c r="F16" s="38">
        <v>0</v>
      </c>
      <c r="G16" s="5">
        <v>1</v>
      </c>
      <c r="H16" s="5">
        <v>28</v>
      </c>
      <c r="I16" s="5">
        <v>0</v>
      </c>
      <c r="J16" s="38">
        <v>0</v>
      </c>
      <c r="K16" s="5">
        <v>0</v>
      </c>
      <c r="L16" s="358">
        <v>0</v>
      </c>
      <c r="M16" s="54">
        <f t="shared" si="0"/>
        <v>90</v>
      </c>
    </row>
    <row r="17" spans="1:13" x14ac:dyDescent="0.2">
      <c r="A17" s="34" t="s">
        <v>92</v>
      </c>
      <c r="B17" s="6">
        <v>29</v>
      </c>
      <c r="C17" s="5">
        <v>1</v>
      </c>
      <c r="D17" s="5">
        <v>0</v>
      </c>
      <c r="E17" s="5">
        <v>22</v>
      </c>
      <c r="F17" s="38">
        <v>1</v>
      </c>
      <c r="G17" s="5">
        <v>1</v>
      </c>
      <c r="H17" s="5">
        <v>26</v>
      </c>
      <c r="I17" s="5">
        <v>0</v>
      </c>
      <c r="J17" s="38">
        <v>0</v>
      </c>
      <c r="K17" s="5">
        <v>0</v>
      </c>
      <c r="L17" s="358">
        <v>2</v>
      </c>
      <c r="M17" s="54">
        <f t="shared" si="0"/>
        <v>82</v>
      </c>
    </row>
    <row r="18" spans="1:13" x14ac:dyDescent="0.2">
      <c r="A18" s="34" t="s">
        <v>93</v>
      </c>
      <c r="B18" s="6">
        <v>22</v>
      </c>
      <c r="C18" s="5">
        <v>0</v>
      </c>
      <c r="D18" s="5">
        <v>0</v>
      </c>
      <c r="E18" s="5">
        <v>0</v>
      </c>
      <c r="F18" s="38">
        <v>0</v>
      </c>
      <c r="G18" s="5">
        <v>0</v>
      </c>
      <c r="H18" s="5">
        <v>0</v>
      </c>
      <c r="I18" s="5">
        <v>0</v>
      </c>
      <c r="J18" s="38">
        <v>0</v>
      </c>
      <c r="K18" s="5">
        <v>0</v>
      </c>
      <c r="L18" s="358">
        <v>0</v>
      </c>
      <c r="M18" s="54">
        <f t="shared" si="0"/>
        <v>22</v>
      </c>
    </row>
    <row r="19" spans="1:13" x14ac:dyDescent="0.2">
      <c r="A19" s="34" t="s">
        <v>94</v>
      </c>
      <c r="B19" s="6">
        <v>10</v>
      </c>
      <c r="C19" s="5">
        <v>2</v>
      </c>
      <c r="D19" s="5">
        <v>2</v>
      </c>
      <c r="E19" s="5">
        <v>0</v>
      </c>
      <c r="F19" s="38">
        <v>0</v>
      </c>
      <c r="G19" s="5">
        <v>0</v>
      </c>
      <c r="H19" s="5">
        <v>1</v>
      </c>
      <c r="I19" s="5">
        <v>0</v>
      </c>
      <c r="J19" s="38">
        <v>0</v>
      </c>
      <c r="K19" s="5">
        <v>0</v>
      </c>
      <c r="L19" s="358">
        <v>0</v>
      </c>
      <c r="M19" s="54">
        <f t="shared" si="0"/>
        <v>15</v>
      </c>
    </row>
    <row r="20" spans="1:13" x14ac:dyDescent="0.2">
      <c r="A20" s="34" t="s">
        <v>95</v>
      </c>
      <c r="B20" s="6">
        <v>22</v>
      </c>
      <c r="C20" s="5">
        <v>0</v>
      </c>
      <c r="D20" s="5">
        <v>0</v>
      </c>
      <c r="E20" s="5">
        <v>9</v>
      </c>
      <c r="F20" s="38">
        <v>0</v>
      </c>
      <c r="G20" s="5">
        <v>0</v>
      </c>
      <c r="H20" s="5">
        <v>0</v>
      </c>
      <c r="I20" s="5">
        <v>0</v>
      </c>
      <c r="J20" s="38">
        <v>0</v>
      </c>
      <c r="K20" s="5">
        <v>0</v>
      </c>
      <c r="L20" s="358">
        <v>0</v>
      </c>
      <c r="M20" s="54">
        <f t="shared" si="0"/>
        <v>31</v>
      </c>
    </row>
    <row r="21" spans="1:13" x14ac:dyDescent="0.2">
      <c r="A21" s="34" t="s">
        <v>96</v>
      </c>
      <c r="B21" s="6">
        <v>100</v>
      </c>
      <c r="C21" s="5">
        <v>1</v>
      </c>
      <c r="D21" s="5">
        <v>1</v>
      </c>
      <c r="E21" s="5">
        <v>0</v>
      </c>
      <c r="F21" s="38">
        <v>2</v>
      </c>
      <c r="G21" s="5">
        <v>2</v>
      </c>
      <c r="H21" s="5">
        <v>74</v>
      </c>
      <c r="I21" s="5">
        <v>0</v>
      </c>
      <c r="J21" s="38">
        <v>0</v>
      </c>
      <c r="K21" s="5">
        <v>0</v>
      </c>
      <c r="L21" s="358">
        <v>0</v>
      </c>
      <c r="M21" s="54">
        <f t="shared" si="0"/>
        <v>180</v>
      </c>
    </row>
    <row r="22" spans="1:13" x14ac:dyDescent="0.2">
      <c r="A22" s="34" t="s">
        <v>97</v>
      </c>
      <c r="B22" s="6">
        <v>70</v>
      </c>
      <c r="C22" s="5">
        <v>0</v>
      </c>
      <c r="D22" s="5">
        <v>0</v>
      </c>
      <c r="E22" s="5">
        <v>0</v>
      </c>
      <c r="F22" s="38">
        <v>0</v>
      </c>
      <c r="G22" s="5">
        <v>1</v>
      </c>
      <c r="H22" s="5">
        <v>56</v>
      </c>
      <c r="I22" s="5">
        <v>0</v>
      </c>
      <c r="J22" s="38">
        <v>0</v>
      </c>
      <c r="K22" s="5">
        <v>0</v>
      </c>
      <c r="L22" s="358">
        <v>0</v>
      </c>
      <c r="M22" s="54">
        <f t="shared" si="0"/>
        <v>127</v>
      </c>
    </row>
    <row r="23" spans="1:13" x14ac:dyDescent="0.2">
      <c r="A23" s="34" t="s">
        <v>98</v>
      </c>
      <c r="B23" s="6">
        <v>88</v>
      </c>
      <c r="C23" s="5">
        <v>0</v>
      </c>
      <c r="D23" s="5">
        <v>0</v>
      </c>
      <c r="E23" s="5">
        <v>5</v>
      </c>
      <c r="F23" s="38">
        <v>0</v>
      </c>
      <c r="G23" s="5">
        <v>0</v>
      </c>
      <c r="H23" s="5">
        <v>86</v>
      </c>
      <c r="I23" s="5">
        <v>0</v>
      </c>
      <c r="J23" s="38">
        <v>0</v>
      </c>
      <c r="K23" s="5">
        <v>0</v>
      </c>
      <c r="L23" s="358">
        <v>0</v>
      </c>
      <c r="M23" s="54">
        <f t="shared" si="0"/>
        <v>179</v>
      </c>
    </row>
    <row r="24" spans="1:13" x14ac:dyDescent="0.2">
      <c r="A24" s="34" t="s">
        <v>99</v>
      </c>
      <c r="B24" s="6">
        <v>47</v>
      </c>
      <c r="C24" s="5">
        <v>1</v>
      </c>
      <c r="D24" s="5">
        <v>0</v>
      </c>
      <c r="E24" s="5">
        <v>0</v>
      </c>
      <c r="F24" s="38">
        <v>0</v>
      </c>
      <c r="G24" s="5">
        <v>0</v>
      </c>
      <c r="H24" s="5">
        <v>0</v>
      </c>
      <c r="I24" s="5">
        <v>0</v>
      </c>
      <c r="J24" s="38">
        <v>0</v>
      </c>
      <c r="K24" s="5">
        <v>0</v>
      </c>
      <c r="L24" s="358">
        <v>0</v>
      </c>
      <c r="M24" s="54">
        <f t="shared" si="0"/>
        <v>48</v>
      </c>
    </row>
    <row r="25" spans="1:13" x14ac:dyDescent="0.2">
      <c r="A25" s="34" t="s">
        <v>100</v>
      </c>
      <c r="B25" s="6">
        <v>156</v>
      </c>
      <c r="C25" s="5">
        <v>1</v>
      </c>
      <c r="D25" s="5">
        <v>0</v>
      </c>
      <c r="E25" s="5">
        <v>0</v>
      </c>
      <c r="F25" s="38">
        <v>1</v>
      </c>
      <c r="G25" s="5">
        <v>2</v>
      </c>
      <c r="H25" s="5">
        <v>94</v>
      </c>
      <c r="I25" s="5">
        <v>0</v>
      </c>
      <c r="J25" s="38">
        <v>0</v>
      </c>
      <c r="K25" s="5">
        <v>0</v>
      </c>
      <c r="L25" s="358">
        <v>0</v>
      </c>
      <c r="M25" s="54">
        <f t="shared" si="0"/>
        <v>254</v>
      </c>
    </row>
    <row r="26" spans="1:13" x14ac:dyDescent="0.2">
      <c r="A26" s="34" t="s">
        <v>101</v>
      </c>
      <c r="B26" s="6">
        <v>103</v>
      </c>
      <c r="C26" s="5">
        <v>0</v>
      </c>
      <c r="D26" s="5">
        <v>0</v>
      </c>
      <c r="E26" s="5">
        <v>0</v>
      </c>
      <c r="F26" s="38">
        <v>2</v>
      </c>
      <c r="G26" s="5">
        <v>2</v>
      </c>
      <c r="H26" s="5">
        <v>80</v>
      </c>
      <c r="I26" s="5">
        <v>0</v>
      </c>
      <c r="J26" s="38">
        <v>0</v>
      </c>
      <c r="K26" s="5">
        <v>0</v>
      </c>
      <c r="L26" s="358">
        <v>0</v>
      </c>
      <c r="M26" s="54">
        <f t="shared" si="0"/>
        <v>187</v>
      </c>
    </row>
    <row r="27" spans="1:13" x14ac:dyDescent="0.2">
      <c r="A27" s="34" t="s">
        <v>102</v>
      </c>
      <c r="B27" s="6">
        <v>33</v>
      </c>
      <c r="C27" s="5">
        <v>0</v>
      </c>
      <c r="D27" s="5">
        <v>5</v>
      </c>
      <c r="E27" s="5">
        <v>43</v>
      </c>
      <c r="F27" s="38">
        <v>0</v>
      </c>
      <c r="G27" s="5">
        <v>1</v>
      </c>
      <c r="H27" s="5">
        <v>31</v>
      </c>
      <c r="I27" s="5">
        <v>0</v>
      </c>
      <c r="J27" s="38">
        <v>0</v>
      </c>
      <c r="K27" s="5">
        <v>0</v>
      </c>
      <c r="L27" s="358">
        <v>0</v>
      </c>
      <c r="M27" s="54">
        <f t="shared" si="0"/>
        <v>113</v>
      </c>
    </row>
    <row r="28" spans="1:13" x14ac:dyDescent="0.2">
      <c r="A28" s="34" t="s">
        <v>103</v>
      </c>
      <c r="B28" s="6">
        <v>64</v>
      </c>
      <c r="C28" s="5">
        <v>0</v>
      </c>
      <c r="D28" s="5">
        <v>0</v>
      </c>
      <c r="E28" s="5">
        <v>0</v>
      </c>
      <c r="F28" s="38">
        <v>0</v>
      </c>
      <c r="G28" s="5">
        <v>0</v>
      </c>
      <c r="H28" s="5">
        <v>66</v>
      </c>
      <c r="I28" s="5">
        <v>0</v>
      </c>
      <c r="J28" s="38">
        <v>0</v>
      </c>
      <c r="K28" s="5">
        <v>0</v>
      </c>
      <c r="L28" s="358">
        <v>0</v>
      </c>
      <c r="M28" s="54">
        <f t="shared" si="0"/>
        <v>130</v>
      </c>
    </row>
    <row r="29" spans="1:13" x14ac:dyDescent="0.2">
      <c r="A29" s="34" t="s">
        <v>104</v>
      </c>
      <c r="B29" s="6">
        <v>72</v>
      </c>
      <c r="C29" s="5">
        <v>0</v>
      </c>
      <c r="D29" s="5">
        <v>0</v>
      </c>
      <c r="E29" s="5">
        <v>0</v>
      </c>
      <c r="F29" s="38">
        <v>0</v>
      </c>
      <c r="G29" s="5">
        <v>0</v>
      </c>
      <c r="H29" s="5">
        <v>82</v>
      </c>
      <c r="I29" s="5">
        <v>0</v>
      </c>
      <c r="J29" s="38">
        <v>0</v>
      </c>
      <c r="K29" s="5">
        <v>0</v>
      </c>
      <c r="L29" s="358">
        <v>0</v>
      </c>
      <c r="M29" s="54">
        <f t="shared" si="0"/>
        <v>154</v>
      </c>
    </row>
    <row r="30" spans="1:13" x14ac:dyDescent="0.2">
      <c r="A30" s="34" t="s">
        <v>105</v>
      </c>
      <c r="B30" s="6">
        <v>41</v>
      </c>
      <c r="C30" s="5">
        <v>0</v>
      </c>
      <c r="D30" s="5">
        <v>1</v>
      </c>
      <c r="E30" s="5">
        <v>0</v>
      </c>
      <c r="F30" s="38">
        <v>0</v>
      </c>
      <c r="G30" s="5">
        <v>0</v>
      </c>
      <c r="H30" s="5">
        <v>21</v>
      </c>
      <c r="I30" s="5">
        <v>0</v>
      </c>
      <c r="J30" s="38">
        <v>0</v>
      </c>
      <c r="K30" s="5">
        <v>0</v>
      </c>
      <c r="L30" s="358">
        <v>0</v>
      </c>
      <c r="M30" s="54">
        <f t="shared" si="0"/>
        <v>63</v>
      </c>
    </row>
    <row r="31" spans="1:13" x14ac:dyDescent="0.2">
      <c r="A31" s="34" t="s">
        <v>106</v>
      </c>
      <c r="B31" s="6">
        <v>1024</v>
      </c>
      <c r="C31" s="5">
        <v>5</v>
      </c>
      <c r="D31" s="5">
        <v>8</v>
      </c>
      <c r="E31" s="5">
        <v>0</v>
      </c>
      <c r="F31" s="38">
        <v>12</v>
      </c>
      <c r="G31" s="5">
        <v>27</v>
      </c>
      <c r="H31" s="5">
        <v>982</v>
      </c>
      <c r="I31" s="5">
        <v>0</v>
      </c>
      <c r="J31" s="38">
        <v>0</v>
      </c>
      <c r="K31" s="5">
        <v>0</v>
      </c>
      <c r="L31" s="358">
        <v>25</v>
      </c>
      <c r="M31" s="54">
        <f t="shared" si="0"/>
        <v>2083</v>
      </c>
    </row>
    <row r="32" spans="1:13" x14ac:dyDescent="0.2">
      <c r="A32" s="34" t="s">
        <v>107</v>
      </c>
      <c r="B32" s="6">
        <v>56</v>
      </c>
      <c r="C32" s="5">
        <v>0</v>
      </c>
      <c r="D32" s="5">
        <v>2</v>
      </c>
      <c r="E32" s="5">
        <v>0</v>
      </c>
      <c r="F32" s="38">
        <v>0</v>
      </c>
      <c r="G32" s="5">
        <v>2</v>
      </c>
      <c r="H32" s="5">
        <v>54</v>
      </c>
      <c r="I32" s="5">
        <v>0</v>
      </c>
      <c r="J32" s="38">
        <v>0</v>
      </c>
      <c r="K32" s="5">
        <v>0</v>
      </c>
      <c r="L32" s="358">
        <v>0</v>
      </c>
      <c r="M32" s="54">
        <f t="shared" si="0"/>
        <v>114</v>
      </c>
    </row>
    <row r="33" spans="1:13" x14ac:dyDescent="0.2">
      <c r="A33" s="34" t="s">
        <v>108</v>
      </c>
      <c r="B33" s="6">
        <v>29</v>
      </c>
      <c r="C33" s="5">
        <v>0</v>
      </c>
      <c r="D33" s="5">
        <v>0</v>
      </c>
      <c r="E33" s="5">
        <v>283</v>
      </c>
      <c r="F33" s="38">
        <v>0</v>
      </c>
      <c r="G33" s="5">
        <v>0</v>
      </c>
      <c r="H33" s="5">
        <v>22</v>
      </c>
      <c r="I33" s="5">
        <v>0</v>
      </c>
      <c r="J33" s="38">
        <v>0</v>
      </c>
      <c r="K33" s="5">
        <v>0</v>
      </c>
      <c r="L33" s="358">
        <v>0</v>
      </c>
      <c r="M33" s="54">
        <f t="shared" si="0"/>
        <v>334</v>
      </c>
    </row>
    <row r="34" spans="1:13" x14ac:dyDescent="0.2">
      <c r="A34" s="34" t="s">
        <v>109</v>
      </c>
      <c r="B34" s="6">
        <v>470</v>
      </c>
      <c r="C34" s="5">
        <v>31</v>
      </c>
      <c r="D34" s="5">
        <v>1</v>
      </c>
      <c r="E34" s="5">
        <v>71</v>
      </c>
      <c r="F34" s="38">
        <v>3</v>
      </c>
      <c r="G34" s="5">
        <v>1</v>
      </c>
      <c r="H34" s="5">
        <v>327</v>
      </c>
      <c r="I34" s="5">
        <v>0</v>
      </c>
      <c r="J34" s="38">
        <v>0</v>
      </c>
      <c r="K34" s="5">
        <v>0</v>
      </c>
      <c r="L34" s="358">
        <v>5</v>
      </c>
      <c r="M34" s="54">
        <f t="shared" si="0"/>
        <v>909</v>
      </c>
    </row>
    <row r="35" spans="1:13" x14ac:dyDescent="0.2">
      <c r="A35" s="34" t="s">
        <v>110</v>
      </c>
      <c r="B35" s="6">
        <v>19</v>
      </c>
      <c r="C35" s="5">
        <v>0</v>
      </c>
      <c r="D35" s="5">
        <v>0</v>
      </c>
      <c r="E35" s="5">
        <v>0</v>
      </c>
      <c r="F35" s="38">
        <v>0</v>
      </c>
      <c r="G35" s="5">
        <v>0</v>
      </c>
      <c r="H35" s="5">
        <v>12</v>
      </c>
      <c r="I35" s="5">
        <v>0</v>
      </c>
      <c r="J35" s="38">
        <v>0</v>
      </c>
      <c r="K35" s="5">
        <v>0</v>
      </c>
      <c r="L35" s="358">
        <v>0</v>
      </c>
      <c r="M35" s="54">
        <f t="shared" si="0"/>
        <v>31</v>
      </c>
    </row>
    <row r="36" spans="1:13" x14ac:dyDescent="0.2">
      <c r="A36" s="34" t="s">
        <v>111</v>
      </c>
      <c r="B36" s="6">
        <v>39</v>
      </c>
      <c r="C36" s="5">
        <v>0</v>
      </c>
      <c r="D36" s="5">
        <v>0</v>
      </c>
      <c r="E36" s="5">
        <v>0</v>
      </c>
      <c r="F36" s="38">
        <v>0</v>
      </c>
      <c r="G36" s="5">
        <v>0</v>
      </c>
      <c r="H36" s="5">
        <v>17</v>
      </c>
      <c r="I36" s="5">
        <v>0</v>
      </c>
      <c r="J36" s="38">
        <v>0</v>
      </c>
      <c r="K36" s="5">
        <v>0</v>
      </c>
      <c r="L36" s="358">
        <v>0</v>
      </c>
      <c r="M36" s="54">
        <f t="shared" si="0"/>
        <v>56</v>
      </c>
    </row>
    <row r="37" spans="1:13" x14ac:dyDescent="0.2">
      <c r="A37" s="34" t="s">
        <v>112</v>
      </c>
      <c r="B37" s="6">
        <v>81</v>
      </c>
      <c r="C37" s="5">
        <v>0</v>
      </c>
      <c r="D37" s="5">
        <v>0</v>
      </c>
      <c r="E37" s="5">
        <v>0</v>
      </c>
      <c r="F37" s="38">
        <v>0</v>
      </c>
      <c r="G37" s="5">
        <v>0</v>
      </c>
      <c r="H37" s="5">
        <v>0</v>
      </c>
      <c r="I37" s="5">
        <v>0</v>
      </c>
      <c r="J37" s="38">
        <v>0</v>
      </c>
      <c r="K37" s="5">
        <v>0</v>
      </c>
      <c r="L37" s="358">
        <v>0</v>
      </c>
      <c r="M37" s="54">
        <f t="shared" si="0"/>
        <v>81</v>
      </c>
    </row>
    <row r="38" spans="1:13" x14ac:dyDescent="0.2">
      <c r="A38" s="34" t="s">
        <v>113</v>
      </c>
      <c r="B38" s="6">
        <v>142</v>
      </c>
      <c r="C38" s="5">
        <v>0</v>
      </c>
      <c r="D38" s="5">
        <v>0</v>
      </c>
      <c r="E38" s="5">
        <v>0</v>
      </c>
      <c r="F38" s="38">
        <v>1</v>
      </c>
      <c r="G38" s="5">
        <v>9</v>
      </c>
      <c r="H38" s="5">
        <v>74</v>
      </c>
      <c r="I38" s="5">
        <v>0</v>
      </c>
      <c r="J38" s="38">
        <v>0</v>
      </c>
      <c r="K38" s="5">
        <v>0</v>
      </c>
      <c r="L38" s="358">
        <v>0</v>
      </c>
      <c r="M38" s="54">
        <f t="shared" si="0"/>
        <v>226</v>
      </c>
    </row>
    <row r="39" spans="1:13" x14ac:dyDescent="0.2">
      <c r="A39" s="34" t="s">
        <v>114</v>
      </c>
      <c r="B39" s="6">
        <v>230</v>
      </c>
      <c r="C39" s="5">
        <v>6</v>
      </c>
      <c r="D39" s="5">
        <v>12</v>
      </c>
      <c r="E39" s="5">
        <v>0</v>
      </c>
      <c r="F39" s="38">
        <v>1</v>
      </c>
      <c r="G39" s="5">
        <v>1</v>
      </c>
      <c r="H39" s="5">
        <v>309</v>
      </c>
      <c r="I39" s="5">
        <v>0</v>
      </c>
      <c r="J39" s="38">
        <v>0</v>
      </c>
      <c r="K39" s="5">
        <v>0</v>
      </c>
      <c r="L39" s="358">
        <v>0</v>
      </c>
      <c r="M39" s="54">
        <f t="shared" si="0"/>
        <v>559</v>
      </c>
    </row>
    <row r="40" spans="1:13" x14ac:dyDescent="0.2">
      <c r="A40" s="34" t="s">
        <v>115</v>
      </c>
      <c r="B40" s="6">
        <v>44</v>
      </c>
      <c r="C40" s="5">
        <v>0</v>
      </c>
      <c r="D40" s="5">
        <v>0</v>
      </c>
      <c r="E40" s="5">
        <v>2</v>
      </c>
      <c r="F40" s="38">
        <v>0</v>
      </c>
      <c r="G40" s="5">
        <v>0</v>
      </c>
      <c r="H40" s="5">
        <v>36</v>
      </c>
      <c r="I40" s="5">
        <v>0</v>
      </c>
      <c r="J40" s="38">
        <v>0</v>
      </c>
      <c r="K40" s="5">
        <v>0</v>
      </c>
      <c r="L40" s="358">
        <v>0</v>
      </c>
      <c r="M40" s="54">
        <f t="shared" ref="M40:M65" si="1">SUM(B40:L40)</f>
        <v>82</v>
      </c>
    </row>
    <row r="41" spans="1:13" x14ac:dyDescent="0.2">
      <c r="A41" s="34" t="s">
        <v>116</v>
      </c>
      <c r="B41" s="6">
        <v>16</v>
      </c>
      <c r="C41" s="5">
        <v>0</v>
      </c>
      <c r="D41" s="5">
        <v>0</v>
      </c>
      <c r="E41" s="5">
        <v>0</v>
      </c>
      <c r="F41" s="38">
        <v>0</v>
      </c>
      <c r="G41" s="5">
        <v>0</v>
      </c>
      <c r="H41" s="5">
        <v>6</v>
      </c>
      <c r="I41" s="5">
        <v>0</v>
      </c>
      <c r="J41" s="38">
        <v>0</v>
      </c>
      <c r="K41" s="5">
        <v>0</v>
      </c>
      <c r="L41" s="358">
        <v>0</v>
      </c>
      <c r="M41" s="54">
        <f t="shared" si="1"/>
        <v>22</v>
      </c>
    </row>
    <row r="42" spans="1:13" x14ac:dyDescent="0.2">
      <c r="A42" s="34" t="s">
        <v>117</v>
      </c>
      <c r="B42" s="6">
        <v>0</v>
      </c>
      <c r="C42" s="5">
        <v>0</v>
      </c>
      <c r="D42" s="5">
        <v>0</v>
      </c>
      <c r="E42" s="5">
        <v>4</v>
      </c>
      <c r="F42" s="38">
        <v>0</v>
      </c>
      <c r="G42" s="5">
        <v>0</v>
      </c>
      <c r="H42" s="5">
        <v>0</v>
      </c>
      <c r="I42" s="5">
        <v>0</v>
      </c>
      <c r="J42" s="38">
        <v>0</v>
      </c>
      <c r="K42" s="5">
        <v>0</v>
      </c>
      <c r="L42" s="358">
        <v>0</v>
      </c>
      <c r="M42" s="54">
        <f t="shared" si="1"/>
        <v>4</v>
      </c>
    </row>
    <row r="43" spans="1:13" x14ac:dyDescent="0.2">
      <c r="A43" s="34" t="s">
        <v>118</v>
      </c>
      <c r="B43" s="6">
        <v>87</v>
      </c>
      <c r="C43" s="5">
        <v>0</v>
      </c>
      <c r="D43" s="5">
        <v>5</v>
      </c>
      <c r="E43" s="5">
        <v>0</v>
      </c>
      <c r="F43" s="38">
        <v>0</v>
      </c>
      <c r="G43" s="5">
        <v>3</v>
      </c>
      <c r="H43" s="5">
        <v>74</v>
      </c>
      <c r="I43" s="5">
        <v>0</v>
      </c>
      <c r="J43" s="38">
        <v>0</v>
      </c>
      <c r="K43" s="5">
        <v>0</v>
      </c>
      <c r="L43" s="358">
        <v>0</v>
      </c>
      <c r="M43" s="54">
        <f t="shared" si="1"/>
        <v>169</v>
      </c>
    </row>
    <row r="44" spans="1:13" x14ac:dyDescent="0.2">
      <c r="A44" s="34" t="s">
        <v>119</v>
      </c>
      <c r="B44" s="6">
        <v>212</v>
      </c>
      <c r="C44" s="5">
        <v>0</v>
      </c>
      <c r="D44" s="5">
        <v>0</v>
      </c>
      <c r="E44" s="5">
        <v>0</v>
      </c>
      <c r="F44" s="38">
        <v>3</v>
      </c>
      <c r="G44" s="5">
        <v>4</v>
      </c>
      <c r="H44" s="5">
        <v>172</v>
      </c>
      <c r="I44" s="5">
        <v>0</v>
      </c>
      <c r="J44" s="38">
        <v>0</v>
      </c>
      <c r="K44" s="5">
        <v>0</v>
      </c>
      <c r="L44" s="358">
        <v>2</v>
      </c>
      <c r="M44" s="54">
        <f t="shared" si="1"/>
        <v>393</v>
      </c>
    </row>
    <row r="45" spans="1:13" x14ac:dyDescent="0.2">
      <c r="A45" s="34" t="s">
        <v>120</v>
      </c>
      <c r="B45" s="6">
        <v>39</v>
      </c>
      <c r="C45" s="5">
        <v>0</v>
      </c>
      <c r="D45" s="5">
        <v>1</v>
      </c>
      <c r="E45" s="5">
        <v>0</v>
      </c>
      <c r="F45" s="38">
        <v>0</v>
      </c>
      <c r="G45" s="5">
        <v>0</v>
      </c>
      <c r="H45" s="5">
        <v>31</v>
      </c>
      <c r="I45" s="5">
        <v>0</v>
      </c>
      <c r="J45" s="38">
        <v>0</v>
      </c>
      <c r="K45" s="5">
        <v>0</v>
      </c>
      <c r="L45" s="358">
        <v>0</v>
      </c>
      <c r="M45" s="54">
        <f t="shared" si="1"/>
        <v>71</v>
      </c>
    </row>
    <row r="46" spans="1:13" x14ac:dyDescent="0.2">
      <c r="A46" s="34" t="s">
        <v>121</v>
      </c>
      <c r="B46" s="6">
        <v>34</v>
      </c>
      <c r="C46" s="5">
        <v>0</v>
      </c>
      <c r="D46" s="5">
        <v>1</v>
      </c>
      <c r="E46" s="5">
        <v>96</v>
      </c>
      <c r="F46" s="38">
        <v>10</v>
      </c>
      <c r="G46" s="5">
        <v>0</v>
      </c>
      <c r="H46" s="5">
        <v>29</v>
      </c>
      <c r="I46" s="5">
        <v>0</v>
      </c>
      <c r="J46" s="38">
        <v>0</v>
      </c>
      <c r="K46" s="5">
        <v>0</v>
      </c>
      <c r="L46" s="358">
        <v>0</v>
      </c>
      <c r="M46" s="54">
        <f t="shared" si="1"/>
        <v>170</v>
      </c>
    </row>
    <row r="47" spans="1:13" x14ac:dyDescent="0.2">
      <c r="A47" s="34" t="s">
        <v>122</v>
      </c>
      <c r="B47" s="6">
        <v>10</v>
      </c>
      <c r="C47" s="5">
        <v>0</v>
      </c>
      <c r="D47" s="5">
        <v>0</v>
      </c>
      <c r="E47" s="5">
        <v>54</v>
      </c>
      <c r="F47" s="38">
        <v>0</v>
      </c>
      <c r="G47" s="5">
        <v>0</v>
      </c>
      <c r="H47" s="5">
        <v>7</v>
      </c>
      <c r="I47" s="5">
        <v>0</v>
      </c>
      <c r="J47" s="38">
        <v>0</v>
      </c>
      <c r="K47" s="5">
        <v>0</v>
      </c>
      <c r="L47" s="358">
        <v>0</v>
      </c>
      <c r="M47" s="54">
        <f t="shared" si="1"/>
        <v>71</v>
      </c>
    </row>
    <row r="48" spans="1:13" x14ac:dyDescent="0.2">
      <c r="A48" s="34" t="s">
        <v>123</v>
      </c>
      <c r="B48" s="6">
        <v>20</v>
      </c>
      <c r="C48" s="5">
        <v>0</v>
      </c>
      <c r="D48" s="5">
        <v>0</v>
      </c>
      <c r="E48" s="5">
        <v>2</v>
      </c>
      <c r="F48" s="38">
        <v>0</v>
      </c>
      <c r="G48" s="5">
        <v>0</v>
      </c>
      <c r="H48" s="5">
        <v>36</v>
      </c>
      <c r="I48" s="5">
        <v>0</v>
      </c>
      <c r="J48" s="38">
        <v>0</v>
      </c>
      <c r="K48" s="5">
        <v>0</v>
      </c>
      <c r="L48" s="358">
        <v>0</v>
      </c>
      <c r="M48" s="54">
        <f t="shared" si="1"/>
        <v>58</v>
      </c>
    </row>
    <row r="49" spans="1:13" x14ac:dyDescent="0.2">
      <c r="A49" s="34" t="s">
        <v>124</v>
      </c>
      <c r="B49" s="6">
        <v>57</v>
      </c>
      <c r="C49" s="5">
        <v>0</v>
      </c>
      <c r="D49" s="5">
        <v>0</v>
      </c>
      <c r="E49" s="5">
        <v>0</v>
      </c>
      <c r="F49" s="38">
        <v>0</v>
      </c>
      <c r="G49" s="5">
        <v>0</v>
      </c>
      <c r="H49" s="5">
        <v>9</v>
      </c>
      <c r="I49" s="5">
        <v>0</v>
      </c>
      <c r="J49" s="38">
        <v>0</v>
      </c>
      <c r="K49" s="5">
        <v>0</v>
      </c>
      <c r="L49" s="358">
        <v>0</v>
      </c>
      <c r="M49" s="54">
        <f t="shared" si="1"/>
        <v>66</v>
      </c>
    </row>
    <row r="50" spans="1:13" x14ac:dyDescent="0.2">
      <c r="A50" s="34" t="s">
        <v>125</v>
      </c>
      <c r="B50" s="6">
        <v>60</v>
      </c>
      <c r="C50" s="5">
        <v>0</v>
      </c>
      <c r="D50" s="5">
        <v>0</v>
      </c>
      <c r="E50" s="5">
        <v>0</v>
      </c>
      <c r="F50" s="38">
        <v>1</v>
      </c>
      <c r="G50" s="5">
        <v>0</v>
      </c>
      <c r="H50" s="5">
        <v>45</v>
      </c>
      <c r="I50" s="5">
        <v>0</v>
      </c>
      <c r="J50" s="38">
        <v>0</v>
      </c>
      <c r="K50" s="5">
        <v>0</v>
      </c>
      <c r="L50" s="358">
        <v>0</v>
      </c>
      <c r="M50" s="54">
        <f t="shared" si="1"/>
        <v>106</v>
      </c>
    </row>
    <row r="51" spans="1:13" x14ac:dyDescent="0.2">
      <c r="A51" s="34" t="s">
        <v>126</v>
      </c>
      <c r="B51" s="6">
        <v>64</v>
      </c>
      <c r="C51" s="5">
        <v>0</v>
      </c>
      <c r="D51" s="5">
        <v>0</v>
      </c>
      <c r="E51" s="5">
        <v>1</v>
      </c>
      <c r="F51" s="38">
        <v>0</v>
      </c>
      <c r="G51" s="5">
        <v>4</v>
      </c>
      <c r="H51" s="5">
        <v>40</v>
      </c>
      <c r="I51" s="5">
        <v>0</v>
      </c>
      <c r="J51" s="38">
        <v>0</v>
      </c>
      <c r="K51" s="5">
        <v>0</v>
      </c>
      <c r="L51" s="358">
        <v>0</v>
      </c>
      <c r="M51" s="54">
        <f t="shared" si="1"/>
        <v>109</v>
      </c>
    </row>
    <row r="52" spans="1:13" x14ac:dyDescent="0.2">
      <c r="A52" s="34" t="s">
        <v>129</v>
      </c>
      <c r="B52" s="6">
        <v>34</v>
      </c>
      <c r="C52" s="5">
        <v>20</v>
      </c>
      <c r="D52" s="5">
        <v>13</v>
      </c>
      <c r="E52" s="5">
        <v>6</v>
      </c>
      <c r="F52" s="38">
        <v>0</v>
      </c>
      <c r="G52" s="5">
        <v>2</v>
      </c>
      <c r="H52" s="5">
        <v>66</v>
      </c>
      <c r="I52" s="5">
        <v>0</v>
      </c>
      <c r="J52" s="38">
        <v>0</v>
      </c>
      <c r="K52" s="5">
        <v>0</v>
      </c>
      <c r="L52" s="358">
        <v>4</v>
      </c>
      <c r="M52" s="54">
        <f t="shared" si="1"/>
        <v>145</v>
      </c>
    </row>
    <row r="53" spans="1:13" x14ac:dyDescent="0.2">
      <c r="A53" s="34" t="s">
        <v>127</v>
      </c>
      <c r="B53" s="6">
        <v>118</v>
      </c>
      <c r="C53" s="5">
        <v>0</v>
      </c>
      <c r="D53" s="5">
        <v>6</v>
      </c>
      <c r="E53" s="5">
        <v>0</v>
      </c>
      <c r="F53" s="38">
        <v>1</v>
      </c>
      <c r="G53" s="5">
        <v>0</v>
      </c>
      <c r="H53" s="5">
        <v>96</v>
      </c>
      <c r="I53" s="5">
        <v>0</v>
      </c>
      <c r="J53" s="38">
        <v>0</v>
      </c>
      <c r="K53" s="5">
        <v>0</v>
      </c>
      <c r="L53" s="358">
        <v>0</v>
      </c>
      <c r="M53" s="54">
        <f t="shared" si="1"/>
        <v>221</v>
      </c>
    </row>
    <row r="54" spans="1:13" x14ac:dyDescent="0.2">
      <c r="A54" s="34" t="s">
        <v>128</v>
      </c>
      <c r="B54" s="6">
        <v>65</v>
      </c>
      <c r="C54" s="5">
        <v>0</v>
      </c>
      <c r="D54" s="5">
        <v>0</v>
      </c>
      <c r="E54" s="5">
        <v>14</v>
      </c>
      <c r="F54" s="38">
        <v>0</v>
      </c>
      <c r="G54" s="5">
        <v>0</v>
      </c>
      <c r="H54" s="5">
        <v>0</v>
      </c>
      <c r="I54" s="5">
        <v>0</v>
      </c>
      <c r="J54" s="38">
        <v>0</v>
      </c>
      <c r="K54" s="5">
        <v>0</v>
      </c>
      <c r="L54" s="358">
        <v>0</v>
      </c>
      <c r="M54" s="54">
        <f t="shared" si="1"/>
        <v>79</v>
      </c>
    </row>
    <row r="55" spans="1:13" x14ac:dyDescent="0.2">
      <c r="A55" s="34" t="s">
        <v>130</v>
      </c>
      <c r="B55" s="6">
        <v>8</v>
      </c>
      <c r="C55" s="5">
        <v>0</v>
      </c>
      <c r="D55" s="5">
        <v>0</v>
      </c>
      <c r="E55" s="5">
        <v>0</v>
      </c>
      <c r="F55" s="38">
        <v>0</v>
      </c>
      <c r="G55" s="5">
        <v>0</v>
      </c>
      <c r="H55" s="5">
        <v>0</v>
      </c>
      <c r="I55" s="5">
        <v>0</v>
      </c>
      <c r="J55" s="38">
        <v>0</v>
      </c>
      <c r="K55" s="5">
        <v>0</v>
      </c>
      <c r="L55" s="358">
        <v>0</v>
      </c>
      <c r="M55" s="54">
        <f t="shared" si="1"/>
        <v>8</v>
      </c>
    </row>
    <row r="56" spans="1:13" x14ac:dyDescent="0.2">
      <c r="A56" s="34" t="s">
        <v>131</v>
      </c>
      <c r="B56" s="6">
        <v>74</v>
      </c>
      <c r="C56" s="5">
        <v>0</v>
      </c>
      <c r="D56" s="5">
        <v>0</v>
      </c>
      <c r="E56" s="5">
        <v>0</v>
      </c>
      <c r="F56" s="38">
        <v>0</v>
      </c>
      <c r="G56" s="5">
        <v>0</v>
      </c>
      <c r="H56" s="5">
        <v>0</v>
      </c>
      <c r="I56" s="5">
        <v>0</v>
      </c>
      <c r="J56" s="38">
        <v>0</v>
      </c>
      <c r="K56" s="5">
        <v>0</v>
      </c>
      <c r="L56" s="358">
        <v>0</v>
      </c>
      <c r="M56" s="54">
        <f t="shared" si="1"/>
        <v>74</v>
      </c>
    </row>
    <row r="57" spans="1:13" x14ac:dyDescent="0.2">
      <c r="A57" s="34" t="s">
        <v>132</v>
      </c>
      <c r="B57" s="6">
        <v>13</v>
      </c>
      <c r="C57" s="5">
        <v>23</v>
      </c>
      <c r="D57" s="5">
        <v>0</v>
      </c>
      <c r="E57" s="5">
        <v>0</v>
      </c>
      <c r="F57" s="38">
        <v>0</v>
      </c>
      <c r="G57" s="5">
        <v>0</v>
      </c>
      <c r="H57" s="5">
        <v>0</v>
      </c>
      <c r="I57" s="5">
        <v>0</v>
      </c>
      <c r="J57" s="38">
        <v>0</v>
      </c>
      <c r="K57" s="5">
        <v>0</v>
      </c>
      <c r="L57" s="358">
        <v>0</v>
      </c>
      <c r="M57" s="54">
        <f t="shared" si="1"/>
        <v>36</v>
      </c>
    </row>
    <row r="58" spans="1:13" x14ac:dyDescent="0.2">
      <c r="A58" s="34" t="s">
        <v>133</v>
      </c>
      <c r="B58" s="6">
        <v>25</v>
      </c>
      <c r="C58" s="5">
        <v>0</v>
      </c>
      <c r="D58" s="5">
        <v>0</v>
      </c>
      <c r="E58" s="5">
        <v>0</v>
      </c>
      <c r="F58" s="38">
        <v>0</v>
      </c>
      <c r="G58" s="5">
        <v>0</v>
      </c>
      <c r="H58" s="5">
        <v>10</v>
      </c>
      <c r="I58" s="5">
        <v>1</v>
      </c>
      <c r="J58" s="38">
        <v>0</v>
      </c>
      <c r="K58" s="5">
        <v>0</v>
      </c>
      <c r="L58" s="358">
        <v>2</v>
      </c>
      <c r="M58" s="54">
        <f t="shared" si="1"/>
        <v>38</v>
      </c>
    </row>
    <row r="59" spans="1:13" x14ac:dyDescent="0.2">
      <c r="A59" s="34" t="s">
        <v>134</v>
      </c>
      <c r="B59" s="6">
        <v>48</v>
      </c>
      <c r="C59" s="5">
        <v>0</v>
      </c>
      <c r="D59" s="5">
        <v>2</v>
      </c>
      <c r="E59" s="5">
        <v>0</v>
      </c>
      <c r="F59" s="38">
        <v>0</v>
      </c>
      <c r="G59" s="5">
        <v>0</v>
      </c>
      <c r="H59" s="5">
        <v>26</v>
      </c>
      <c r="I59" s="5">
        <v>0</v>
      </c>
      <c r="J59" s="38">
        <v>0</v>
      </c>
      <c r="K59" s="5">
        <v>0</v>
      </c>
      <c r="L59" s="358">
        <v>0</v>
      </c>
      <c r="M59" s="54">
        <f t="shared" si="1"/>
        <v>76</v>
      </c>
    </row>
    <row r="60" spans="1:13" x14ac:dyDescent="0.2">
      <c r="A60" s="34" t="s">
        <v>135</v>
      </c>
      <c r="B60" s="6">
        <v>70</v>
      </c>
      <c r="C60" s="5">
        <v>0</v>
      </c>
      <c r="D60" s="5">
        <v>0</v>
      </c>
      <c r="E60" s="5">
        <v>0</v>
      </c>
      <c r="F60" s="38">
        <v>0</v>
      </c>
      <c r="G60" s="5">
        <v>0</v>
      </c>
      <c r="H60" s="5">
        <v>0</v>
      </c>
      <c r="I60" s="5">
        <v>0</v>
      </c>
      <c r="J60" s="38">
        <v>0</v>
      </c>
      <c r="K60" s="5">
        <v>0</v>
      </c>
      <c r="L60" s="358">
        <v>0</v>
      </c>
      <c r="M60" s="54">
        <f t="shared" si="1"/>
        <v>70</v>
      </c>
    </row>
    <row r="61" spans="1:13" x14ac:dyDescent="0.2">
      <c r="A61" s="34" t="s">
        <v>136</v>
      </c>
      <c r="B61" s="6">
        <v>3</v>
      </c>
      <c r="C61" s="5">
        <v>0</v>
      </c>
      <c r="D61" s="5">
        <v>0</v>
      </c>
      <c r="E61" s="5">
        <v>0</v>
      </c>
      <c r="F61" s="38">
        <v>0</v>
      </c>
      <c r="G61" s="5">
        <v>0</v>
      </c>
      <c r="H61" s="5">
        <v>3</v>
      </c>
      <c r="I61" s="5">
        <v>0</v>
      </c>
      <c r="J61" s="38">
        <v>0</v>
      </c>
      <c r="K61" s="5">
        <v>0</v>
      </c>
      <c r="L61" s="358">
        <v>0</v>
      </c>
      <c r="M61" s="54">
        <f t="shared" si="1"/>
        <v>6</v>
      </c>
    </row>
    <row r="62" spans="1:13" x14ac:dyDescent="0.2">
      <c r="A62" s="34" t="s">
        <v>137</v>
      </c>
      <c r="B62" s="6">
        <v>51</v>
      </c>
      <c r="C62" s="5">
        <v>0</v>
      </c>
      <c r="D62" s="5">
        <v>0</v>
      </c>
      <c r="E62" s="5">
        <v>0</v>
      </c>
      <c r="F62" s="38">
        <v>0</v>
      </c>
      <c r="G62" s="5">
        <v>1</v>
      </c>
      <c r="H62" s="5">
        <v>44</v>
      </c>
      <c r="I62" s="5">
        <v>0</v>
      </c>
      <c r="J62" s="38">
        <v>0</v>
      </c>
      <c r="K62" s="5">
        <v>0</v>
      </c>
      <c r="L62" s="358">
        <v>0</v>
      </c>
      <c r="M62" s="54">
        <f t="shared" si="1"/>
        <v>96</v>
      </c>
    </row>
    <row r="63" spans="1:13" x14ac:dyDescent="0.2">
      <c r="A63" s="34" t="s">
        <v>138</v>
      </c>
      <c r="B63" s="6">
        <v>46</v>
      </c>
      <c r="C63" s="5">
        <v>0</v>
      </c>
      <c r="D63" s="5">
        <v>0</v>
      </c>
      <c r="E63" s="5">
        <v>0</v>
      </c>
      <c r="F63" s="38">
        <v>0</v>
      </c>
      <c r="G63" s="5">
        <v>0</v>
      </c>
      <c r="H63" s="5">
        <v>18</v>
      </c>
      <c r="I63" s="5">
        <v>0</v>
      </c>
      <c r="J63" s="38">
        <v>0</v>
      </c>
      <c r="K63" s="5">
        <v>0</v>
      </c>
      <c r="L63" s="358">
        <v>0</v>
      </c>
      <c r="M63" s="54">
        <f t="shared" si="1"/>
        <v>64</v>
      </c>
    </row>
    <row r="64" spans="1:13" x14ac:dyDescent="0.2">
      <c r="A64" s="34" t="s">
        <v>139</v>
      </c>
      <c r="B64" s="6">
        <v>33</v>
      </c>
      <c r="C64" s="5">
        <v>2</v>
      </c>
      <c r="D64" s="5">
        <v>2</v>
      </c>
      <c r="E64" s="5">
        <v>4</v>
      </c>
      <c r="F64" s="38">
        <v>0</v>
      </c>
      <c r="G64" s="5">
        <v>0</v>
      </c>
      <c r="H64" s="5">
        <v>21</v>
      </c>
      <c r="I64" s="5">
        <v>0</v>
      </c>
      <c r="J64" s="38">
        <v>0</v>
      </c>
      <c r="K64" s="5">
        <v>0</v>
      </c>
      <c r="L64" s="358">
        <v>0</v>
      </c>
      <c r="M64" s="54">
        <f t="shared" si="1"/>
        <v>62</v>
      </c>
    </row>
    <row r="65" spans="1:13" ht="13.5" thickBot="1" x14ac:dyDescent="0.25">
      <c r="A65" s="35" t="s">
        <v>140</v>
      </c>
      <c r="B65" s="27">
        <v>96</v>
      </c>
      <c r="C65" s="19">
        <v>5</v>
      </c>
      <c r="D65" s="19">
        <v>1</v>
      </c>
      <c r="E65" s="19">
        <v>25</v>
      </c>
      <c r="F65" s="39">
        <v>2</v>
      </c>
      <c r="G65" s="19">
        <v>2</v>
      </c>
      <c r="H65" s="19">
        <v>88</v>
      </c>
      <c r="I65" s="19">
        <v>0</v>
      </c>
      <c r="J65" s="39">
        <v>0</v>
      </c>
      <c r="K65" s="19">
        <v>0</v>
      </c>
      <c r="L65" s="360">
        <v>1</v>
      </c>
      <c r="M65" s="54">
        <f t="shared" si="1"/>
        <v>220</v>
      </c>
    </row>
    <row r="66" spans="1:13" x14ac:dyDescent="0.2">
      <c r="A66" s="36" t="s">
        <v>4</v>
      </c>
      <c r="B66" s="11">
        <f t="shared" ref="B66:M66" si="2">SUM(B8:B65)</f>
        <v>4931</v>
      </c>
      <c r="C66" s="12">
        <f t="shared" si="2"/>
        <v>105</v>
      </c>
      <c r="D66" s="12">
        <f t="shared" si="2"/>
        <v>66</v>
      </c>
      <c r="E66" s="12">
        <f t="shared" si="2"/>
        <v>675</v>
      </c>
      <c r="F66" s="40">
        <f t="shared" si="2"/>
        <v>44</v>
      </c>
      <c r="G66" s="12">
        <f t="shared" si="2"/>
        <v>77</v>
      </c>
      <c r="H66" s="12">
        <f t="shared" si="2"/>
        <v>3774</v>
      </c>
      <c r="I66" s="12">
        <f t="shared" si="2"/>
        <v>1</v>
      </c>
      <c r="J66" s="40">
        <f t="shared" si="2"/>
        <v>0</v>
      </c>
      <c r="K66" s="40">
        <f>SUM(K8:K65)</f>
        <v>0</v>
      </c>
      <c r="L66" s="40">
        <f>SUM(L8:L65)</f>
        <v>43</v>
      </c>
      <c r="M66" s="36">
        <f t="shared" si="2"/>
        <v>9716</v>
      </c>
    </row>
    <row r="67" spans="1:13" s="18" customFormat="1" ht="13.5" thickBot="1" x14ac:dyDescent="0.25">
      <c r="A67" s="67" t="s">
        <v>141</v>
      </c>
      <c r="B67" s="71">
        <f t="shared" ref="B67:M67" si="3">AVERAGEA(B8:B65)</f>
        <v>85.017241379310349</v>
      </c>
      <c r="C67" s="16">
        <f t="shared" si="3"/>
        <v>1.8103448275862069</v>
      </c>
      <c r="D67" s="16">
        <f t="shared" si="3"/>
        <v>1.1379310344827587</v>
      </c>
      <c r="E67" s="16">
        <f t="shared" si="3"/>
        <v>11.637931034482758</v>
      </c>
      <c r="F67" s="70">
        <f t="shared" si="3"/>
        <v>0.75862068965517238</v>
      </c>
      <c r="G67" s="16">
        <f t="shared" si="3"/>
        <v>1.3275862068965518</v>
      </c>
      <c r="H67" s="16">
        <f t="shared" si="3"/>
        <v>65.068965517241381</v>
      </c>
      <c r="I67" s="16">
        <f t="shared" si="3"/>
        <v>1.7241379310344827E-2</v>
      </c>
      <c r="J67" s="70">
        <f t="shared" si="3"/>
        <v>0</v>
      </c>
      <c r="K67" s="70">
        <f>AVERAGEA(K8:K65)</f>
        <v>0</v>
      </c>
      <c r="L67" s="70">
        <f>AVERAGEA(L8:L65)</f>
        <v>0.74137931034482762</v>
      </c>
      <c r="M67" s="83">
        <f t="shared" si="3"/>
        <v>167.51724137931035</v>
      </c>
    </row>
  </sheetData>
  <phoneticPr fontId="19" type="noConversion"/>
  <pageMargins left="0.23622047244094491" right="0.15748031496062992" top="0.15748031496062992" bottom="0.23622047244094491" header="0" footer="0"/>
  <pageSetup paperSize="9" scale="87" orientation="portrait" r:id="rId1"/>
  <headerFooter alignWithMargins="0">
    <oddHeader>&amp;R3.3.1. / Preglednica 8</oddHeader>
    <oddFooter xml:space="preserve">&amp;L&amp;7C/Poročilo o delu UE 2019/DUN - Prekrški&amp;CStran &amp;P/&amp;N&amp;R&amp;7Pripravila : C. Vidmar  5.3.2020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7"/>
  <sheetViews>
    <sheetView zoomScale="120" zoomScaleNormal="12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6" sqref="A6"/>
    </sheetView>
  </sheetViews>
  <sheetFormatPr defaultRowHeight="12.75" x14ac:dyDescent="0.2"/>
  <cols>
    <col min="1" max="1" width="18.7109375" customWidth="1"/>
    <col min="2" max="2" width="8.7109375" customWidth="1"/>
    <col min="3" max="3" width="8.28515625" customWidth="1"/>
    <col min="4" max="4" width="8.140625" customWidth="1"/>
    <col min="5" max="5" width="7.85546875" customWidth="1"/>
    <col min="6" max="6" width="8.5703125" customWidth="1"/>
    <col min="7" max="8" width="8.7109375" customWidth="1"/>
    <col min="9" max="9" width="7.28515625" customWidth="1"/>
    <col min="10" max="10" width="7.7109375" customWidth="1"/>
    <col min="11" max="11" width="7.5703125" customWidth="1"/>
    <col min="12" max="12" width="9.140625" customWidth="1"/>
  </cols>
  <sheetData>
    <row r="1" spans="1:12" s="14" customFormat="1" x14ac:dyDescent="0.2">
      <c r="A1" s="14" t="s">
        <v>350</v>
      </c>
    </row>
    <row r="2" spans="1:12" s="14" customFormat="1" x14ac:dyDescent="0.2">
      <c r="A2" s="15" t="s">
        <v>312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3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6.6" customHeight="1" thickBo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s="1" customFormat="1" x14ac:dyDescent="0.2">
      <c r="A5" s="86" t="s">
        <v>309</v>
      </c>
      <c r="B5" s="75" t="s">
        <v>13</v>
      </c>
      <c r="C5" s="73" t="s">
        <v>14</v>
      </c>
      <c r="D5" s="73" t="s">
        <v>15</v>
      </c>
      <c r="E5" s="73" t="s">
        <v>16</v>
      </c>
      <c r="F5" s="74" t="s">
        <v>17</v>
      </c>
      <c r="G5" s="75" t="s">
        <v>18</v>
      </c>
      <c r="H5" s="73" t="s">
        <v>21</v>
      </c>
      <c r="I5" s="73" t="s">
        <v>22</v>
      </c>
      <c r="J5" s="77" t="s">
        <v>23</v>
      </c>
      <c r="K5" s="329" t="s">
        <v>24</v>
      </c>
      <c r="L5" s="76" t="s">
        <v>38</v>
      </c>
    </row>
    <row r="6" spans="1:12" s="2" customFormat="1" ht="114.95" customHeight="1" thickBot="1" x14ac:dyDescent="0.25">
      <c r="A6" s="93" t="s">
        <v>6</v>
      </c>
      <c r="B6" s="48" t="s">
        <v>57</v>
      </c>
      <c r="C6" s="49" t="s">
        <v>58</v>
      </c>
      <c r="D6" s="49" t="s">
        <v>41</v>
      </c>
      <c r="E6" s="49" t="s">
        <v>42</v>
      </c>
      <c r="F6" s="50" t="s">
        <v>344</v>
      </c>
      <c r="G6" s="48" t="s">
        <v>60</v>
      </c>
      <c r="H6" s="49" t="s">
        <v>63</v>
      </c>
      <c r="I6" s="49" t="s">
        <v>345</v>
      </c>
      <c r="J6" s="388" t="s">
        <v>346</v>
      </c>
      <c r="K6" s="53" t="s">
        <v>343</v>
      </c>
      <c r="L6" s="47" t="s">
        <v>311</v>
      </c>
    </row>
    <row r="7" spans="1:12" ht="13.5" thickBot="1" x14ac:dyDescent="0.25">
      <c r="A7" s="62">
        <v>1</v>
      </c>
      <c r="B7" s="63">
        <v>2</v>
      </c>
      <c r="C7" s="9">
        <v>3</v>
      </c>
      <c r="D7" s="9">
        <v>4</v>
      </c>
      <c r="E7" s="9">
        <v>5</v>
      </c>
      <c r="F7" s="64">
        <v>6</v>
      </c>
      <c r="G7" s="63">
        <v>7</v>
      </c>
      <c r="H7" s="9">
        <v>8</v>
      </c>
      <c r="I7" s="9">
        <v>9</v>
      </c>
      <c r="J7" s="241">
        <v>10</v>
      </c>
      <c r="K7" s="10">
        <v>11</v>
      </c>
      <c r="L7" s="62">
        <v>12</v>
      </c>
    </row>
    <row r="8" spans="1:12" x14ac:dyDescent="0.2">
      <c r="A8" s="54" t="s">
        <v>83</v>
      </c>
      <c r="B8" s="55">
        <v>5</v>
      </c>
      <c r="C8" s="56">
        <v>0</v>
      </c>
      <c r="D8" s="56">
        <v>8</v>
      </c>
      <c r="E8" s="56">
        <v>0</v>
      </c>
      <c r="F8" s="57">
        <v>4</v>
      </c>
      <c r="G8" s="55">
        <v>0</v>
      </c>
      <c r="H8" s="56">
        <v>1</v>
      </c>
      <c r="I8" s="56">
        <v>67</v>
      </c>
      <c r="J8" s="357">
        <v>0</v>
      </c>
      <c r="K8" s="60">
        <v>147</v>
      </c>
      <c r="L8" s="54">
        <f>SUM(B8:K8)</f>
        <v>232</v>
      </c>
    </row>
    <row r="9" spans="1:12" x14ac:dyDescent="0.2">
      <c r="A9" s="34" t="s">
        <v>84</v>
      </c>
      <c r="B9" s="21">
        <v>0</v>
      </c>
      <c r="C9" s="5">
        <v>327</v>
      </c>
      <c r="D9" s="5">
        <v>72</v>
      </c>
      <c r="E9" s="5">
        <v>0</v>
      </c>
      <c r="F9" s="23">
        <v>42</v>
      </c>
      <c r="G9" s="21">
        <v>0</v>
      </c>
      <c r="H9" s="5">
        <v>0</v>
      </c>
      <c r="I9" s="5">
        <v>0</v>
      </c>
      <c r="J9" s="358">
        <v>1</v>
      </c>
      <c r="K9" s="7">
        <v>132</v>
      </c>
      <c r="L9" s="34">
        <f>SUM(B9:K9)</f>
        <v>574</v>
      </c>
    </row>
    <row r="10" spans="1:12" x14ac:dyDescent="0.2">
      <c r="A10" s="34" t="s">
        <v>85</v>
      </c>
      <c r="B10" s="21">
        <v>15</v>
      </c>
      <c r="C10" s="5">
        <v>0</v>
      </c>
      <c r="D10" s="5">
        <v>41</v>
      </c>
      <c r="E10" s="5">
        <v>1</v>
      </c>
      <c r="F10" s="23">
        <v>316</v>
      </c>
      <c r="G10" s="21">
        <v>0</v>
      </c>
      <c r="H10" s="5">
        <v>1</v>
      </c>
      <c r="I10" s="5">
        <v>13</v>
      </c>
      <c r="J10" s="358">
        <v>0</v>
      </c>
      <c r="K10" s="7">
        <v>197</v>
      </c>
      <c r="L10" s="34">
        <f t="shared" ref="L10:L65" si="0">SUM(B10:K10)</f>
        <v>584</v>
      </c>
    </row>
    <row r="11" spans="1:12" x14ac:dyDescent="0.2">
      <c r="A11" s="34" t="s">
        <v>86</v>
      </c>
      <c r="B11" s="21">
        <v>2</v>
      </c>
      <c r="C11" s="5">
        <v>122</v>
      </c>
      <c r="D11" s="5">
        <v>0</v>
      </c>
      <c r="E11" s="5">
        <v>0</v>
      </c>
      <c r="F11" s="23">
        <v>100</v>
      </c>
      <c r="G11" s="21">
        <v>0</v>
      </c>
      <c r="H11" s="5">
        <v>2</v>
      </c>
      <c r="I11" s="5">
        <v>65</v>
      </c>
      <c r="J11" s="358">
        <v>1</v>
      </c>
      <c r="K11" s="7">
        <v>70</v>
      </c>
      <c r="L11" s="34">
        <f t="shared" si="0"/>
        <v>362</v>
      </c>
    </row>
    <row r="12" spans="1:12" x14ac:dyDescent="0.2">
      <c r="A12" s="34" t="s">
        <v>87</v>
      </c>
      <c r="B12" s="21">
        <v>0</v>
      </c>
      <c r="C12" s="5">
        <v>53</v>
      </c>
      <c r="D12" s="5">
        <v>13</v>
      </c>
      <c r="E12" s="5">
        <v>0</v>
      </c>
      <c r="F12" s="23">
        <v>6</v>
      </c>
      <c r="G12" s="21">
        <v>0</v>
      </c>
      <c r="H12" s="5">
        <v>0</v>
      </c>
      <c r="I12" s="5">
        <v>2951</v>
      </c>
      <c r="J12" s="358">
        <v>0</v>
      </c>
      <c r="K12" s="7">
        <v>89</v>
      </c>
      <c r="L12" s="34">
        <f t="shared" si="0"/>
        <v>3112</v>
      </c>
    </row>
    <row r="13" spans="1:12" x14ac:dyDescent="0.2">
      <c r="A13" s="34" t="s">
        <v>88</v>
      </c>
      <c r="B13" s="21">
        <v>278</v>
      </c>
      <c r="C13" s="5">
        <v>0</v>
      </c>
      <c r="D13" s="5">
        <v>55</v>
      </c>
      <c r="E13" s="5">
        <v>0</v>
      </c>
      <c r="F13" s="23">
        <v>288</v>
      </c>
      <c r="G13" s="21">
        <v>0</v>
      </c>
      <c r="H13" s="5">
        <v>0</v>
      </c>
      <c r="I13" s="5">
        <v>140</v>
      </c>
      <c r="J13" s="358">
        <v>0</v>
      </c>
      <c r="K13" s="7">
        <v>208</v>
      </c>
      <c r="L13" s="34">
        <f t="shared" si="0"/>
        <v>969</v>
      </c>
    </row>
    <row r="14" spans="1:12" x14ac:dyDescent="0.2">
      <c r="A14" s="34" t="s">
        <v>89</v>
      </c>
      <c r="B14" s="21">
        <v>0</v>
      </c>
      <c r="C14" s="5">
        <v>0</v>
      </c>
      <c r="D14" s="5">
        <v>2</v>
      </c>
      <c r="E14" s="5">
        <v>0</v>
      </c>
      <c r="F14" s="23">
        <v>132</v>
      </c>
      <c r="G14" s="21">
        <v>0</v>
      </c>
      <c r="H14" s="5">
        <v>0</v>
      </c>
      <c r="I14" s="5">
        <v>153</v>
      </c>
      <c r="J14" s="358">
        <v>0</v>
      </c>
      <c r="K14" s="7">
        <v>22</v>
      </c>
      <c r="L14" s="34">
        <f t="shared" si="0"/>
        <v>309</v>
      </c>
    </row>
    <row r="15" spans="1:12" x14ac:dyDescent="0.2">
      <c r="A15" s="34" t="s">
        <v>90</v>
      </c>
      <c r="B15" s="21">
        <v>512</v>
      </c>
      <c r="C15" s="5">
        <v>72</v>
      </c>
      <c r="D15" s="5">
        <v>13</v>
      </c>
      <c r="E15" s="5">
        <v>0</v>
      </c>
      <c r="F15" s="23">
        <v>103</v>
      </c>
      <c r="G15" s="21">
        <v>0</v>
      </c>
      <c r="H15" s="5">
        <v>0</v>
      </c>
      <c r="I15" s="5">
        <v>179</v>
      </c>
      <c r="J15" s="358">
        <v>0</v>
      </c>
      <c r="K15" s="7">
        <v>122</v>
      </c>
      <c r="L15" s="34">
        <f t="shared" si="0"/>
        <v>1001</v>
      </c>
    </row>
    <row r="16" spans="1:12" x14ac:dyDescent="0.2">
      <c r="A16" s="34" t="s">
        <v>91</v>
      </c>
      <c r="B16" s="21">
        <v>127</v>
      </c>
      <c r="C16" s="5">
        <v>0</v>
      </c>
      <c r="D16" s="5">
        <v>3</v>
      </c>
      <c r="E16" s="5">
        <v>5</v>
      </c>
      <c r="F16" s="23">
        <v>327</v>
      </c>
      <c r="G16" s="21">
        <v>0</v>
      </c>
      <c r="H16" s="5">
        <v>2</v>
      </c>
      <c r="I16" s="5">
        <v>0</v>
      </c>
      <c r="J16" s="358">
        <v>1</v>
      </c>
      <c r="K16" s="7">
        <v>180</v>
      </c>
      <c r="L16" s="34">
        <f t="shared" si="0"/>
        <v>645</v>
      </c>
    </row>
    <row r="17" spans="1:12" x14ac:dyDescent="0.2">
      <c r="A17" s="34" t="s">
        <v>92</v>
      </c>
      <c r="B17" s="21">
        <v>28</v>
      </c>
      <c r="C17" s="5">
        <v>0</v>
      </c>
      <c r="D17" s="5">
        <v>27</v>
      </c>
      <c r="E17" s="5">
        <v>0</v>
      </c>
      <c r="F17" s="23">
        <v>61</v>
      </c>
      <c r="G17" s="21">
        <v>0</v>
      </c>
      <c r="H17" s="5">
        <v>1</v>
      </c>
      <c r="I17" s="5">
        <v>43</v>
      </c>
      <c r="J17" s="358">
        <v>0</v>
      </c>
      <c r="K17" s="7">
        <v>20</v>
      </c>
      <c r="L17" s="34">
        <f t="shared" si="0"/>
        <v>180</v>
      </c>
    </row>
    <row r="18" spans="1:12" x14ac:dyDescent="0.2">
      <c r="A18" s="34" t="s">
        <v>93</v>
      </c>
      <c r="B18" s="21">
        <v>54</v>
      </c>
      <c r="C18" s="5">
        <v>0</v>
      </c>
      <c r="D18" s="5">
        <v>24</v>
      </c>
      <c r="E18" s="5">
        <v>0</v>
      </c>
      <c r="F18" s="23">
        <v>23</v>
      </c>
      <c r="G18" s="21">
        <v>0</v>
      </c>
      <c r="H18" s="5">
        <v>0</v>
      </c>
      <c r="I18" s="5">
        <v>40</v>
      </c>
      <c r="J18" s="358">
        <v>1</v>
      </c>
      <c r="K18" s="7">
        <v>43</v>
      </c>
      <c r="L18" s="34">
        <f t="shared" si="0"/>
        <v>185</v>
      </c>
    </row>
    <row r="19" spans="1:12" x14ac:dyDescent="0.2">
      <c r="A19" s="34" t="s">
        <v>94</v>
      </c>
      <c r="B19" s="21">
        <v>95</v>
      </c>
      <c r="C19" s="5">
        <v>0</v>
      </c>
      <c r="D19" s="5">
        <v>10</v>
      </c>
      <c r="E19" s="5">
        <v>0</v>
      </c>
      <c r="F19" s="23">
        <v>65</v>
      </c>
      <c r="G19" s="21">
        <v>0</v>
      </c>
      <c r="H19" s="5">
        <v>0</v>
      </c>
      <c r="I19" s="5">
        <v>36</v>
      </c>
      <c r="J19" s="358">
        <v>0</v>
      </c>
      <c r="K19" s="7">
        <v>50</v>
      </c>
      <c r="L19" s="34">
        <f t="shared" si="0"/>
        <v>256</v>
      </c>
    </row>
    <row r="20" spans="1:12" x14ac:dyDescent="0.2">
      <c r="A20" s="34" t="s">
        <v>95</v>
      </c>
      <c r="B20" s="21">
        <v>0</v>
      </c>
      <c r="C20" s="5">
        <v>5</v>
      </c>
      <c r="D20" s="5">
        <v>54</v>
      </c>
      <c r="E20" s="5">
        <v>0</v>
      </c>
      <c r="F20" s="23">
        <v>215</v>
      </c>
      <c r="G20" s="21">
        <v>0</v>
      </c>
      <c r="H20" s="5">
        <v>0</v>
      </c>
      <c r="I20" s="5">
        <v>55</v>
      </c>
      <c r="J20" s="358">
        <v>0</v>
      </c>
      <c r="K20" s="7">
        <v>27</v>
      </c>
      <c r="L20" s="34">
        <f t="shared" si="0"/>
        <v>356</v>
      </c>
    </row>
    <row r="21" spans="1:12" x14ac:dyDescent="0.2">
      <c r="A21" s="34" t="s">
        <v>96</v>
      </c>
      <c r="B21" s="21">
        <v>0</v>
      </c>
      <c r="C21" s="5">
        <v>0</v>
      </c>
      <c r="D21" s="5">
        <v>31</v>
      </c>
      <c r="E21" s="5">
        <v>0</v>
      </c>
      <c r="F21" s="23">
        <v>0</v>
      </c>
      <c r="G21" s="21">
        <v>0</v>
      </c>
      <c r="H21" s="5">
        <v>1</v>
      </c>
      <c r="I21" s="5">
        <v>13</v>
      </c>
      <c r="J21" s="358">
        <v>0</v>
      </c>
      <c r="K21" s="7">
        <v>66</v>
      </c>
      <c r="L21" s="34">
        <f t="shared" si="0"/>
        <v>111</v>
      </c>
    </row>
    <row r="22" spans="1:12" x14ac:dyDescent="0.2">
      <c r="A22" s="34" t="s">
        <v>97</v>
      </c>
      <c r="B22" s="21">
        <v>124</v>
      </c>
      <c r="C22" s="5">
        <v>16</v>
      </c>
      <c r="D22" s="5">
        <v>18</v>
      </c>
      <c r="E22" s="5">
        <v>1</v>
      </c>
      <c r="F22" s="23">
        <v>133</v>
      </c>
      <c r="G22" s="21">
        <v>0</v>
      </c>
      <c r="H22" s="5">
        <v>0</v>
      </c>
      <c r="I22" s="5">
        <v>249</v>
      </c>
      <c r="J22" s="358">
        <v>1</v>
      </c>
      <c r="K22" s="7">
        <v>89</v>
      </c>
      <c r="L22" s="34">
        <f t="shared" si="0"/>
        <v>631</v>
      </c>
    </row>
    <row r="23" spans="1:12" x14ac:dyDescent="0.2">
      <c r="A23" s="34" t="s">
        <v>98</v>
      </c>
      <c r="B23" s="21">
        <v>25</v>
      </c>
      <c r="C23" s="5">
        <v>2</v>
      </c>
      <c r="D23" s="5">
        <v>10</v>
      </c>
      <c r="E23" s="5">
        <v>3</v>
      </c>
      <c r="F23" s="23">
        <v>43</v>
      </c>
      <c r="G23" s="21">
        <v>0</v>
      </c>
      <c r="H23" s="5">
        <v>0</v>
      </c>
      <c r="I23" s="5">
        <v>5</v>
      </c>
      <c r="J23" s="358">
        <v>0</v>
      </c>
      <c r="K23" s="7">
        <v>51</v>
      </c>
      <c r="L23" s="34">
        <f t="shared" si="0"/>
        <v>139</v>
      </c>
    </row>
    <row r="24" spans="1:12" x14ac:dyDescent="0.2">
      <c r="A24" s="34" t="s">
        <v>99</v>
      </c>
      <c r="B24" s="21">
        <v>134</v>
      </c>
      <c r="C24" s="5">
        <v>41</v>
      </c>
      <c r="D24" s="5">
        <v>110</v>
      </c>
      <c r="E24" s="5">
        <v>4</v>
      </c>
      <c r="F24" s="23">
        <v>406</v>
      </c>
      <c r="G24" s="21">
        <v>1</v>
      </c>
      <c r="H24" s="5">
        <v>31</v>
      </c>
      <c r="I24" s="5">
        <v>11</v>
      </c>
      <c r="J24" s="358">
        <v>0</v>
      </c>
      <c r="K24" s="7">
        <v>118</v>
      </c>
      <c r="L24" s="34">
        <f t="shared" si="0"/>
        <v>856</v>
      </c>
    </row>
    <row r="25" spans="1:12" x14ac:dyDescent="0.2">
      <c r="A25" s="34" t="s">
        <v>100</v>
      </c>
      <c r="B25" s="21">
        <v>280</v>
      </c>
      <c r="C25" s="5">
        <v>35</v>
      </c>
      <c r="D25" s="5">
        <v>19</v>
      </c>
      <c r="E25" s="5">
        <v>2</v>
      </c>
      <c r="F25" s="23">
        <v>201</v>
      </c>
      <c r="G25" s="21">
        <v>0</v>
      </c>
      <c r="H25" s="5">
        <v>0</v>
      </c>
      <c r="I25" s="5">
        <v>61</v>
      </c>
      <c r="J25" s="358">
        <v>0</v>
      </c>
      <c r="K25" s="7">
        <v>247</v>
      </c>
      <c r="L25" s="34">
        <f t="shared" si="0"/>
        <v>845</v>
      </c>
    </row>
    <row r="26" spans="1:12" x14ac:dyDescent="0.2">
      <c r="A26" s="34" t="s">
        <v>101</v>
      </c>
      <c r="B26" s="21">
        <v>115</v>
      </c>
      <c r="C26" s="5">
        <v>0</v>
      </c>
      <c r="D26" s="5">
        <v>18</v>
      </c>
      <c r="E26" s="5">
        <v>0</v>
      </c>
      <c r="F26" s="23">
        <v>46</v>
      </c>
      <c r="G26" s="21">
        <v>0</v>
      </c>
      <c r="H26" s="5">
        <v>0</v>
      </c>
      <c r="I26" s="5">
        <v>115</v>
      </c>
      <c r="J26" s="358">
        <v>0</v>
      </c>
      <c r="K26" s="7">
        <v>118</v>
      </c>
      <c r="L26" s="34">
        <f t="shared" si="0"/>
        <v>412</v>
      </c>
    </row>
    <row r="27" spans="1:12" x14ac:dyDescent="0.2">
      <c r="A27" s="34" t="s">
        <v>102</v>
      </c>
      <c r="B27" s="21">
        <v>1</v>
      </c>
      <c r="C27" s="5">
        <v>50</v>
      </c>
      <c r="D27" s="5">
        <v>26</v>
      </c>
      <c r="E27" s="5">
        <v>1</v>
      </c>
      <c r="F27" s="23">
        <v>261</v>
      </c>
      <c r="G27" s="21">
        <v>0</v>
      </c>
      <c r="H27" s="5">
        <v>1</v>
      </c>
      <c r="I27" s="5">
        <v>264</v>
      </c>
      <c r="J27" s="358">
        <v>0</v>
      </c>
      <c r="K27" s="7">
        <v>64</v>
      </c>
      <c r="L27" s="34">
        <f t="shared" si="0"/>
        <v>668</v>
      </c>
    </row>
    <row r="28" spans="1:12" x14ac:dyDescent="0.2">
      <c r="A28" s="34" t="s">
        <v>103</v>
      </c>
      <c r="B28" s="21">
        <v>145</v>
      </c>
      <c r="C28" s="5">
        <v>0</v>
      </c>
      <c r="D28" s="5">
        <v>26</v>
      </c>
      <c r="E28" s="5">
        <v>0</v>
      </c>
      <c r="F28" s="23">
        <v>150</v>
      </c>
      <c r="G28" s="21">
        <v>0</v>
      </c>
      <c r="H28" s="5">
        <v>0</v>
      </c>
      <c r="I28" s="5">
        <v>240</v>
      </c>
      <c r="J28" s="358">
        <v>0</v>
      </c>
      <c r="K28" s="7">
        <v>121</v>
      </c>
      <c r="L28" s="34">
        <f t="shared" si="0"/>
        <v>682</v>
      </c>
    </row>
    <row r="29" spans="1:12" x14ac:dyDescent="0.2">
      <c r="A29" s="34" t="s">
        <v>104</v>
      </c>
      <c r="B29" s="21">
        <v>1</v>
      </c>
      <c r="C29" s="5">
        <v>173</v>
      </c>
      <c r="D29" s="5">
        <v>1</v>
      </c>
      <c r="E29" s="5">
        <v>30</v>
      </c>
      <c r="F29" s="23">
        <v>101</v>
      </c>
      <c r="G29" s="21">
        <v>0</v>
      </c>
      <c r="H29" s="5">
        <v>1</v>
      </c>
      <c r="I29" s="5">
        <v>0</v>
      </c>
      <c r="J29" s="358">
        <v>0</v>
      </c>
      <c r="K29" s="7">
        <v>114</v>
      </c>
      <c r="L29" s="34">
        <f t="shared" si="0"/>
        <v>421</v>
      </c>
    </row>
    <row r="30" spans="1:12" x14ac:dyDescent="0.2">
      <c r="A30" s="34" t="s">
        <v>105</v>
      </c>
      <c r="B30" s="21">
        <v>0</v>
      </c>
      <c r="C30" s="5">
        <v>88</v>
      </c>
      <c r="D30" s="5">
        <v>27</v>
      </c>
      <c r="E30" s="5">
        <v>0</v>
      </c>
      <c r="F30" s="23">
        <v>176</v>
      </c>
      <c r="G30" s="21">
        <v>0</v>
      </c>
      <c r="H30" s="5">
        <v>0</v>
      </c>
      <c r="I30" s="5">
        <v>5</v>
      </c>
      <c r="J30" s="358">
        <v>2</v>
      </c>
      <c r="K30" s="7">
        <v>49</v>
      </c>
      <c r="L30" s="34">
        <f t="shared" si="0"/>
        <v>347</v>
      </c>
    </row>
    <row r="31" spans="1:12" x14ac:dyDescent="0.2">
      <c r="A31" s="34" t="s">
        <v>106</v>
      </c>
      <c r="B31" s="21">
        <v>763</v>
      </c>
      <c r="C31" s="5">
        <v>462</v>
      </c>
      <c r="D31" s="5">
        <v>161</v>
      </c>
      <c r="E31" s="5">
        <v>2</v>
      </c>
      <c r="F31" s="23">
        <v>2463</v>
      </c>
      <c r="G31" s="21">
        <v>1</v>
      </c>
      <c r="H31" s="5">
        <v>25</v>
      </c>
      <c r="I31" s="5">
        <v>255</v>
      </c>
      <c r="J31" s="358">
        <v>2</v>
      </c>
      <c r="K31" s="7">
        <v>667</v>
      </c>
      <c r="L31" s="34">
        <f t="shared" si="0"/>
        <v>4801</v>
      </c>
    </row>
    <row r="32" spans="1:12" x14ac:dyDescent="0.2">
      <c r="A32" s="34" t="s">
        <v>107</v>
      </c>
      <c r="B32" s="21">
        <v>18</v>
      </c>
      <c r="C32" s="5">
        <v>148</v>
      </c>
      <c r="D32" s="5">
        <v>7</v>
      </c>
      <c r="E32" s="5">
        <v>0</v>
      </c>
      <c r="F32" s="23">
        <v>21</v>
      </c>
      <c r="G32" s="21">
        <v>0</v>
      </c>
      <c r="H32" s="5">
        <v>0</v>
      </c>
      <c r="I32" s="5">
        <v>268</v>
      </c>
      <c r="J32" s="358">
        <v>0</v>
      </c>
      <c r="K32" s="7">
        <v>101</v>
      </c>
      <c r="L32" s="34">
        <f t="shared" si="0"/>
        <v>563</v>
      </c>
    </row>
    <row r="33" spans="1:12" x14ac:dyDescent="0.2">
      <c r="A33" s="34" t="s">
        <v>108</v>
      </c>
      <c r="B33" s="21">
        <v>58</v>
      </c>
      <c r="C33" s="5">
        <v>0</v>
      </c>
      <c r="D33" s="5">
        <v>1</v>
      </c>
      <c r="E33" s="5">
        <v>0</v>
      </c>
      <c r="F33" s="23">
        <v>64</v>
      </c>
      <c r="G33" s="21">
        <v>0</v>
      </c>
      <c r="H33" s="5">
        <v>0</v>
      </c>
      <c r="I33" s="5">
        <v>23</v>
      </c>
      <c r="J33" s="358">
        <v>0</v>
      </c>
      <c r="K33" s="7">
        <v>93</v>
      </c>
      <c r="L33" s="34">
        <f t="shared" si="0"/>
        <v>239</v>
      </c>
    </row>
    <row r="34" spans="1:12" x14ac:dyDescent="0.2">
      <c r="A34" s="34" t="s">
        <v>109</v>
      </c>
      <c r="B34" s="21">
        <v>529</v>
      </c>
      <c r="C34" s="5">
        <v>0</v>
      </c>
      <c r="D34" s="5">
        <v>175</v>
      </c>
      <c r="E34" s="5">
        <v>28</v>
      </c>
      <c r="F34" s="23">
        <v>460</v>
      </c>
      <c r="G34" s="21">
        <v>0</v>
      </c>
      <c r="H34" s="5">
        <v>53</v>
      </c>
      <c r="I34" s="5">
        <v>89</v>
      </c>
      <c r="J34" s="358">
        <v>1</v>
      </c>
      <c r="K34" s="7">
        <v>417</v>
      </c>
      <c r="L34" s="34">
        <f t="shared" si="0"/>
        <v>1752</v>
      </c>
    </row>
    <row r="35" spans="1:12" x14ac:dyDescent="0.2">
      <c r="A35" s="34" t="s">
        <v>110</v>
      </c>
      <c r="B35" s="21">
        <v>28</v>
      </c>
      <c r="C35" s="5">
        <v>0</v>
      </c>
      <c r="D35" s="5">
        <v>8</v>
      </c>
      <c r="E35" s="5">
        <v>0</v>
      </c>
      <c r="F35" s="23">
        <v>19</v>
      </c>
      <c r="G35" s="21">
        <v>0</v>
      </c>
      <c r="H35" s="5">
        <v>0</v>
      </c>
      <c r="I35" s="5">
        <v>15</v>
      </c>
      <c r="J35" s="358">
        <v>0</v>
      </c>
      <c r="K35" s="7">
        <v>28</v>
      </c>
      <c r="L35" s="34">
        <f t="shared" si="0"/>
        <v>98</v>
      </c>
    </row>
    <row r="36" spans="1:12" x14ac:dyDescent="0.2">
      <c r="A36" s="34" t="s">
        <v>111</v>
      </c>
      <c r="B36" s="21">
        <v>0</v>
      </c>
      <c r="C36" s="5">
        <v>314</v>
      </c>
      <c r="D36" s="5">
        <v>19</v>
      </c>
      <c r="E36" s="5">
        <v>0</v>
      </c>
      <c r="F36" s="23">
        <v>206</v>
      </c>
      <c r="G36" s="21">
        <v>0</v>
      </c>
      <c r="H36" s="5">
        <v>0</v>
      </c>
      <c r="I36" s="5">
        <v>122</v>
      </c>
      <c r="J36" s="358">
        <v>0</v>
      </c>
      <c r="K36" s="7">
        <v>92</v>
      </c>
      <c r="L36" s="34">
        <f t="shared" si="0"/>
        <v>753</v>
      </c>
    </row>
    <row r="37" spans="1:12" x14ac:dyDescent="0.2">
      <c r="A37" s="34" t="s">
        <v>112</v>
      </c>
      <c r="B37" s="21">
        <v>1165</v>
      </c>
      <c r="C37" s="5">
        <v>1</v>
      </c>
      <c r="D37" s="5">
        <v>3</v>
      </c>
      <c r="E37" s="5">
        <v>1</v>
      </c>
      <c r="F37" s="23">
        <v>2</v>
      </c>
      <c r="G37" s="21">
        <v>0</v>
      </c>
      <c r="H37" s="5">
        <v>1</v>
      </c>
      <c r="I37" s="5">
        <v>113</v>
      </c>
      <c r="J37" s="358">
        <v>2</v>
      </c>
      <c r="K37" s="7">
        <v>247</v>
      </c>
      <c r="L37" s="34">
        <f t="shared" si="0"/>
        <v>1535</v>
      </c>
    </row>
    <row r="38" spans="1:12" x14ac:dyDescent="0.2">
      <c r="A38" s="34" t="s">
        <v>113</v>
      </c>
      <c r="B38" s="21">
        <v>212</v>
      </c>
      <c r="C38" s="5">
        <v>2</v>
      </c>
      <c r="D38" s="5">
        <v>11</v>
      </c>
      <c r="E38" s="5">
        <v>1</v>
      </c>
      <c r="F38" s="23">
        <v>593</v>
      </c>
      <c r="G38" s="21">
        <v>0</v>
      </c>
      <c r="H38" s="5">
        <v>17</v>
      </c>
      <c r="I38" s="5">
        <v>101</v>
      </c>
      <c r="J38" s="358">
        <v>0</v>
      </c>
      <c r="K38" s="7">
        <v>183</v>
      </c>
      <c r="L38" s="34">
        <f t="shared" si="0"/>
        <v>1120</v>
      </c>
    </row>
    <row r="39" spans="1:12" x14ac:dyDescent="0.2">
      <c r="A39" s="34" t="s">
        <v>114</v>
      </c>
      <c r="B39" s="21">
        <v>290</v>
      </c>
      <c r="C39" s="5">
        <v>39</v>
      </c>
      <c r="D39" s="5">
        <v>0</v>
      </c>
      <c r="E39" s="5">
        <v>2</v>
      </c>
      <c r="F39" s="23">
        <v>503</v>
      </c>
      <c r="G39" s="21">
        <v>0</v>
      </c>
      <c r="H39" s="5">
        <v>0</v>
      </c>
      <c r="I39" s="5">
        <v>39</v>
      </c>
      <c r="J39" s="358">
        <v>0</v>
      </c>
      <c r="K39" s="7">
        <v>336</v>
      </c>
      <c r="L39" s="34">
        <f t="shared" si="0"/>
        <v>1209</v>
      </c>
    </row>
    <row r="40" spans="1:12" x14ac:dyDescent="0.2">
      <c r="A40" s="34" t="s">
        <v>115</v>
      </c>
      <c r="B40" s="21">
        <v>0</v>
      </c>
      <c r="C40" s="5">
        <v>80</v>
      </c>
      <c r="D40" s="5">
        <v>5</v>
      </c>
      <c r="E40" s="5">
        <v>0</v>
      </c>
      <c r="F40" s="23">
        <v>74</v>
      </c>
      <c r="G40" s="21">
        <v>0</v>
      </c>
      <c r="H40" s="5">
        <v>0</v>
      </c>
      <c r="I40" s="5">
        <v>118</v>
      </c>
      <c r="J40" s="358">
        <v>2</v>
      </c>
      <c r="K40" s="7">
        <v>75</v>
      </c>
      <c r="L40" s="34">
        <f t="shared" si="0"/>
        <v>354</v>
      </c>
    </row>
    <row r="41" spans="1:12" x14ac:dyDescent="0.2">
      <c r="A41" s="34" t="s">
        <v>116</v>
      </c>
      <c r="B41" s="21">
        <v>380</v>
      </c>
      <c r="C41" s="5">
        <v>0</v>
      </c>
      <c r="D41" s="5">
        <v>21</v>
      </c>
      <c r="E41" s="5">
        <v>3</v>
      </c>
      <c r="F41" s="23">
        <v>108</v>
      </c>
      <c r="G41" s="21">
        <v>1</v>
      </c>
      <c r="H41" s="5">
        <v>0</v>
      </c>
      <c r="I41" s="5">
        <v>537</v>
      </c>
      <c r="J41" s="358">
        <v>0</v>
      </c>
      <c r="K41" s="7">
        <v>104</v>
      </c>
      <c r="L41" s="34">
        <f t="shared" si="0"/>
        <v>1154</v>
      </c>
    </row>
    <row r="42" spans="1:12" x14ac:dyDescent="0.2">
      <c r="A42" s="34" t="s">
        <v>117</v>
      </c>
      <c r="B42" s="21">
        <v>0</v>
      </c>
      <c r="C42" s="5">
        <v>8</v>
      </c>
      <c r="D42" s="5">
        <v>67</v>
      </c>
      <c r="E42" s="5">
        <v>0</v>
      </c>
      <c r="F42" s="23">
        <v>214</v>
      </c>
      <c r="G42" s="21">
        <v>0</v>
      </c>
      <c r="H42" s="5">
        <v>5</v>
      </c>
      <c r="I42" s="5">
        <v>97</v>
      </c>
      <c r="J42" s="358">
        <v>0</v>
      </c>
      <c r="K42" s="7">
        <v>36</v>
      </c>
      <c r="L42" s="34">
        <f t="shared" si="0"/>
        <v>427</v>
      </c>
    </row>
    <row r="43" spans="1:12" x14ac:dyDescent="0.2">
      <c r="A43" s="34" t="s">
        <v>118</v>
      </c>
      <c r="B43" s="21">
        <v>153</v>
      </c>
      <c r="C43" s="5">
        <v>0</v>
      </c>
      <c r="D43" s="5">
        <v>3</v>
      </c>
      <c r="E43" s="5">
        <v>0</v>
      </c>
      <c r="F43" s="23">
        <v>3</v>
      </c>
      <c r="G43" s="21">
        <v>0</v>
      </c>
      <c r="H43" s="5">
        <v>0</v>
      </c>
      <c r="I43" s="5">
        <v>0</v>
      </c>
      <c r="J43" s="358">
        <v>0</v>
      </c>
      <c r="K43" s="7">
        <v>85</v>
      </c>
      <c r="L43" s="34">
        <f t="shared" si="0"/>
        <v>244</v>
      </c>
    </row>
    <row r="44" spans="1:12" x14ac:dyDescent="0.2">
      <c r="A44" s="34" t="s">
        <v>119</v>
      </c>
      <c r="B44" s="21">
        <v>5</v>
      </c>
      <c r="C44" s="5">
        <v>165</v>
      </c>
      <c r="D44" s="5">
        <v>1</v>
      </c>
      <c r="E44" s="5">
        <v>0</v>
      </c>
      <c r="F44" s="23">
        <v>636</v>
      </c>
      <c r="G44" s="21">
        <v>0</v>
      </c>
      <c r="H44" s="5">
        <v>0</v>
      </c>
      <c r="I44" s="5">
        <v>54</v>
      </c>
      <c r="J44" s="358">
        <v>0</v>
      </c>
      <c r="K44" s="7">
        <v>253</v>
      </c>
      <c r="L44" s="34">
        <f t="shared" si="0"/>
        <v>1114</v>
      </c>
    </row>
    <row r="45" spans="1:12" x14ac:dyDescent="0.2">
      <c r="A45" s="34" t="s">
        <v>120</v>
      </c>
      <c r="B45" s="21">
        <v>74</v>
      </c>
      <c r="C45" s="5">
        <v>0</v>
      </c>
      <c r="D45" s="5">
        <v>28</v>
      </c>
      <c r="E45" s="5">
        <v>1</v>
      </c>
      <c r="F45" s="23">
        <v>101</v>
      </c>
      <c r="G45" s="21">
        <v>0</v>
      </c>
      <c r="H45" s="5">
        <v>0</v>
      </c>
      <c r="I45" s="5">
        <v>162</v>
      </c>
      <c r="J45" s="358">
        <v>0</v>
      </c>
      <c r="K45" s="7">
        <v>69</v>
      </c>
      <c r="L45" s="34">
        <f t="shared" si="0"/>
        <v>435</v>
      </c>
    </row>
    <row r="46" spans="1:12" x14ac:dyDescent="0.2">
      <c r="A46" s="34" t="s">
        <v>121</v>
      </c>
      <c r="B46" s="21">
        <v>0</v>
      </c>
      <c r="C46" s="5">
        <v>215</v>
      </c>
      <c r="D46" s="5">
        <v>77</v>
      </c>
      <c r="E46" s="5">
        <v>1</v>
      </c>
      <c r="F46" s="23">
        <v>436</v>
      </c>
      <c r="G46" s="21">
        <v>0</v>
      </c>
      <c r="H46" s="5">
        <v>0</v>
      </c>
      <c r="I46" s="5">
        <v>27</v>
      </c>
      <c r="J46" s="358">
        <v>1</v>
      </c>
      <c r="K46" s="7">
        <v>111</v>
      </c>
      <c r="L46" s="34">
        <f t="shared" si="0"/>
        <v>868</v>
      </c>
    </row>
    <row r="47" spans="1:12" x14ac:dyDescent="0.2">
      <c r="A47" s="34" t="s">
        <v>122</v>
      </c>
      <c r="B47" s="21">
        <v>39</v>
      </c>
      <c r="C47" s="5">
        <v>0</v>
      </c>
      <c r="D47" s="5">
        <v>22</v>
      </c>
      <c r="E47" s="5">
        <v>0</v>
      </c>
      <c r="F47" s="23">
        <v>139</v>
      </c>
      <c r="G47" s="21">
        <v>0</v>
      </c>
      <c r="H47" s="5">
        <v>0</v>
      </c>
      <c r="I47" s="5">
        <v>1</v>
      </c>
      <c r="J47" s="358">
        <v>4</v>
      </c>
      <c r="K47" s="7">
        <v>60</v>
      </c>
      <c r="L47" s="34">
        <f t="shared" si="0"/>
        <v>265</v>
      </c>
    </row>
    <row r="48" spans="1:12" x14ac:dyDescent="0.2">
      <c r="A48" s="34" t="s">
        <v>123</v>
      </c>
      <c r="B48" s="21">
        <v>0</v>
      </c>
      <c r="C48" s="5">
        <v>101</v>
      </c>
      <c r="D48" s="5">
        <v>13</v>
      </c>
      <c r="E48" s="5">
        <v>0</v>
      </c>
      <c r="F48" s="23">
        <v>5</v>
      </c>
      <c r="G48" s="21">
        <v>0</v>
      </c>
      <c r="H48" s="5">
        <v>0</v>
      </c>
      <c r="I48" s="5">
        <v>98</v>
      </c>
      <c r="J48" s="358">
        <v>0</v>
      </c>
      <c r="K48" s="7">
        <v>62</v>
      </c>
      <c r="L48" s="34">
        <f t="shared" si="0"/>
        <v>279</v>
      </c>
    </row>
    <row r="49" spans="1:12" x14ac:dyDescent="0.2">
      <c r="A49" s="34" t="s">
        <v>124</v>
      </c>
      <c r="B49" s="21">
        <v>3</v>
      </c>
      <c r="C49" s="5">
        <v>143</v>
      </c>
      <c r="D49" s="5">
        <v>14</v>
      </c>
      <c r="E49" s="5">
        <v>0</v>
      </c>
      <c r="F49" s="23">
        <v>103</v>
      </c>
      <c r="G49" s="21">
        <v>0</v>
      </c>
      <c r="H49" s="5">
        <v>0</v>
      </c>
      <c r="I49" s="5">
        <v>38</v>
      </c>
      <c r="J49" s="358">
        <v>0</v>
      </c>
      <c r="K49" s="7">
        <v>47</v>
      </c>
      <c r="L49" s="34">
        <f t="shared" si="0"/>
        <v>348</v>
      </c>
    </row>
    <row r="50" spans="1:12" x14ac:dyDescent="0.2">
      <c r="A50" s="34" t="s">
        <v>125</v>
      </c>
      <c r="B50" s="21">
        <v>2</v>
      </c>
      <c r="C50" s="5">
        <v>57</v>
      </c>
      <c r="D50" s="5">
        <v>8</v>
      </c>
      <c r="E50" s="5">
        <v>0</v>
      </c>
      <c r="F50" s="23">
        <v>25</v>
      </c>
      <c r="G50" s="21">
        <v>0</v>
      </c>
      <c r="H50" s="5">
        <v>0</v>
      </c>
      <c r="I50" s="5">
        <v>5</v>
      </c>
      <c r="J50" s="358">
        <v>0</v>
      </c>
      <c r="K50" s="7">
        <v>102</v>
      </c>
      <c r="L50" s="34">
        <f t="shared" si="0"/>
        <v>199</v>
      </c>
    </row>
    <row r="51" spans="1:12" x14ac:dyDescent="0.2">
      <c r="A51" s="34" t="s">
        <v>126</v>
      </c>
      <c r="B51" s="21">
        <v>0</v>
      </c>
      <c r="C51" s="5">
        <v>103</v>
      </c>
      <c r="D51" s="5">
        <v>16</v>
      </c>
      <c r="E51" s="5">
        <v>2</v>
      </c>
      <c r="F51" s="23">
        <v>149</v>
      </c>
      <c r="G51" s="21">
        <v>0</v>
      </c>
      <c r="H51" s="5">
        <v>0</v>
      </c>
      <c r="I51" s="5">
        <v>2</v>
      </c>
      <c r="J51" s="358">
        <v>0</v>
      </c>
      <c r="K51" s="7">
        <v>101</v>
      </c>
      <c r="L51" s="34">
        <f t="shared" si="0"/>
        <v>373</v>
      </c>
    </row>
    <row r="52" spans="1:12" x14ac:dyDescent="0.2">
      <c r="A52" s="34" t="s">
        <v>129</v>
      </c>
      <c r="B52" s="21">
        <v>2</v>
      </c>
      <c r="C52" s="5">
        <v>0</v>
      </c>
      <c r="D52" s="5">
        <v>33</v>
      </c>
      <c r="E52" s="5">
        <v>0</v>
      </c>
      <c r="F52" s="23">
        <v>144</v>
      </c>
      <c r="G52" s="21">
        <v>0</v>
      </c>
      <c r="H52" s="5">
        <v>0</v>
      </c>
      <c r="I52" s="5">
        <v>39</v>
      </c>
      <c r="J52" s="358">
        <v>0</v>
      </c>
      <c r="K52" s="7">
        <v>74</v>
      </c>
      <c r="L52" s="34">
        <f t="shared" si="0"/>
        <v>292</v>
      </c>
    </row>
    <row r="53" spans="1:12" x14ac:dyDescent="0.2">
      <c r="A53" s="34" t="s">
        <v>127</v>
      </c>
      <c r="B53" s="21">
        <v>10</v>
      </c>
      <c r="C53" s="5">
        <v>329</v>
      </c>
      <c r="D53" s="5">
        <v>32</v>
      </c>
      <c r="E53" s="5">
        <v>0</v>
      </c>
      <c r="F53" s="23">
        <v>169</v>
      </c>
      <c r="G53" s="21">
        <v>0</v>
      </c>
      <c r="H53" s="5">
        <v>0</v>
      </c>
      <c r="I53" s="5">
        <v>0</v>
      </c>
      <c r="J53" s="358">
        <v>1</v>
      </c>
      <c r="K53" s="7">
        <v>169</v>
      </c>
      <c r="L53" s="34">
        <f t="shared" si="0"/>
        <v>710</v>
      </c>
    </row>
    <row r="54" spans="1:12" x14ac:dyDescent="0.2">
      <c r="A54" s="34" t="s">
        <v>128</v>
      </c>
      <c r="B54" s="21">
        <v>93</v>
      </c>
      <c r="C54" s="5">
        <v>0</v>
      </c>
      <c r="D54" s="5">
        <v>27</v>
      </c>
      <c r="E54" s="5">
        <v>0</v>
      </c>
      <c r="F54" s="23">
        <v>29</v>
      </c>
      <c r="G54" s="21">
        <v>0</v>
      </c>
      <c r="H54" s="5">
        <v>0</v>
      </c>
      <c r="I54" s="5">
        <v>15</v>
      </c>
      <c r="J54" s="358">
        <v>0</v>
      </c>
      <c r="K54" s="7">
        <v>103</v>
      </c>
      <c r="L54" s="34">
        <f t="shared" si="0"/>
        <v>267</v>
      </c>
    </row>
    <row r="55" spans="1:12" x14ac:dyDescent="0.2">
      <c r="A55" s="34" t="s">
        <v>130</v>
      </c>
      <c r="B55" s="21">
        <v>0</v>
      </c>
      <c r="C55" s="5">
        <v>92</v>
      </c>
      <c r="D55" s="5">
        <v>6</v>
      </c>
      <c r="E55" s="5">
        <v>0</v>
      </c>
      <c r="F55" s="23">
        <v>53</v>
      </c>
      <c r="G55" s="21">
        <v>0</v>
      </c>
      <c r="H55" s="5">
        <v>0</v>
      </c>
      <c r="I55" s="5">
        <v>94</v>
      </c>
      <c r="J55" s="358">
        <v>1</v>
      </c>
      <c r="K55" s="7">
        <v>91</v>
      </c>
      <c r="L55" s="34">
        <f t="shared" si="0"/>
        <v>337</v>
      </c>
    </row>
    <row r="56" spans="1:12" x14ac:dyDescent="0.2">
      <c r="A56" s="34" t="s">
        <v>131</v>
      </c>
      <c r="B56" s="21">
        <v>59</v>
      </c>
      <c r="C56" s="5">
        <v>20</v>
      </c>
      <c r="D56" s="5">
        <v>29</v>
      </c>
      <c r="E56" s="5">
        <v>0</v>
      </c>
      <c r="F56" s="23">
        <v>179</v>
      </c>
      <c r="G56" s="21">
        <v>0</v>
      </c>
      <c r="H56" s="5">
        <v>1</v>
      </c>
      <c r="I56" s="5">
        <v>5</v>
      </c>
      <c r="J56" s="358">
        <v>0</v>
      </c>
      <c r="K56" s="7">
        <v>115</v>
      </c>
      <c r="L56" s="34">
        <f t="shared" si="0"/>
        <v>408</v>
      </c>
    </row>
    <row r="57" spans="1:12" x14ac:dyDescent="0.2">
      <c r="A57" s="34" t="s">
        <v>132</v>
      </c>
      <c r="B57" s="21">
        <v>361</v>
      </c>
      <c r="C57" s="5">
        <v>0</v>
      </c>
      <c r="D57" s="5">
        <v>46</v>
      </c>
      <c r="E57" s="5">
        <v>1</v>
      </c>
      <c r="F57" s="23">
        <v>253</v>
      </c>
      <c r="G57" s="21">
        <v>0</v>
      </c>
      <c r="H57" s="5">
        <v>0</v>
      </c>
      <c r="I57" s="5">
        <v>126</v>
      </c>
      <c r="J57" s="358">
        <v>1</v>
      </c>
      <c r="K57" s="7">
        <v>179</v>
      </c>
      <c r="L57" s="34">
        <f t="shared" si="0"/>
        <v>967</v>
      </c>
    </row>
    <row r="58" spans="1:12" x14ac:dyDescent="0.2">
      <c r="A58" s="34" t="s">
        <v>133</v>
      </c>
      <c r="B58" s="21">
        <v>127</v>
      </c>
      <c r="C58" s="5">
        <v>12</v>
      </c>
      <c r="D58" s="5">
        <v>3152</v>
      </c>
      <c r="E58" s="5">
        <v>0</v>
      </c>
      <c r="F58" s="23">
        <v>241</v>
      </c>
      <c r="G58" s="21">
        <v>0</v>
      </c>
      <c r="H58" s="5">
        <v>0</v>
      </c>
      <c r="I58" s="5">
        <v>4</v>
      </c>
      <c r="J58" s="358">
        <v>0</v>
      </c>
      <c r="K58" s="7">
        <v>95</v>
      </c>
      <c r="L58" s="34">
        <f t="shared" si="0"/>
        <v>3631</v>
      </c>
    </row>
    <row r="59" spans="1:12" x14ac:dyDescent="0.2">
      <c r="A59" s="34" t="s">
        <v>134</v>
      </c>
      <c r="B59" s="21">
        <v>34</v>
      </c>
      <c r="C59" s="5">
        <v>1</v>
      </c>
      <c r="D59" s="5">
        <v>7</v>
      </c>
      <c r="E59" s="5">
        <v>0</v>
      </c>
      <c r="F59" s="23">
        <v>82</v>
      </c>
      <c r="G59" s="21">
        <v>0</v>
      </c>
      <c r="H59" s="5">
        <v>1</v>
      </c>
      <c r="I59" s="5">
        <v>3</v>
      </c>
      <c r="J59" s="358">
        <v>0</v>
      </c>
      <c r="K59" s="7">
        <v>25</v>
      </c>
      <c r="L59" s="34">
        <f t="shared" si="0"/>
        <v>153</v>
      </c>
    </row>
    <row r="60" spans="1:12" x14ac:dyDescent="0.2">
      <c r="A60" s="34" t="s">
        <v>135</v>
      </c>
      <c r="B60" s="21">
        <v>46</v>
      </c>
      <c r="C60" s="5">
        <v>0</v>
      </c>
      <c r="D60" s="5">
        <v>15</v>
      </c>
      <c r="E60" s="5">
        <v>3</v>
      </c>
      <c r="F60" s="23">
        <v>143</v>
      </c>
      <c r="G60" s="21">
        <v>0</v>
      </c>
      <c r="H60" s="5">
        <v>0</v>
      </c>
      <c r="I60" s="5">
        <v>1460</v>
      </c>
      <c r="J60" s="358">
        <v>0</v>
      </c>
      <c r="K60" s="7">
        <v>0</v>
      </c>
      <c r="L60" s="34">
        <f t="shared" si="0"/>
        <v>1667</v>
      </c>
    </row>
    <row r="61" spans="1:12" x14ac:dyDescent="0.2">
      <c r="A61" s="34" t="s">
        <v>136</v>
      </c>
      <c r="B61" s="21">
        <v>0</v>
      </c>
      <c r="C61" s="5">
        <v>47</v>
      </c>
      <c r="D61" s="5">
        <v>12</v>
      </c>
      <c r="E61" s="5">
        <v>0</v>
      </c>
      <c r="F61" s="23">
        <v>57</v>
      </c>
      <c r="G61" s="21">
        <v>0</v>
      </c>
      <c r="H61" s="5">
        <v>3</v>
      </c>
      <c r="I61" s="5">
        <v>79</v>
      </c>
      <c r="J61" s="358">
        <v>0</v>
      </c>
      <c r="K61" s="7">
        <v>25</v>
      </c>
      <c r="L61" s="34">
        <f t="shared" si="0"/>
        <v>223</v>
      </c>
    </row>
    <row r="62" spans="1:12" x14ac:dyDescent="0.2">
      <c r="A62" s="34" t="s">
        <v>137</v>
      </c>
      <c r="B62" s="21">
        <v>2</v>
      </c>
      <c r="C62" s="5">
        <v>147</v>
      </c>
      <c r="D62" s="5">
        <v>9</v>
      </c>
      <c r="E62" s="5">
        <v>0</v>
      </c>
      <c r="F62" s="23">
        <v>94</v>
      </c>
      <c r="G62" s="21">
        <v>0</v>
      </c>
      <c r="H62" s="5">
        <v>0</v>
      </c>
      <c r="I62" s="5">
        <v>130</v>
      </c>
      <c r="J62" s="358">
        <v>0</v>
      </c>
      <c r="K62" s="7">
        <v>189</v>
      </c>
      <c r="L62" s="34">
        <f t="shared" si="0"/>
        <v>571</v>
      </c>
    </row>
    <row r="63" spans="1:12" x14ac:dyDescent="0.2">
      <c r="A63" s="34" t="s">
        <v>138</v>
      </c>
      <c r="B63" s="21">
        <v>140</v>
      </c>
      <c r="C63" s="5">
        <v>0</v>
      </c>
      <c r="D63" s="5">
        <v>1665</v>
      </c>
      <c r="E63" s="5">
        <v>0</v>
      </c>
      <c r="F63" s="23">
        <v>402</v>
      </c>
      <c r="G63" s="21">
        <v>0</v>
      </c>
      <c r="H63" s="5">
        <v>1</v>
      </c>
      <c r="I63" s="5">
        <v>78</v>
      </c>
      <c r="J63" s="358">
        <v>0</v>
      </c>
      <c r="K63" s="7">
        <v>58</v>
      </c>
      <c r="L63" s="34">
        <f t="shared" si="0"/>
        <v>2344</v>
      </c>
    </row>
    <row r="64" spans="1:12" x14ac:dyDescent="0.2">
      <c r="A64" s="34" t="s">
        <v>139</v>
      </c>
      <c r="B64" s="21">
        <v>8</v>
      </c>
      <c r="C64" s="5">
        <v>0</v>
      </c>
      <c r="D64" s="5">
        <v>0</v>
      </c>
      <c r="E64" s="5">
        <v>0</v>
      </c>
      <c r="F64" s="23">
        <v>38</v>
      </c>
      <c r="G64" s="21">
        <v>0</v>
      </c>
      <c r="H64" s="5">
        <v>0</v>
      </c>
      <c r="I64" s="5">
        <v>4</v>
      </c>
      <c r="J64" s="358">
        <v>0</v>
      </c>
      <c r="K64" s="7">
        <v>18</v>
      </c>
      <c r="L64" s="34">
        <f t="shared" si="0"/>
        <v>68</v>
      </c>
    </row>
    <row r="65" spans="1:12" ht="13.5" thickBot="1" x14ac:dyDescent="0.25">
      <c r="A65" s="35" t="s">
        <v>140</v>
      </c>
      <c r="B65" s="29">
        <v>0</v>
      </c>
      <c r="C65" s="19">
        <v>286</v>
      </c>
      <c r="D65" s="19">
        <v>71</v>
      </c>
      <c r="E65" s="19">
        <v>1</v>
      </c>
      <c r="F65" s="28">
        <v>346</v>
      </c>
      <c r="G65" s="29">
        <v>0</v>
      </c>
      <c r="H65" s="19">
        <v>0</v>
      </c>
      <c r="I65" s="19">
        <v>10</v>
      </c>
      <c r="J65" s="360">
        <v>1</v>
      </c>
      <c r="K65" s="30">
        <v>155</v>
      </c>
      <c r="L65" s="34">
        <f t="shared" si="0"/>
        <v>870</v>
      </c>
    </row>
    <row r="66" spans="1:12" x14ac:dyDescent="0.2">
      <c r="A66" s="36" t="s">
        <v>4</v>
      </c>
      <c r="B66" s="32">
        <f t="shared" ref="B66:L66" si="1">SUM(B8:B65)</f>
        <v>6542</v>
      </c>
      <c r="C66" s="12">
        <f t="shared" si="1"/>
        <v>3756</v>
      </c>
      <c r="D66" s="12">
        <f t="shared" si="1"/>
        <v>6372</v>
      </c>
      <c r="E66" s="12">
        <f t="shared" si="1"/>
        <v>93</v>
      </c>
      <c r="F66" s="31">
        <f t="shared" si="1"/>
        <v>11753</v>
      </c>
      <c r="G66" s="32">
        <f t="shared" si="1"/>
        <v>3</v>
      </c>
      <c r="H66" s="12">
        <f t="shared" si="1"/>
        <v>148</v>
      </c>
      <c r="I66" s="12">
        <f t="shared" si="1"/>
        <v>8916</v>
      </c>
      <c r="J66" s="40">
        <f>SUM(J8:J65)</f>
        <v>23</v>
      </c>
      <c r="K66" s="13">
        <f>SUM(K8:K65)</f>
        <v>6909</v>
      </c>
      <c r="L66" s="36">
        <f t="shared" si="1"/>
        <v>44515</v>
      </c>
    </row>
    <row r="67" spans="1:12" s="18" customFormat="1" ht="13.5" thickBot="1" x14ac:dyDescent="0.25">
      <c r="A67" s="67" t="s">
        <v>141</v>
      </c>
      <c r="B67" s="68">
        <f t="shared" ref="B67:L67" si="2">AVERAGEA(B8:B65)</f>
        <v>112.79310344827586</v>
      </c>
      <c r="C67" s="16">
        <f t="shared" si="2"/>
        <v>64.758620689655174</v>
      </c>
      <c r="D67" s="16">
        <f t="shared" si="2"/>
        <v>109.86206896551724</v>
      </c>
      <c r="E67" s="16">
        <f t="shared" si="2"/>
        <v>1.603448275862069</v>
      </c>
      <c r="F67" s="69">
        <f t="shared" si="2"/>
        <v>202.63793103448276</v>
      </c>
      <c r="G67" s="68">
        <f t="shared" si="2"/>
        <v>5.1724137931034482E-2</v>
      </c>
      <c r="H67" s="16">
        <f t="shared" si="2"/>
        <v>2.5517241379310347</v>
      </c>
      <c r="I67" s="16">
        <f t="shared" si="2"/>
        <v>153.72413793103448</v>
      </c>
      <c r="J67" s="70">
        <f>AVERAGEA(J8:J65)</f>
        <v>0.39655172413793105</v>
      </c>
      <c r="K67" s="17">
        <f>AVERAGEA(K8:K65)</f>
        <v>119.12068965517241</v>
      </c>
      <c r="L67" s="83">
        <f t="shared" si="2"/>
        <v>767.5</v>
      </c>
    </row>
  </sheetData>
  <phoneticPr fontId="19" type="noConversion"/>
  <pageMargins left="0.55118110236220474" right="0.35433070866141736" top="0.23622047244094491" bottom="0.27559055118110237" header="0" footer="0"/>
  <pageSetup paperSize="9" scale="87" orientation="portrait" r:id="rId1"/>
  <headerFooter alignWithMargins="0">
    <oddHeader>&amp;R3.3.1. / Preglednica 9</oddHeader>
    <oddFooter>&amp;L&amp;7C/Poročilo o delu UE 2019/DUN - Okolje in prostor&amp;CStran &amp;P/&amp;N&amp;R&amp;7Pripravila : C. Vidmar  5.3.2020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15</vt:i4>
      </vt:variant>
      <vt:variant>
        <vt:lpstr>Imenovani obsegi</vt:lpstr>
      </vt:variant>
      <vt:variant>
        <vt:i4>8</vt:i4>
      </vt:variant>
    </vt:vector>
  </HeadingPairs>
  <TitlesOfParts>
    <vt:vector size="23" baseType="lpstr">
      <vt:lpstr>SKUPAJ</vt:lpstr>
      <vt:lpstr>MNZ</vt:lpstr>
      <vt:lpstr>MZI</vt:lpstr>
      <vt:lpstr>MG</vt:lpstr>
      <vt:lpstr>MKGP</vt:lpstr>
      <vt:lpstr>MDDSZ</vt:lpstr>
      <vt:lpstr>MJU</vt:lpstr>
      <vt:lpstr>PREK</vt:lpstr>
      <vt:lpstr>MOP</vt:lpstr>
      <vt:lpstr>Zbir identičnih DUN</vt:lpstr>
      <vt:lpstr>DUN na prebivalca</vt:lpstr>
      <vt:lpstr>Reš. DUN,DUN+ZUP na zaposl.</vt:lpstr>
      <vt:lpstr>Reš. DUN na zaposl.</vt:lpstr>
      <vt:lpstr>Vse reš.zadeve na zaposl.</vt:lpstr>
      <vt:lpstr>Vse reš.zadeve na uradnika</vt:lpstr>
      <vt:lpstr>'DUN na prebivalca'!Tiskanje_naslovov</vt:lpstr>
      <vt:lpstr>MDDSZ!Tiskanje_naslovov</vt:lpstr>
      <vt:lpstr>MG!Tiskanje_naslovov</vt:lpstr>
      <vt:lpstr>MJU!Tiskanje_naslovov</vt:lpstr>
      <vt:lpstr>MKGP!Tiskanje_naslovov</vt:lpstr>
      <vt:lpstr>MNZ!Tiskanje_naslovov</vt:lpstr>
      <vt:lpstr>MZI!Tiskanje_naslovov</vt:lpstr>
      <vt:lpstr>PREK!Tiskanje_naslovov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Cecilija Vidmar</dc:creator>
  <cp:lastModifiedBy>Tatjana Verbič</cp:lastModifiedBy>
  <cp:lastPrinted>2020-05-26T10:23:58Z</cp:lastPrinted>
  <dcterms:created xsi:type="dcterms:W3CDTF">2010-02-01T10:16:38Z</dcterms:created>
  <dcterms:modified xsi:type="dcterms:W3CDTF">2020-12-10T13:36:45Z</dcterms:modified>
</cp:coreProperties>
</file>