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usr\T-Z\VerbicT69\Documents\DOKUMENTI-AKTUALNI\SPLET MJU-GOV.SI\POROCILA 2019\POROCILO-KU-2019\"/>
    </mc:Choice>
  </mc:AlternateContent>
  <xr:revisionPtr revIDLastSave="0" documentId="8_{8D2C2F4F-63D1-443B-891F-5495DC024BB9}" xr6:coauthVersionLast="44" xr6:coauthVersionMax="44" xr10:uidLastSave="{00000000-0000-0000-0000-000000000000}"/>
  <bookViews>
    <workbookView xWindow="-120" yWindow="-120" windowWidth="25440" windowHeight="15390" xr2:uid="{00000000-000D-0000-FFFF-FFFF00000000}"/>
  </bookViews>
  <sheets>
    <sheet name="UE, KU " sheetId="10" r:id="rId1"/>
    <sheet name="KU, UE 2019" sheetId="3" r:id="rId2"/>
    <sheet name="KU - km, stroški" sheetId="8" r:id="rId3"/>
    <sheet name="KU - stroški in odstopanje" sheetId="7" r:id="rId4"/>
    <sheet name="KU - reš.zadeve in odstopanje" sheetId="6" r:id="rId5"/>
    <sheet name="KU - oddaljenost od sedeža UE" sheetId="5" r:id="rId6"/>
    <sheet name="KU brez stroškov " sheetId="9" r:id="rId7"/>
  </sheets>
  <definedNames>
    <definedName name="_xlnm._FilterDatabase" localSheetId="2" hidden="1">'KU - km, stroški'!$A$4:$I$102</definedName>
    <definedName name="_xlnm._FilterDatabase" localSheetId="6" hidden="1">'KU brez stroškov '!$A$4:$Q$27</definedName>
    <definedName name="_xlnm._FilterDatabase" localSheetId="1" hidden="1">'KU, UE 2019'!$A$5:$R$101</definedName>
    <definedName name="_xlnm._FilterDatabase" localSheetId="0" hidden="1">'UE, KU '!$B$3:$R$136</definedName>
    <definedName name="_xlnm.Print_Titles" localSheetId="2">'KU - km, stroški'!$1:$5</definedName>
    <definedName name="_xlnm.Print_Titles" localSheetId="5">'KU - oddaljenost od sedeža UE'!$1:$5</definedName>
    <definedName name="_xlnm.Print_Titles" localSheetId="4">'KU - reš.zadeve in odstopanje'!$1:$5</definedName>
    <definedName name="_xlnm.Print_Titles" localSheetId="3">'KU - stroški in odstopanje'!$1:$5</definedName>
    <definedName name="_xlnm.Print_Titles" localSheetId="1">'KU, UE 2019'!$1:$4</definedName>
    <definedName name="_xlnm.Print_Titles" localSheetId="0">'UE, KU 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4" i="5" l="1"/>
  <c r="E105" i="5" s="1"/>
  <c r="E104" i="6"/>
  <c r="E105" i="6"/>
  <c r="R103" i="3"/>
  <c r="R104" i="3"/>
  <c r="O103" i="3"/>
  <c r="O104" i="3"/>
  <c r="M103" i="3"/>
  <c r="M104" i="3"/>
  <c r="K103" i="3"/>
  <c r="K104" i="3"/>
  <c r="J103" i="3"/>
  <c r="J104" i="3"/>
  <c r="F103" i="3"/>
  <c r="F104" i="3"/>
  <c r="G103" i="3"/>
  <c r="G104" i="3"/>
  <c r="H103" i="3"/>
  <c r="H104" i="3"/>
  <c r="E103" i="3"/>
  <c r="E104" i="3"/>
  <c r="R138" i="10"/>
  <c r="R140" i="10"/>
  <c r="O138" i="10"/>
  <c r="O140" i="10"/>
  <c r="M138" i="10"/>
  <c r="M140" i="10"/>
  <c r="K138" i="10"/>
  <c r="K140" i="10"/>
  <c r="J138" i="10"/>
  <c r="J140" i="10"/>
  <c r="F138" i="10"/>
  <c r="F140" i="10" s="1"/>
  <c r="G138" i="10"/>
  <c r="G140" i="10"/>
  <c r="H138" i="10"/>
  <c r="H140" i="10"/>
  <c r="E138" i="10"/>
  <c r="E140" i="10"/>
  <c r="E105" i="7"/>
  <c r="F14" i="7"/>
  <c r="G14" i="7" s="1"/>
  <c r="E104" i="7"/>
  <c r="I104" i="8"/>
  <c r="I105" i="8"/>
  <c r="H104" i="8"/>
  <c r="H105" i="8"/>
  <c r="F104" i="8"/>
  <c r="F105" i="8"/>
  <c r="E104" i="8"/>
  <c r="E105" i="8"/>
  <c r="G7" i="8"/>
  <c r="G8" i="8"/>
  <c r="G9" i="8"/>
  <c r="G10" i="8"/>
  <c r="G11" i="8"/>
  <c r="G12" i="8"/>
  <c r="G13" i="8"/>
  <c r="G14" i="8"/>
  <c r="G15" i="8"/>
  <c r="G16" i="8"/>
  <c r="G19" i="8"/>
  <c r="G20" i="8"/>
  <c r="G22" i="8"/>
  <c r="G23" i="8"/>
  <c r="G24" i="8"/>
  <c r="G25" i="8"/>
  <c r="G26" i="8"/>
  <c r="G27" i="8"/>
  <c r="G28" i="8"/>
  <c r="G30" i="8"/>
  <c r="G31" i="8"/>
  <c r="G32" i="8"/>
  <c r="G33" i="8"/>
  <c r="G34" i="8"/>
  <c r="G35" i="8"/>
  <c r="G36" i="8"/>
  <c r="G37" i="8"/>
  <c r="G38" i="8"/>
  <c r="G40" i="8"/>
  <c r="G42" i="8"/>
  <c r="G43" i="8"/>
  <c r="G44" i="8"/>
  <c r="G45" i="8"/>
  <c r="G46" i="8"/>
  <c r="G47" i="8"/>
  <c r="G48" i="8"/>
  <c r="G50" i="8"/>
  <c r="G51" i="8"/>
  <c r="G52" i="8"/>
  <c r="G53" i="8"/>
  <c r="G54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6" i="8"/>
  <c r="G77" i="8"/>
  <c r="G78" i="8"/>
  <c r="G79" i="8"/>
  <c r="G80" i="8"/>
  <c r="G81" i="8"/>
  <c r="G82" i="8"/>
  <c r="G83" i="8"/>
  <c r="G84" i="8"/>
  <c r="G85" i="8"/>
  <c r="G86" i="8"/>
  <c r="G87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6" i="8"/>
  <c r="F23" i="7"/>
  <c r="G23" i="7"/>
  <c r="F54" i="7"/>
  <c r="G54" i="7"/>
  <c r="F64" i="7"/>
  <c r="G64" i="7"/>
  <c r="F53" i="7"/>
  <c r="G53" i="7"/>
  <c r="F80" i="7"/>
  <c r="G80" i="7"/>
  <c r="F73" i="7"/>
  <c r="G73" i="7"/>
  <c r="F18" i="7"/>
  <c r="G18" i="7"/>
  <c r="F92" i="7"/>
  <c r="G92" i="7"/>
  <c r="F57" i="7"/>
  <c r="G57" i="7"/>
  <c r="F41" i="7"/>
  <c r="G41" i="7"/>
  <c r="F22" i="7"/>
  <c r="G22" i="7"/>
  <c r="F99" i="7"/>
  <c r="G99" i="7"/>
  <c r="F69" i="7"/>
  <c r="G69" i="7"/>
  <c r="F15" i="7"/>
  <c r="G15" i="7"/>
  <c r="F52" i="7"/>
  <c r="G52" i="7"/>
  <c r="F75" i="7"/>
  <c r="G75" i="7"/>
  <c r="F6" i="7"/>
  <c r="G6" i="7"/>
  <c r="F39" i="7"/>
  <c r="G39" i="7"/>
  <c r="F95" i="7"/>
  <c r="G95" i="7"/>
  <c r="F17" i="7"/>
  <c r="G17" i="7"/>
  <c r="F66" i="7"/>
  <c r="G66" i="7"/>
  <c r="F16" i="7"/>
  <c r="G16" i="7"/>
  <c r="F20" i="7"/>
  <c r="G20" i="7"/>
  <c r="F34" i="7"/>
  <c r="G34" i="7"/>
  <c r="F93" i="7"/>
  <c r="G93" i="7"/>
  <c r="F28" i="7"/>
  <c r="G28" i="7"/>
  <c r="F72" i="7"/>
  <c r="G72" i="7"/>
  <c r="F67" i="7"/>
  <c r="G67" i="7"/>
  <c r="F36" i="7"/>
  <c r="G36" i="7"/>
  <c r="F70" i="7"/>
  <c r="G70" i="7"/>
  <c r="F84" i="7"/>
  <c r="G84" i="7"/>
  <c r="F8" i="7"/>
  <c r="G8" i="7"/>
  <c r="F29" i="7"/>
  <c r="G29" i="7"/>
  <c r="F49" i="7"/>
  <c r="G49" i="7"/>
  <c r="F87" i="7"/>
  <c r="G87" i="7"/>
  <c r="F46" i="7"/>
  <c r="G46" i="7"/>
  <c r="F62" i="7"/>
  <c r="G62" i="7"/>
  <c r="F7" i="7"/>
  <c r="G7" i="7"/>
  <c r="F27" i="7"/>
  <c r="G27" i="7"/>
  <c r="F82" i="7"/>
  <c r="G82" i="7"/>
  <c r="F89" i="7"/>
  <c r="G89" i="7"/>
  <c r="F42" i="7"/>
  <c r="G42" i="7"/>
  <c r="F61" i="7"/>
  <c r="G61" i="7"/>
  <c r="F96" i="7"/>
  <c r="G96" i="7"/>
  <c r="F26" i="7"/>
  <c r="G26" i="7"/>
  <c r="F35" i="7"/>
  <c r="G35" i="7"/>
  <c r="F97" i="7"/>
  <c r="G97" i="7"/>
  <c r="F44" i="7"/>
  <c r="G44" i="7"/>
  <c r="F58" i="7"/>
  <c r="G58" i="7"/>
  <c r="F91" i="7"/>
  <c r="G91" i="7" s="1"/>
  <c r="F86" i="7"/>
  <c r="G86" i="7" s="1"/>
  <c r="F60" i="7"/>
  <c r="G60" i="7" s="1"/>
  <c r="F59" i="7"/>
  <c r="G59" i="7" s="1"/>
  <c r="F43" i="7"/>
  <c r="G43" i="7" s="1"/>
  <c r="F38" i="7"/>
  <c r="G38" i="7" s="1"/>
  <c r="F9" i="7"/>
  <c r="G9" i="7" s="1"/>
  <c r="F11" i="7"/>
  <c r="G11" i="7" s="1"/>
  <c r="F79" i="7"/>
  <c r="G79" i="7" s="1"/>
  <c r="F30" i="7"/>
  <c r="G30" i="7" s="1"/>
  <c r="F48" i="7"/>
  <c r="G48" i="7" s="1"/>
  <c r="F101" i="7"/>
  <c r="G101" i="7" s="1"/>
  <c r="F100" i="7"/>
  <c r="G100" i="7" s="1"/>
  <c r="F47" i="7"/>
  <c r="G47" i="7" s="1"/>
  <c r="F88" i="7"/>
  <c r="G88" i="7" s="1"/>
  <c r="F45" i="7"/>
  <c r="G45" i="7" s="1"/>
  <c r="F31" i="7"/>
  <c r="G31" i="7" s="1"/>
  <c r="F21" i="7"/>
  <c r="G21" i="7" s="1"/>
  <c r="F25" i="7"/>
  <c r="G25" i="7" s="1"/>
  <c r="F32" i="7"/>
  <c r="G32" i="7" s="1"/>
  <c r="F51" i="7"/>
  <c r="G51" i="7" s="1"/>
  <c r="F50" i="7"/>
  <c r="G50" i="7" s="1"/>
  <c r="F33" i="7"/>
  <c r="G33" i="7" s="1"/>
  <c r="F55" i="7"/>
  <c r="G55" i="7" s="1"/>
  <c r="F37" i="7"/>
  <c r="G37" i="7" s="1"/>
  <c r="F63" i="7"/>
  <c r="G63" i="7" s="1"/>
  <c r="F12" i="7"/>
  <c r="G12" i="7" s="1"/>
  <c r="F24" i="7"/>
  <c r="G24" i="7" s="1"/>
  <c r="F98" i="7"/>
  <c r="G98" i="7" s="1"/>
  <c r="F65" i="7"/>
  <c r="G65" i="7" s="1"/>
  <c r="F19" i="7"/>
  <c r="G19" i="7" s="1"/>
  <c r="F81" i="7"/>
  <c r="G81" i="7" s="1"/>
  <c r="F102" i="7"/>
  <c r="G102" i="7" s="1"/>
  <c r="F74" i="7"/>
  <c r="G74" i="7" s="1"/>
  <c r="F40" i="7"/>
  <c r="G40" i="7" s="1"/>
  <c r="F10" i="7"/>
  <c r="G10" i="7" s="1"/>
  <c r="F56" i="7"/>
  <c r="G56" i="7" s="1"/>
  <c r="F78" i="7"/>
  <c r="G78" i="7" s="1"/>
  <c r="F71" i="7"/>
  <c r="G71" i="7" s="1"/>
  <c r="F94" i="7"/>
  <c r="G94" i="7" s="1"/>
  <c r="F77" i="7"/>
  <c r="G77" i="7" s="1"/>
  <c r="F68" i="7"/>
  <c r="G68" i="7" s="1"/>
  <c r="F90" i="7"/>
  <c r="G90" i="7" s="1"/>
  <c r="F105" i="7"/>
  <c r="G105" i="7" s="1"/>
  <c r="F85" i="7"/>
  <c r="G85" i="7" s="1"/>
  <c r="F13" i="7"/>
  <c r="G13" i="7" s="1"/>
  <c r="F83" i="7"/>
  <c r="G83" i="7" s="1"/>
  <c r="F76" i="7"/>
  <c r="G76" i="7" s="1"/>
  <c r="F73" i="6"/>
  <c r="G73" i="6" s="1"/>
  <c r="F39" i="6"/>
  <c r="G39" i="6" s="1"/>
  <c r="F46" i="6"/>
  <c r="G46" i="6" s="1"/>
  <c r="F100" i="6"/>
  <c r="G100" i="6" s="1"/>
  <c r="F34" i="6"/>
  <c r="G34" i="6" s="1"/>
  <c r="F86" i="6"/>
  <c r="G86" i="6" s="1"/>
  <c r="F59" i="6"/>
  <c r="G59" i="6" s="1"/>
  <c r="F48" i="6"/>
  <c r="G48" i="6" s="1"/>
  <c r="F85" i="6"/>
  <c r="G85" i="6" s="1"/>
  <c r="F41" i="6"/>
  <c r="G41" i="6" s="1"/>
  <c r="F10" i="6"/>
  <c r="G10" i="6" s="1"/>
  <c r="F29" i="6"/>
  <c r="G29" i="6" s="1"/>
  <c r="F43" i="6"/>
  <c r="G43" i="6" s="1"/>
  <c r="F51" i="6"/>
  <c r="G51" i="6" s="1"/>
  <c r="F89" i="6"/>
  <c r="G89" i="6" s="1"/>
  <c r="F105" i="6"/>
  <c r="G105" i="6" s="1"/>
  <c r="F98" i="6"/>
  <c r="G98" i="6" s="1"/>
  <c r="F45" i="6"/>
  <c r="G45" i="6" s="1"/>
  <c r="F49" i="6"/>
  <c r="G49" i="6"/>
  <c r="F68" i="6"/>
  <c r="G68" i="6"/>
  <c r="F44" i="6"/>
  <c r="G44" i="6"/>
  <c r="F79" i="6"/>
  <c r="G79" i="6"/>
  <c r="F7" i="6"/>
  <c r="G7" i="6"/>
  <c r="F35" i="6"/>
  <c r="G35" i="6"/>
  <c r="F6" i="6"/>
  <c r="G6" i="6"/>
  <c r="F70" i="6"/>
  <c r="G70" i="6"/>
  <c r="F57" i="6"/>
  <c r="G57" i="6"/>
  <c r="F83" i="6"/>
  <c r="G83" i="6"/>
  <c r="F37" i="6"/>
  <c r="G37" i="6"/>
  <c r="F67" i="6"/>
  <c r="G67" i="6"/>
  <c r="F58" i="6"/>
  <c r="G58" i="6"/>
  <c r="F90" i="6"/>
  <c r="G90" i="6"/>
  <c r="F64" i="6"/>
  <c r="G64" i="6"/>
  <c r="F22" i="6"/>
  <c r="G22" i="6"/>
  <c r="F75" i="6"/>
  <c r="G75" i="6"/>
  <c r="F40" i="6"/>
  <c r="G40" i="6"/>
  <c r="F42" i="6"/>
  <c r="G42" i="6"/>
  <c r="F9" i="6"/>
  <c r="G9" i="6"/>
  <c r="F26" i="6"/>
  <c r="G26" i="6"/>
  <c r="F52" i="6"/>
  <c r="G52" i="6"/>
  <c r="F60" i="6"/>
  <c r="G60" i="6"/>
  <c r="F94" i="6"/>
  <c r="G94" i="6"/>
  <c r="F8" i="6"/>
  <c r="G8" i="6"/>
  <c r="F102" i="6"/>
  <c r="G102" i="6"/>
  <c r="F38" i="6"/>
  <c r="G38" i="6"/>
  <c r="F33" i="6"/>
  <c r="G33" i="6"/>
  <c r="F30" i="6"/>
  <c r="G30" i="6"/>
  <c r="F82" i="6"/>
  <c r="G82" i="6"/>
  <c r="F55" i="6"/>
  <c r="G55" i="6"/>
  <c r="F31" i="6"/>
  <c r="G31" i="6"/>
  <c r="F56" i="6"/>
  <c r="G56" i="6"/>
  <c r="F93" i="6"/>
  <c r="G93" i="6"/>
  <c r="F28" i="6"/>
  <c r="G28" i="6"/>
  <c r="F17" i="6"/>
  <c r="G17" i="6"/>
  <c r="F25" i="6"/>
  <c r="G25" i="6"/>
  <c r="F53" i="6"/>
  <c r="G53" i="6"/>
  <c r="F88" i="6"/>
  <c r="G88" i="6"/>
  <c r="F12" i="6"/>
  <c r="G12" i="6"/>
  <c r="F97" i="6"/>
  <c r="G97" i="6"/>
  <c r="F92" i="6"/>
  <c r="G92" i="6"/>
  <c r="F13" i="6"/>
  <c r="G13" i="6"/>
  <c r="F65" i="6"/>
  <c r="G65" i="6"/>
  <c r="F95" i="6"/>
  <c r="G95" i="6"/>
  <c r="F24" i="6"/>
  <c r="G24" i="6"/>
  <c r="F72" i="6"/>
  <c r="G72" i="6"/>
  <c r="F74" i="6"/>
  <c r="G74" i="6"/>
  <c r="F15" i="6"/>
  <c r="G15" i="6"/>
  <c r="F101" i="6"/>
  <c r="G101" i="6"/>
  <c r="F84" i="6"/>
  <c r="G84" i="6"/>
  <c r="F69" i="6"/>
  <c r="G69" i="6"/>
  <c r="F71" i="6"/>
  <c r="G71" i="6"/>
  <c r="F23" i="6"/>
  <c r="G23" i="6"/>
  <c r="F36" i="6"/>
  <c r="G36" i="6"/>
  <c r="F19" i="6"/>
  <c r="G19" i="6"/>
  <c r="F62" i="6"/>
  <c r="G62" i="6"/>
  <c r="F61" i="6"/>
  <c r="G61" i="6"/>
  <c r="F76" i="6"/>
  <c r="G76" i="6"/>
  <c r="F47" i="6"/>
  <c r="G47" i="6"/>
  <c r="F63" i="6"/>
  <c r="G63" i="6"/>
  <c r="F50" i="6"/>
  <c r="G50" i="6"/>
  <c r="F81" i="6"/>
  <c r="G81" i="6"/>
  <c r="F16" i="6"/>
  <c r="G16" i="6"/>
  <c r="F54" i="6"/>
  <c r="G54" i="6"/>
  <c r="F99" i="6"/>
  <c r="G99" i="6"/>
  <c r="F27" i="6"/>
  <c r="G27" i="6"/>
  <c r="F78" i="6"/>
  <c r="G78" i="6"/>
  <c r="F80" i="6"/>
  <c r="G80" i="6"/>
  <c r="F21" i="6"/>
  <c r="G21" i="6"/>
  <c r="F14" i="6"/>
  <c r="G14" i="6"/>
  <c r="F91" i="6"/>
  <c r="G91" i="6"/>
  <c r="F77" i="6"/>
  <c r="G77" i="6"/>
  <c r="F11" i="6"/>
  <c r="G11" i="6"/>
  <c r="F96" i="6"/>
  <c r="G96" i="6"/>
  <c r="F32" i="6"/>
  <c r="G32" i="6"/>
  <c r="F66" i="6"/>
  <c r="G66" i="6"/>
  <c r="F20" i="6"/>
  <c r="G20" i="6"/>
  <c r="F87" i="6"/>
  <c r="G87" i="6"/>
  <c r="F18" i="6"/>
  <c r="G18" i="6"/>
  <c r="F25" i="5" l="1"/>
  <c r="G25" i="5" s="1"/>
  <c r="F77" i="5"/>
  <c r="G77" i="5" s="1"/>
  <c r="F102" i="5"/>
  <c r="G102" i="5" s="1"/>
  <c r="F36" i="5"/>
  <c r="G36" i="5" s="1"/>
  <c r="F54" i="5"/>
  <c r="G54" i="5" s="1"/>
  <c r="F10" i="5"/>
  <c r="G10" i="5" s="1"/>
  <c r="F68" i="5"/>
  <c r="G68" i="5" s="1"/>
  <c r="F11" i="5"/>
  <c r="G11" i="5" s="1"/>
  <c r="F91" i="5"/>
  <c r="G91" i="5" s="1"/>
  <c r="F94" i="5"/>
  <c r="G94" i="5" s="1"/>
  <c r="F14" i="5"/>
  <c r="G14" i="5" s="1"/>
  <c r="F90" i="5"/>
  <c r="G90" i="5" s="1"/>
  <c r="F60" i="5"/>
  <c r="G60" i="5" s="1"/>
  <c r="F28" i="5"/>
  <c r="G28" i="5" s="1"/>
  <c r="F81" i="5"/>
  <c r="G81" i="5" s="1"/>
  <c r="F24" i="5"/>
  <c r="G24" i="5" s="1"/>
  <c r="F61" i="5"/>
  <c r="G61" i="5" s="1"/>
  <c r="F71" i="5"/>
  <c r="G71" i="5" s="1"/>
  <c r="F37" i="5"/>
  <c r="G37" i="5" s="1"/>
  <c r="F73" i="5"/>
  <c r="G73" i="5" s="1"/>
  <c r="F39" i="5"/>
  <c r="G39" i="5" s="1"/>
  <c r="F82" i="5"/>
  <c r="G82" i="5" s="1"/>
  <c r="F32" i="5"/>
  <c r="G32" i="5" s="1"/>
  <c r="F46" i="5"/>
  <c r="G46" i="5" s="1"/>
  <c r="F45" i="5"/>
  <c r="G45" i="5" s="1"/>
  <c r="F19" i="5"/>
  <c r="G19" i="5" s="1"/>
  <c r="F50" i="5"/>
  <c r="G50" i="5" s="1"/>
  <c r="F35" i="5"/>
  <c r="G35" i="5" s="1"/>
  <c r="F8" i="5"/>
  <c r="G8" i="5" s="1"/>
  <c r="F53" i="5"/>
  <c r="G53" i="5" s="1"/>
  <c r="F43" i="5"/>
  <c r="G43" i="5" s="1"/>
  <c r="F100" i="5"/>
  <c r="G100" i="5" s="1"/>
  <c r="F59" i="5"/>
  <c r="G59" i="5" s="1"/>
  <c r="F65" i="5"/>
  <c r="G65" i="5" s="1"/>
  <c r="F89" i="5"/>
  <c r="G89" i="5" s="1"/>
  <c r="F62" i="5"/>
  <c r="G62" i="5" s="1"/>
  <c r="F27" i="5"/>
  <c r="G27" i="5" s="1"/>
  <c r="F64" i="5"/>
  <c r="G64" i="5" s="1"/>
  <c r="F48" i="5"/>
  <c r="G48" i="5" s="1"/>
  <c r="F69" i="5"/>
  <c r="G69" i="5" s="1"/>
  <c r="F42" i="5"/>
  <c r="G42" i="5" s="1"/>
  <c r="F76" i="5"/>
  <c r="G76" i="5" s="1"/>
  <c r="F55" i="5"/>
  <c r="G55" i="5" s="1"/>
  <c r="F93" i="5"/>
  <c r="G93" i="5" s="1"/>
  <c r="F57" i="5"/>
  <c r="G57" i="5" s="1"/>
  <c r="F52" i="5"/>
  <c r="G52" i="5" s="1"/>
  <c r="F22" i="5"/>
  <c r="G22" i="5" s="1"/>
  <c r="F63" i="5"/>
  <c r="G63" i="5" s="1"/>
  <c r="F58" i="5"/>
  <c r="G58" i="5" s="1"/>
  <c r="F92" i="5"/>
  <c r="G92" i="5" s="1"/>
  <c r="F18" i="5"/>
  <c r="G18" i="5" s="1"/>
  <c r="F80" i="5"/>
  <c r="G80" i="5" s="1"/>
  <c r="F23" i="5"/>
  <c r="G23" i="5" s="1"/>
  <c r="F33" i="5"/>
  <c r="G33" i="5" s="1"/>
  <c r="F38" i="5"/>
  <c r="G38" i="5" s="1"/>
  <c r="F85" i="5"/>
  <c r="G85" i="5" s="1"/>
  <c r="F29" i="5"/>
  <c r="G29" i="5" s="1"/>
  <c r="F44" i="5"/>
  <c r="G44" i="5" s="1"/>
  <c r="F6" i="5"/>
  <c r="G6" i="5" s="1"/>
  <c r="F66" i="5"/>
  <c r="G66" i="5" s="1"/>
  <c r="F95" i="5"/>
  <c r="G95" i="5" s="1"/>
  <c r="F20" i="5"/>
  <c r="G20" i="5" s="1"/>
  <c r="F49" i="5"/>
  <c r="G49" i="5" s="1"/>
  <c r="F86" i="5"/>
  <c r="G86" i="5" s="1"/>
  <c r="F40" i="5"/>
  <c r="G40" i="5" s="1"/>
  <c r="F12" i="5"/>
  <c r="G12" i="5" s="1"/>
  <c r="F70" i="5"/>
  <c r="G70" i="5" s="1"/>
  <c r="F84" i="5"/>
  <c r="G84" i="5" s="1"/>
  <c r="F17" i="5"/>
  <c r="G17" i="5" s="1"/>
  <c r="F105" i="5"/>
  <c r="G105" i="5" s="1"/>
  <c r="F13" i="5"/>
  <c r="G13" i="5" s="1"/>
  <c r="F72" i="5"/>
  <c r="G72" i="5" s="1"/>
  <c r="F88" i="5"/>
  <c r="G88" i="5" s="1"/>
  <c r="F21" i="5"/>
  <c r="G21" i="5" s="1"/>
  <c r="F83" i="5"/>
  <c r="G83" i="5" s="1"/>
  <c r="F79" i="5"/>
  <c r="G79" i="5" s="1"/>
  <c r="F87" i="5"/>
  <c r="G87" i="5" s="1"/>
  <c r="F16" i="5"/>
  <c r="G16" i="5" s="1"/>
  <c r="F96" i="5"/>
  <c r="G96" i="5" s="1"/>
  <c r="F26" i="5"/>
  <c r="G26" i="5" s="1"/>
  <c r="F15" i="5"/>
  <c r="G15" i="5" s="1"/>
  <c r="F101" i="5"/>
  <c r="G101" i="5" s="1"/>
  <c r="F51" i="5"/>
  <c r="G51" i="5" s="1"/>
  <c r="F9" i="5"/>
  <c r="G9" i="5" s="1"/>
  <c r="F67" i="5"/>
  <c r="G67" i="5" s="1"/>
  <c r="F75" i="5"/>
  <c r="G75" i="5" s="1"/>
  <c r="F99" i="5"/>
  <c r="G99" i="5" s="1"/>
  <c r="F78" i="5"/>
  <c r="G78" i="5" s="1"/>
  <c r="F97" i="5"/>
  <c r="G97" i="5" s="1"/>
  <c r="F74" i="5"/>
  <c r="G74" i="5" s="1"/>
  <c r="G105" i="8"/>
  <c r="F30" i="5"/>
  <c r="G30" i="5" s="1"/>
  <c r="F47" i="5"/>
  <c r="G47" i="5" s="1"/>
  <c r="F31" i="5"/>
  <c r="G31" i="5" s="1"/>
  <c r="F34" i="5"/>
  <c r="G34" i="5" s="1"/>
  <c r="F7" i="5"/>
  <c r="G7" i="5" s="1"/>
  <c r="F56" i="5"/>
  <c r="G56" i="5" s="1"/>
  <c r="F98" i="5"/>
  <c r="G98" i="5" s="1"/>
  <c r="F41" i="5"/>
  <c r="G41" i="5" s="1"/>
</calcChain>
</file>

<file path=xl/sharedStrings.xml><?xml version="1.0" encoding="utf-8"?>
<sst xmlns="http://schemas.openxmlformats.org/spreadsheetml/2006/main" count="1454" uniqueCount="409">
  <si>
    <t>ŠTEVILO PREB. V POSAMEZNEM NASELJU OZ. OBČINI, KJER SE NAHAJA KU</t>
  </si>
  <si>
    <t>ODDALJENOST KU OD SEDEŽA UE (v km)</t>
  </si>
  <si>
    <t>ŠTEVILO ZAPOSLENIH V KU</t>
  </si>
  <si>
    <t>ŠTEVILO DELOVNIH DNI V POROČ. LETU NA KU VSEH ZAPOSLENIH</t>
  </si>
  <si>
    <t>AJDOVŠČINA</t>
  </si>
  <si>
    <t>VIPAVA</t>
  </si>
  <si>
    <t>CELJE</t>
  </si>
  <si>
    <t>DOBRNA</t>
  </si>
  <si>
    <t>VOJNIK</t>
  </si>
  <si>
    <t>CERKNICA</t>
  </si>
  <si>
    <t>LOŠKA DOLINA</t>
  </si>
  <si>
    <t>ČRNOMELJ</t>
  </si>
  <si>
    <t>SEMIČ</t>
  </si>
  <si>
    <t>GORNJA RADGONA</t>
  </si>
  <si>
    <t>SV. JURIJ</t>
  </si>
  <si>
    <t>GROSUPLJE</t>
  </si>
  <si>
    <t>DOBREPOLJE</t>
  </si>
  <si>
    <t>IVANČNA GORICA</t>
  </si>
  <si>
    <t>JESENICE</t>
  </si>
  <si>
    <t>KRANJSKA GORA</t>
  </si>
  <si>
    <t>KOČEVJE</t>
  </si>
  <si>
    <t>OSILNICA</t>
  </si>
  <si>
    <t>VAS - FARA</t>
  </si>
  <si>
    <t>KRANJ</t>
  </si>
  <si>
    <t>CERKLJE</t>
  </si>
  <si>
    <t>JEZERSKO</t>
  </si>
  <si>
    <t>NAKLO</t>
  </si>
  <si>
    <t>PREDDVOR</t>
  </si>
  <si>
    <t>ŠENČUR</t>
  </si>
  <si>
    <t>KRŠKO</t>
  </si>
  <si>
    <t>KOSTANJEVICA NA KRKI</t>
  </si>
  <si>
    <t>LAŠKO</t>
  </si>
  <si>
    <t>RADEČE</t>
  </si>
  <si>
    <t>LENDAVA</t>
  </si>
  <si>
    <t>ČRENŠOVCI</t>
  </si>
  <si>
    <t>DOBROVNIK</t>
  </si>
  <si>
    <t>TURNIŠČE</t>
  </si>
  <si>
    <t>VELIKA POLANA</t>
  </si>
  <si>
    <t>LJUBLJANA</t>
  </si>
  <si>
    <t>DOBROVA</t>
  </si>
  <si>
    <t>IG</t>
  </si>
  <si>
    <t>MEDVODE</t>
  </si>
  <si>
    <t>ŠKOFLJICA</t>
  </si>
  <si>
    <t>VELIKE LAŠČE</t>
  </si>
  <si>
    <t>LJUTOMER</t>
  </si>
  <si>
    <t>KRIŽEVCI</t>
  </si>
  <si>
    <t>RAZKRIŽJE</t>
  </si>
  <si>
    <t>MARIBOR</t>
  </si>
  <si>
    <t>DUPLEK</t>
  </si>
  <si>
    <t>HOČE</t>
  </si>
  <si>
    <t>RAČE</t>
  </si>
  <si>
    <t>MURSKA SOBOTA</t>
  </si>
  <si>
    <t>BELTINCI</t>
  </si>
  <si>
    <t>CANKOVA</t>
  </si>
  <si>
    <t>GORNJI PETROVCI</t>
  </si>
  <si>
    <t>GRAD</t>
  </si>
  <si>
    <t>KUZMA</t>
  </si>
  <si>
    <t>PROSENJAKOVCI</t>
  </si>
  <si>
    <t>PUCONCI</t>
  </si>
  <si>
    <t>ROGAŠOVCI</t>
  </si>
  <si>
    <t>ŠALOVCI</t>
  </si>
  <si>
    <t>TIŠINA</t>
  </si>
  <si>
    <t>NOVA GORICA</t>
  </si>
  <si>
    <t>BUKOVICA</t>
  </si>
  <si>
    <t>DOBROVO</t>
  </si>
  <si>
    <t>KANAL</t>
  </si>
  <si>
    <t>MIREN</t>
  </si>
  <si>
    <t>ŠEMPETER PRI GORICI</t>
  </si>
  <si>
    <t>NOVO MESTO</t>
  </si>
  <si>
    <t>ŠENTJERNEJ</t>
  </si>
  <si>
    <t>ŠKOCJAN</t>
  </si>
  <si>
    <t>ŠMARJETA</t>
  </si>
  <si>
    <t>ŽUŽEMBERK</t>
  </si>
  <si>
    <t>PESNICA</t>
  </si>
  <si>
    <t>ŠENTILJ</t>
  </si>
  <si>
    <t>POSTOJNA</t>
  </si>
  <si>
    <t>PIVKA</t>
  </si>
  <si>
    <t>PTUJ</t>
  </si>
  <si>
    <t>CIRKULANE</t>
  </si>
  <si>
    <t>GORIŠNICA</t>
  </si>
  <si>
    <t>JURŠINCI</t>
  </si>
  <si>
    <t>KIDRIČEVO</t>
  </si>
  <si>
    <t>MAJŠPERK</t>
  </si>
  <si>
    <t>PODLEHNIK</t>
  </si>
  <si>
    <t>TRNOVSKA VAS</t>
  </si>
  <si>
    <t>VIDEM</t>
  </si>
  <si>
    <t>ZAVRČ</t>
  </si>
  <si>
    <t>ŽETALE</t>
  </si>
  <si>
    <t>RADLJE OB DRAVI</t>
  </si>
  <si>
    <t>MUTA</t>
  </si>
  <si>
    <t>PODVELKA</t>
  </si>
  <si>
    <t>RIBNICA</t>
  </si>
  <si>
    <t>VUZENICA</t>
  </si>
  <si>
    <t>RADOVLJICA</t>
  </si>
  <si>
    <t>BLED</t>
  </si>
  <si>
    <t>BOH. BISTRICA</t>
  </si>
  <si>
    <t>RAVNE NA KOROŠKEM</t>
  </si>
  <si>
    <t>MEŽICA</t>
  </si>
  <si>
    <t>PREVALJE</t>
  </si>
  <si>
    <t>LOŠKI POTOK</t>
  </si>
  <si>
    <t>RUŠE</t>
  </si>
  <si>
    <t>LOVRENC NA POHORJU</t>
  </si>
  <si>
    <t>SELNICA OB DRAVI</t>
  </si>
  <si>
    <t>SEŽANA</t>
  </si>
  <si>
    <t>DIVAČA</t>
  </si>
  <si>
    <t>HRPELJE</t>
  </si>
  <si>
    <t>KOMEN</t>
  </si>
  <si>
    <t>SLOVENSKA BISTRICA</t>
  </si>
  <si>
    <t>POLJČANE</t>
  </si>
  <si>
    <t>SLOVENSKE KONJICE</t>
  </si>
  <si>
    <t>ZREČE</t>
  </si>
  <si>
    <t>ŠENTJUR PRI CELJU</t>
  </si>
  <si>
    <t>DOBJE</t>
  </si>
  <si>
    <t>ŠKOFJA LOKA</t>
  </si>
  <si>
    <t>GORENJA VAS</t>
  </si>
  <si>
    <t>ŽELEZNIKI</t>
  </si>
  <si>
    <t>ŽIRI</t>
  </si>
  <si>
    <t>ŠMARJE PRI JELŠAH</t>
  </si>
  <si>
    <t>BISTRICA OB SOTLI</t>
  </si>
  <si>
    <t>KOZJE</t>
  </si>
  <si>
    <t>PODČETRTEK</t>
  </si>
  <si>
    <t>ROG. SLATINA</t>
  </si>
  <si>
    <t>ROGATEC</t>
  </si>
  <si>
    <t>TOLMIN</t>
  </si>
  <si>
    <t>BOVEC</t>
  </si>
  <si>
    <t>KOBARID</t>
  </si>
  <si>
    <t>VELENJE</t>
  </si>
  <si>
    <t>ŠOŠTANJ</t>
  </si>
  <si>
    <t>ŽALEC</t>
  </si>
  <si>
    <t>VRANSKO</t>
  </si>
  <si>
    <t>VSOTA LETNIH STROŠKOV DELOVANJA KU V POROČEVALNEM LETU</t>
  </si>
  <si>
    <t>ŠTEVILO REŠENIH VSEH UE0000-ZUP ZADEV V KU V POROČ. LETU</t>
  </si>
  <si>
    <t>ŠTEVILO REŠENIH VSEH UE0000-ZUP ZADEV V KU V POROČ. LETU NA ENEGA JU</t>
  </si>
  <si>
    <t>ŠTEVILO REŠENIH VSEH DN000 NALOG (druge up. naloge) V KU V POROČ. LETU</t>
  </si>
  <si>
    <t>ŠTEVILO REŠENIH VSEH DN000 NALOG (druge up. naloge) V KU V POROČ. LETU NA JU</t>
  </si>
  <si>
    <t>SKUPNO ŠTEVILO VSEH REŠENIH ZADEV V KU V POROČ. LETU</t>
  </si>
  <si>
    <t>SKUPNO ŠTEVILO VSEH REŠENIH ZADEV V KU V POROČ. LETU NA ENEGA JU</t>
  </si>
  <si>
    <t>SKUPNO ŠTEVILO VSEH REŠENIH ZADEV V KU V POROČ. LETU NA DELOVNI DAN</t>
  </si>
  <si>
    <t>ŠTEVILO DEJANSKO OPRAVLJENIH UR V POROČ. LETU - VSEH ZAPOSLENIH NA KU</t>
  </si>
  <si>
    <t>ŠTEVILO URADNIH UR NA KU NA TEDEN V POROČ. LETU</t>
  </si>
  <si>
    <t xml:space="preserve">UPRAVNA ENOTA
</t>
  </si>
  <si>
    <t xml:space="preserve">Krajevni urad
</t>
  </si>
  <si>
    <t xml:space="preserve">Datum eventuelne ukinitve
</t>
  </si>
  <si>
    <t>POVPREČJE:</t>
  </si>
  <si>
    <t>SKUPAJ:</t>
  </si>
  <si>
    <t>(UE Ajdovščina)</t>
  </si>
  <si>
    <t>(UE Celje)</t>
  </si>
  <si>
    <t>(UE Cerknica)</t>
  </si>
  <si>
    <t>(UE Črnomelj)</t>
  </si>
  <si>
    <t>(UE Gornja Radgona)</t>
  </si>
  <si>
    <t>(UE Grosuplje)</t>
  </si>
  <si>
    <t>(UE Jesenice)</t>
  </si>
  <si>
    <t>(UE Kočevje)</t>
  </si>
  <si>
    <t>(UE Kranj)</t>
  </si>
  <si>
    <t>(UE Krško)</t>
  </si>
  <si>
    <t>(UE Laško)</t>
  </si>
  <si>
    <t>(UE Lendava)</t>
  </si>
  <si>
    <t>(UE Ljubljana)</t>
  </si>
  <si>
    <t>(UE Ljutomer)</t>
  </si>
  <si>
    <t>(UE Maribor)</t>
  </si>
  <si>
    <t>(UE Murska Sobota)</t>
  </si>
  <si>
    <t>(UE Nova Gorica)</t>
  </si>
  <si>
    <t>(UE Novo mesto)</t>
  </si>
  <si>
    <t>(UE Pesnica)</t>
  </si>
  <si>
    <t>(UE Postojna)</t>
  </si>
  <si>
    <t>(UE Ptuj)</t>
  </si>
  <si>
    <t>(UE Radlje ob Dravi)</t>
  </si>
  <si>
    <t>(UE Radovljica)</t>
  </si>
  <si>
    <t>(UE Ravne na Koroškem)</t>
  </si>
  <si>
    <t>(UE Ribnica)</t>
  </si>
  <si>
    <t>(UE Ruše)</t>
  </si>
  <si>
    <t>(UE Sežana)</t>
  </si>
  <si>
    <t>(UE Slovenska Bistrica)</t>
  </si>
  <si>
    <t>(UE Slovenske Konjice)</t>
  </si>
  <si>
    <t>(UE Šentjur pri Celju)</t>
  </si>
  <si>
    <t>(UE Škofja Loka)</t>
  </si>
  <si>
    <t>(UE Šmarje pri Jelšah)</t>
  </si>
  <si>
    <t>(UE Tolmin)</t>
  </si>
  <si>
    <t>(UE Velenje)</t>
  </si>
  <si>
    <t>(UE Žalec)</t>
  </si>
  <si>
    <t xml:space="preserve">1. </t>
  </si>
  <si>
    <t>2.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</si>
  <si>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</si>
  <si>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</si>
  <si>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</si>
  <si>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</si>
  <si>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</si>
  <si>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</si>
  <si>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</si>
  <si>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</si>
  <si>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</si>
  <si>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</si>
  <si>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</si>
  <si>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</si>
  <si>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</si>
  <si>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 xml:space="preserve">16. </t>
  </si>
  <si>
    <t xml:space="preserve">17. </t>
  </si>
  <si>
    <t xml:space="preserve">18. </t>
  </si>
  <si>
    <t xml:space="preserve">19. </t>
  </si>
  <si>
    <t xml:space="preserve">20. </t>
  </si>
  <si>
    <t xml:space="preserve">21. </t>
  </si>
  <si>
    <t xml:space="preserve">22. </t>
  </si>
  <si>
    <t xml:space="preserve">23. </t>
  </si>
  <si>
    <t xml:space="preserve">24. </t>
  </si>
  <si>
    <t xml:space="preserve">25. </t>
  </si>
  <si>
    <t xml:space="preserve">26. </t>
  </si>
  <si>
    <t xml:space="preserve">27. </t>
  </si>
  <si>
    <t xml:space="preserve">28. </t>
  </si>
  <si>
    <t xml:space="preserve">29. </t>
  </si>
  <si>
    <t xml:space="preserve">30. </t>
  </si>
  <si>
    <t xml:space="preserve">31. </t>
  </si>
  <si>
    <t xml:space="preserve">32. </t>
  </si>
  <si>
    <t xml:space="preserve">33. </t>
  </si>
  <si>
    <t xml:space="preserve">34. </t>
  </si>
  <si>
    <t xml:space="preserve">35. </t>
  </si>
  <si>
    <t xml:space="preserve">36. </t>
  </si>
  <si>
    <t xml:space="preserve">37. </t>
  </si>
  <si>
    <t xml:space="preserve">38. </t>
  </si>
  <si>
    <t xml:space="preserve">39. </t>
  </si>
  <si>
    <t xml:space="preserve">40. </t>
  </si>
  <si>
    <t xml:space="preserve">41. </t>
  </si>
  <si>
    <t xml:space="preserve">42. </t>
  </si>
  <si>
    <t xml:space="preserve">43. </t>
  </si>
  <si>
    <t xml:space="preserve">44. </t>
  </si>
  <si>
    <t xml:space="preserve">45. </t>
  </si>
  <si>
    <t xml:space="preserve">46. </t>
  </si>
  <si>
    <t xml:space="preserve">47. </t>
  </si>
  <si>
    <t xml:space="preserve">48. </t>
  </si>
  <si>
    <t xml:space="preserve">49. </t>
  </si>
  <si>
    <t xml:space="preserve">50. </t>
  </si>
  <si>
    <t xml:space="preserve">51. </t>
  </si>
  <si>
    <t xml:space="preserve">52. </t>
  </si>
  <si>
    <t xml:space="preserve">53. </t>
  </si>
  <si>
    <t xml:space="preserve">54. </t>
  </si>
  <si>
    <t xml:space="preserve">55. </t>
  </si>
  <si>
    <t xml:space="preserve">56. </t>
  </si>
  <si>
    <t xml:space="preserve">57. </t>
  </si>
  <si>
    <t xml:space="preserve">58. </t>
  </si>
  <si>
    <t xml:space="preserve">59. </t>
  </si>
  <si>
    <t xml:space="preserve">60. </t>
  </si>
  <si>
    <t xml:space="preserve">61. </t>
  </si>
  <si>
    <t xml:space="preserve">62. </t>
  </si>
  <si>
    <t xml:space="preserve">63. </t>
  </si>
  <si>
    <t xml:space="preserve">64. </t>
  </si>
  <si>
    <t xml:space="preserve">65. </t>
  </si>
  <si>
    <t xml:space="preserve">66. </t>
  </si>
  <si>
    <t xml:space="preserve">67. </t>
  </si>
  <si>
    <t xml:space="preserve">68. </t>
  </si>
  <si>
    <t xml:space="preserve">69. </t>
  </si>
  <si>
    <t xml:space="preserve">70. </t>
  </si>
  <si>
    <t xml:space="preserve">71. </t>
  </si>
  <si>
    <t xml:space="preserve">72. </t>
  </si>
  <si>
    <t xml:space="preserve">73. </t>
  </si>
  <si>
    <t xml:space="preserve">74. </t>
  </si>
  <si>
    <t xml:space="preserve">75. </t>
  </si>
  <si>
    <t xml:space="preserve">76. </t>
  </si>
  <si>
    <t xml:space="preserve">77. </t>
  </si>
  <si>
    <t xml:space="preserve">78. </t>
  </si>
  <si>
    <t xml:space="preserve">79. </t>
  </si>
  <si>
    <t xml:space="preserve">80. </t>
  </si>
  <si>
    <t xml:space="preserve">81. </t>
  </si>
  <si>
    <t xml:space="preserve">82. </t>
  </si>
  <si>
    <t xml:space="preserve">83. </t>
  </si>
  <si>
    <t xml:space="preserve">84. </t>
  </si>
  <si>
    <t xml:space="preserve">85. </t>
  </si>
  <si>
    <t xml:space="preserve">86. </t>
  </si>
  <si>
    <t xml:space="preserve">87. </t>
  </si>
  <si>
    <t xml:space="preserve">88. </t>
  </si>
  <si>
    <t xml:space="preserve">89. </t>
  </si>
  <si>
    <t xml:space="preserve">90. </t>
  </si>
  <si>
    <t xml:space="preserve">91. </t>
  </si>
  <si>
    <t xml:space="preserve">92. </t>
  </si>
  <si>
    <t xml:space="preserve">93. </t>
  </si>
  <si>
    <t xml:space="preserve">94. </t>
  </si>
  <si>
    <t xml:space="preserve">95. </t>
  </si>
  <si>
    <t xml:space="preserve">96. </t>
  </si>
  <si>
    <t xml:space="preserve">97. </t>
  </si>
  <si>
    <t>ČRNA</t>
  </si>
  <si>
    <t>4. stolpec</t>
  </si>
  <si>
    <t>11. stolpec</t>
  </si>
  <si>
    <t>2. stolpec</t>
  </si>
  <si>
    <t>14. stolpec</t>
  </si>
  <si>
    <t>11.st / 4.st</t>
  </si>
  <si>
    <t xml:space="preserve">ŠT. VSEH REŠENIH ZADEV 
V KU NA URO NA ZAPOSLENEGA NA KU </t>
  </si>
  <si>
    <t>ODDALJENOST 
KU OD SEDEŽA UE (v km)</t>
  </si>
  <si>
    <t>povprečje</t>
  </si>
  <si>
    <t>(Skupno število rešenih zadev in odstopanje)</t>
  </si>
  <si>
    <t>(Vsota letnih stroškov KU in odstopanje)</t>
  </si>
  <si>
    <t>(Kilometri, stroški)</t>
  </si>
  <si>
    <t>(Oddaljenost krajevnega urada od sedeža upravne enote)</t>
  </si>
  <si>
    <t>ODDALJENOST 
KU 
OD SEDEŽA UE (v km)</t>
  </si>
  <si>
    <t>ODSTOPANJE 
OD POVPREČJA ODDALJENOSTI OD SEDEŽA UE 
(v odstotkih)</t>
  </si>
  <si>
    <t>ODSTOPANJE 
OD POVPREČJA ODDALJENOSTI OD SEDEŽA UE 
(v koeficientih)</t>
  </si>
  <si>
    <t>(Krajevni uradi brez stroškov)</t>
  </si>
  <si>
    <t>MIKLAVŽ NA DRAVSKEM POLJU</t>
  </si>
  <si>
    <t>OPLOTNICA</t>
  </si>
  <si>
    <t>1.</t>
  </si>
  <si>
    <t>8.</t>
  </si>
  <si>
    <t>3.</t>
  </si>
  <si>
    <t>4.</t>
  </si>
  <si>
    <t>9.</t>
  </si>
  <si>
    <t>7.</t>
  </si>
  <si>
    <t>5.</t>
  </si>
  <si>
    <t>6.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</si>
  <si>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</si>
  <si>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</si>
  <si>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</si>
  <si>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</si>
  <si>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</si>
  <si>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</si>
  <si>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</si>
  <si>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</si>
  <si>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</si>
  <si>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</si>
  <si>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</si>
  <si>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</si>
  <si>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</si>
  <si>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</si>
  <si>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</si>
  <si>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</si>
  <si>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</si>
  <si>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</si>
  <si>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</si>
  <si>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</si>
  <si>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</si>
  <si>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</si>
  <si>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</si>
  <si>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</si>
  <si>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</si>
  <si>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</si>
  <si>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</si>
  <si>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</si>
  <si>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</si>
  <si>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</si>
  <si>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</si>
  <si>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</si>
  <si>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</si>
  <si>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</si>
  <si>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</si>
  <si>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</si>
  <si>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</si>
  <si>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</si>
  <si>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</si>
  <si>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</si>
  <si>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</si>
  <si>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</si>
  <si>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</si>
  <si>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</si>
  <si>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</si>
  <si>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</si>
  <si>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</si>
  <si>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</si>
  <si>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</si>
  <si>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</si>
  <si>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</si>
  <si>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</si>
  <si>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</si>
  <si>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</si>
  <si>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</si>
  <si>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</si>
  <si>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</si>
  <si>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</si>
  <si>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</si>
  <si>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</si>
  <si>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</si>
  <si>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</si>
  <si>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</si>
  <si>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</si>
  <si>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</si>
  <si>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</si>
  <si>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</si>
  <si>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</si>
  <si>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</si>
  <si>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</si>
  <si>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</si>
  <si>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</si>
  <si>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</si>
  <si>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</si>
  <si>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</si>
  <si>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</si>
  <si>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</si>
  <si>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</si>
  <si>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</si>
  <si>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</si>
  <si>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</si>
  <si>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</si>
  <si>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</si>
  <si>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</si>
  <si>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</si>
  <si>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</si>
  <si>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</si>
  <si>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</si>
  <si>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NOTRANJE GORICE</t>
  </si>
  <si>
    <t>SKUPAJ            97 KU</t>
  </si>
  <si>
    <t>97 KRAJEVNIH URADOV</t>
  </si>
  <si>
    <t>SKUPAJ:               97 KU</t>
  </si>
  <si>
    <t>SKUPAJ                97 KU</t>
  </si>
  <si>
    <t>KRAJEVNI URADI 2019</t>
  </si>
  <si>
    <t>DOL PRI LJUBLJANI</t>
  </si>
  <si>
    <t>POVPREČJE</t>
  </si>
  <si>
    <t xml:space="preserve">POVPREČJE </t>
  </si>
  <si>
    <t>VSOTA LETNIH STROŠKOV DELOVANJA KU V  LETU 2019</t>
  </si>
  <si>
    <t>SKUPNO ŠTEVILO VSEH REŠENIH ZADEV V KU V LETU 2019</t>
  </si>
  <si>
    <t>ŠTEVILO DEJANSKO OPRAVLJENIH UR V LETU 2019 - VSEH ZAPOSLENIH NA KU</t>
  </si>
  <si>
    <t>ODSTOPANJA VSEH LETNIH STROŠKOV DELOVANJA KU V LETU 2019 OD POVPREČJA 
(v odstotkih)</t>
  </si>
  <si>
    <t>ODSTOPANJA VSEH LETNIH STROŠKOV DELOVANJA KU V LETU 2019 OD POVPREČJA 
(v koeficientih)</t>
  </si>
  <si>
    <t>ODSTOPANJE OD POVPREČJA VSEH REŠENIH ZADEV V KU V LETU 2019 
(v odstotkih)</t>
  </si>
  <si>
    <t>ODSTOPANJE OD POVPREČJA VSEH REŠENIH ZADEV V KU V LETU 2019 
(v koeficientih)</t>
  </si>
  <si>
    <t>Brez stroškov   22 KU od 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</si>
</sst>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dd/mm/yyyy;@"/>
  </numFmts>
  <fonts count="10" x14ac:knownFonts="1">
    <font>
      <sz val="10"/>
      <name val="Arial"/>
      <charset val="238"/>
    </font>
    <font>
      <sz val="9"/>
      <name val="Arial"/>
      <charset val="238"/>
    </font>
    <font>
      <sz val="8"/>
      <name val="Arial"/>
      <charset val="238"/>
    </font>
    <font>
      <b/>
      <sz val="8"/>
      <name val="Arial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 applyFill="1"/>
    <xf numFmtId="0" fontId="4" fillId="0" borderId="0" xfId="0" applyFont="1"/>
    <xf numFmtId="2" fontId="1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5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3" fillId="0" borderId="7" xfId="0" applyFont="1" applyBorder="1" applyAlignment="1">
      <alignment horizontal="left"/>
    </xf>
    <xf numFmtId="0" fontId="1" fillId="0" borderId="6" xfId="0" applyFont="1" applyBorder="1"/>
    <xf numFmtId="0" fontId="1" fillId="0" borderId="8" xfId="0" applyFont="1" applyBorder="1"/>
    <xf numFmtId="0" fontId="1" fillId="0" borderId="9" xfId="0" applyFont="1" applyBorder="1"/>
    <xf numFmtId="0" fontId="7" fillId="0" borderId="10" xfId="0" applyFont="1" applyBorder="1" applyAlignment="1">
      <alignment horizontal="justify"/>
    </xf>
    <xf numFmtId="0" fontId="1" fillId="0" borderId="7" xfId="0" applyFont="1" applyBorder="1"/>
    <xf numFmtId="3" fontId="2" fillId="0" borderId="5" xfId="0" applyNumberFormat="1" applyFont="1" applyBorder="1" applyAlignment="1">
      <alignment horizontal="right"/>
    </xf>
    <xf numFmtId="1" fontId="2" fillId="0" borderId="5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0" fontId="6" fillId="0" borderId="10" xfId="0" applyFont="1" applyBorder="1"/>
    <xf numFmtId="3" fontId="8" fillId="0" borderId="11" xfId="0" applyNumberFormat="1" applyFont="1" applyBorder="1" applyAlignment="1">
      <alignment horizontal="right"/>
    </xf>
    <xf numFmtId="0" fontId="7" fillId="0" borderId="12" xfId="0" applyFont="1" applyBorder="1" applyAlignment="1">
      <alignment horizontal="justify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right" vertical="center"/>
    </xf>
    <xf numFmtId="1" fontId="1" fillId="0" borderId="14" xfId="0" applyNumberFormat="1" applyFont="1" applyFill="1" applyBorder="1" applyAlignment="1">
      <alignment horizontal="right" vertical="center"/>
    </xf>
    <xf numFmtId="1" fontId="1" fillId="0" borderId="15" xfId="0" applyNumberFormat="1" applyFont="1" applyFill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3" fontId="8" fillId="3" borderId="17" xfId="0" applyNumberFormat="1" applyFont="1" applyFill="1" applyBorder="1" applyAlignment="1">
      <alignment horizontal="right" vertical="center"/>
    </xf>
    <xf numFmtId="4" fontId="8" fillId="3" borderId="17" xfId="0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7" fillId="3" borderId="12" xfId="0" applyFont="1" applyFill="1" applyBorder="1" applyAlignment="1">
      <alignment horizontal="justify"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8" fillId="3" borderId="11" xfId="0" applyNumberFormat="1" applyFont="1" applyFill="1" applyBorder="1" applyAlignment="1">
      <alignment horizontal="right" vertical="center"/>
    </xf>
    <xf numFmtId="0" fontId="3" fillId="0" borderId="18" xfId="0" applyFont="1" applyBorder="1" applyAlignment="1">
      <alignment horizontal="left" vertical="center"/>
    </xf>
    <xf numFmtId="0" fontId="7" fillId="3" borderId="19" xfId="0" applyFont="1" applyFill="1" applyBorder="1" applyAlignment="1">
      <alignment horizontal="justify" vertical="center"/>
    </xf>
    <xf numFmtId="0" fontId="1" fillId="0" borderId="20" xfId="0" applyFont="1" applyBorder="1" applyAlignment="1">
      <alignment vertical="center"/>
    </xf>
    <xf numFmtId="0" fontId="6" fillId="3" borderId="21" xfId="0" applyFont="1" applyFill="1" applyBorder="1" applyAlignment="1">
      <alignment vertical="center"/>
    </xf>
    <xf numFmtId="0" fontId="7" fillId="3" borderId="22" xfId="0" applyFont="1" applyFill="1" applyBorder="1" applyAlignment="1">
      <alignment horizontal="justify" vertical="center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 vertical="top"/>
    </xf>
    <xf numFmtId="1" fontId="1" fillId="3" borderId="11" xfId="0" applyNumberFormat="1" applyFont="1" applyFill="1" applyBorder="1" applyAlignment="1">
      <alignment horizontal="right" vertical="center"/>
    </xf>
    <xf numFmtId="1" fontId="1" fillId="3" borderId="12" xfId="0" applyNumberFormat="1" applyFont="1" applyFill="1" applyBorder="1" applyAlignment="1">
      <alignment horizontal="right" vertical="center"/>
    </xf>
    <xf numFmtId="0" fontId="1" fillId="0" borderId="0" xfId="0" applyFont="1" applyBorder="1"/>
    <xf numFmtId="0" fontId="5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2" fontId="1" fillId="0" borderId="23" xfId="0" applyNumberFormat="1" applyFont="1" applyFill="1" applyBorder="1" applyAlignment="1">
      <alignment horizontal="right" vertical="center"/>
    </xf>
    <xf numFmtId="2" fontId="1" fillId="0" borderId="9" xfId="0" applyNumberFormat="1" applyFont="1" applyFill="1" applyBorder="1" applyAlignment="1">
      <alignment horizontal="right" vertical="center"/>
    </xf>
    <xf numFmtId="2" fontId="1" fillId="0" borderId="24" xfId="0" applyNumberFormat="1" applyFont="1" applyFill="1" applyBorder="1" applyAlignment="1">
      <alignment horizontal="right" vertical="center"/>
    </xf>
    <xf numFmtId="165" fontId="2" fillId="0" borderId="0" xfId="0" applyNumberFormat="1" applyFont="1" applyBorder="1" applyAlignment="1">
      <alignment horizontal="center" vertical="top"/>
    </xf>
    <xf numFmtId="0" fontId="1" fillId="0" borderId="4" xfId="0" applyFont="1" applyBorder="1" applyAlignment="1">
      <alignment wrapText="1"/>
    </xf>
    <xf numFmtId="2" fontId="1" fillId="0" borderId="1" xfId="0" applyNumberFormat="1" applyFont="1" applyFill="1" applyBorder="1" applyAlignment="1">
      <alignment vertical="center"/>
    </xf>
    <xf numFmtId="3" fontId="2" fillId="0" borderId="5" xfId="0" applyNumberFormat="1" applyFont="1" applyFill="1" applyBorder="1" applyAlignment="1">
      <alignment horizontal="right" vertical="center"/>
    </xf>
    <xf numFmtId="2" fontId="1" fillId="0" borderId="5" xfId="0" applyNumberFormat="1" applyFont="1" applyFill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4" xfId="0" applyFont="1" applyBorder="1"/>
    <xf numFmtId="0" fontId="1" fillId="0" borderId="15" xfId="0" applyFont="1" applyBorder="1"/>
    <xf numFmtId="164" fontId="1" fillId="0" borderId="0" xfId="0" applyNumberFormat="1" applyFont="1"/>
    <xf numFmtId="0" fontId="1" fillId="0" borderId="1" xfId="0" applyFont="1" applyFill="1" applyBorder="1"/>
    <xf numFmtId="0" fontId="1" fillId="0" borderId="26" xfId="0" applyFont="1" applyBorder="1"/>
    <xf numFmtId="1" fontId="1" fillId="0" borderId="27" xfId="0" applyNumberFormat="1" applyFont="1" applyFill="1" applyBorder="1" applyAlignment="1">
      <alignment horizontal="right" vertical="center"/>
    </xf>
    <xf numFmtId="1" fontId="1" fillId="0" borderId="28" xfId="0" applyNumberFormat="1" applyFont="1" applyFill="1" applyBorder="1" applyAlignment="1">
      <alignment horizontal="right" vertical="center"/>
    </xf>
    <xf numFmtId="0" fontId="1" fillId="0" borderId="16" xfId="0" applyFont="1" applyBorder="1"/>
    <xf numFmtId="0" fontId="1" fillId="0" borderId="0" xfId="0" applyFont="1" applyBorder="1" applyAlignment="1"/>
    <xf numFmtId="1" fontId="1" fillId="0" borderId="1" xfId="0" applyNumberFormat="1" applyFont="1" applyFill="1" applyBorder="1" applyAlignment="1">
      <alignment horizontal="right"/>
    </xf>
    <xf numFmtId="2" fontId="1" fillId="0" borderId="9" xfId="0" applyNumberFormat="1" applyFont="1" applyFill="1" applyBorder="1" applyAlignment="1">
      <alignment horizontal="right"/>
    </xf>
    <xf numFmtId="0" fontId="1" fillId="0" borderId="0" xfId="0" applyFont="1" applyFill="1" applyAlignment="1"/>
    <xf numFmtId="0" fontId="1" fillId="0" borderId="0" xfId="0" applyFont="1" applyAlignment="1"/>
    <xf numFmtId="1" fontId="1" fillId="0" borderId="20" xfId="0" applyNumberFormat="1" applyFont="1" applyFill="1" applyBorder="1" applyAlignment="1">
      <alignment horizontal="right" vertical="center"/>
    </xf>
    <xf numFmtId="2" fontId="1" fillId="0" borderId="6" xfId="0" applyNumberFormat="1" applyFont="1" applyFill="1" applyBorder="1" applyAlignment="1">
      <alignment horizontal="right" vertical="center"/>
    </xf>
    <xf numFmtId="0" fontId="2" fillId="0" borderId="0" xfId="0" applyFont="1" applyBorder="1" applyAlignment="1"/>
    <xf numFmtId="1" fontId="1" fillId="0" borderId="5" xfId="0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/>
    </xf>
    <xf numFmtId="164" fontId="8" fillId="0" borderId="11" xfId="0" applyNumberFormat="1" applyFont="1" applyBorder="1" applyAlignment="1">
      <alignment horizontal="right"/>
    </xf>
    <xf numFmtId="0" fontId="1" fillId="0" borderId="26" xfId="0" applyFont="1" applyBorder="1" applyAlignment="1">
      <alignment vertical="center"/>
    </xf>
    <xf numFmtId="0" fontId="1" fillId="0" borderId="26" xfId="0" applyFont="1" applyFill="1" applyBorder="1"/>
    <xf numFmtId="1" fontId="1" fillId="0" borderId="29" xfId="0" applyNumberFormat="1" applyFont="1" applyFill="1" applyBorder="1" applyAlignment="1">
      <alignment horizontal="right" vertical="center"/>
    </xf>
    <xf numFmtId="0" fontId="1" fillId="0" borderId="30" xfId="0" applyFont="1" applyBorder="1"/>
    <xf numFmtId="0" fontId="2" fillId="4" borderId="0" xfId="0" applyFont="1" applyFill="1" applyBorder="1" applyAlignment="1">
      <alignment horizontal="center"/>
    </xf>
    <xf numFmtId="3" fontId="2" fillId="4" borderId="0" xfId="0" applyNumberFormat="1" applyFont="1" applyFill="1" applyBorder="1" applyAlignment="1">
      <alignment horizontal="center" vertical="top"/>
    </xf>
    <xf numFmtId="0" fontId="1" fillId="4" borderId="3" xfId="0" applyFont="1" applyFill="1" applyBorder="1" applyAlignment="1">
      <alignment horizontal="center" wrapText="1"/>
    </xf>
    <xf numFmtId="3" fontId="2" fillId="0" borderId="0" xfId="0" applyNumberFormat="1" applyFont="1" applyFill="1" applyBorder="1" applyAlignment="1">
      <alignment horizontal="center" vertical="top"/>
    </xf>
    <xf numFmtId="0" fontId="1" fillId="0" borderId="31" xfId="0" applyFont="1" applyBorder="1"/>
    <xf numFmtId="0" fontId="1" fillId="0" borderId="32" xfId="0" applyFont="1" applyBorder="1"/>
    <xf numFmtId="0" fontId="1" fillId="0" borderId="33" xfId="0" applyFont="1" applyBorder="1"/>
    <xf numFmtId="0" fontId="0" fillId="0" borderId="1" xfId="0" applyBorder="1"/>
    <xf numFmtId="0" fontId="5" fillId="0" borderId="1" xfId="0" applyFont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5" fillId="0" borderId="1" xfId="0" applyFont="1" applyBorder="1"/>
    <xf numFmtId="0" fontId="5" fillId="0" borderId="7" xfId="0" applyFont="1" applyBorder="1"/>
    <xf numFmtId="0" fontId="5" fillId="0" borderId="8" xfId="0" applyFont="1" applyBorder="1"/>
    <xf numFmtId="1" fontId="1" fillId="0" borderId="28" xfId="0" applyNumberFormat="1" applyFont="1" applyFill="1" applyBorder="1" applyAlignment="1">
      <alignment horizontal="right"/>
    </xf>
    <xf numFmtId="0" fontId="1" fillId="0" borderId="0" xfId="0" applyFont="1" applyBorder="1" applyAlignment="1">
      <alignment vertical="justify"/>
    </xf>
    <xf numFmtId="1" fontId="1" fillId="0" borderId="1" xfId="0" applyNumberFormat="1" applyFont="1" applyFill="1" applyBorder="1" applyAlignment="1">
      <alignment horizontal="right" vertical="justify"/>
    </xf>
    <xf numFmtId="2" fontId="1" fillId="0" borderId="9" xfId="0" applyNumberFormat="1" applyFont="1" applyFill="1" applyBorder="1" applyAlignment="1">
      <alignment horizontal="right" vertical="justify"/>
    </xf>
    <xf numFmtId="0" fontId="1" fillId="0" borderId="0" xfId="0" applyFont="1" applyAlignment="1">
      <alignment vertical="justify"/>
    </xf>
    <xf numFmtId="0" fontId="0" fillId="0" borderId="14" xfId="0" applyBorder="1"/>
    <xf numFmtId="0" fontId="5" fillId="0" borderId="14" xfId="0" applyFont="1" applyBorder="1"/>
    <xf numFmtId="1" fontId="1" fillId="0" borderId="30" xfId="0" applyNumberFormat="1" applyFont="1" applyFill="1" applyBorder="1" applyAlignment="1">
      <alignment horizontal="right" vertical="center"/>
    </xf>
    <xf numFmtId="2" fontId="1" fillId="0" borderId="34" xfId="0" applyNumberFormat="1" applyFont="1" applyFill="1" applyBorder="1" applyAlignment="1">
      <alignment horizontal="right" vertical="center"/>
    </xf>
    <xf numFmtId="0" fontId="0" fillId="0" borderId="15" xfId="0" applyBorder="1"/>
    <xf numFmtId="0" fontId="5" fillId="0" borderId="15" xfId="0" applyFont="1" applyBorder="1"/>
    <xf numFmtId="0" fontId="2" fillId="0" borderId="0" xfId="0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 vertical="top"/>
    </xf>
    <xf numFmtId="3" fontId="1" fillId="0" borderId="0" xfId="0" applyNumberFormat="1" applyFont="1"/>
    <xf numFmtId="3" fontId="1" fillId="0" borderId="1" xfId="0" applyNumberFormat="1" applyFont="1" applyBorder="1" applyAlignment="1">
      <alignment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/>
    <xf numFmtId="3" fontId="1" fillId="0" borderId="1" xfId="0" applyNumberFormat="1" applyFont="1" applyBorder="1"/>
    <xf numFmtId="0" fontId="1" fillId="0" borderId="0" xfId="0" applyNumberFormat="1" applyFont="1"/>
    <xf numFmtId="0" fontId="1" fillId="0" borderId="1" xfId="0" applyNumberFormat="1" applyFont="1" applyBorder="1" applyAlignment="1">
      <alignment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/>
    <xf numFmtId="0" fontId="1" fillId="0" borderId="1" xfId="0" applyNumberFormat="1" applyFont="1" applyBorder="1"/>
    <xf numFmtId="1" fontId="8" fillId="0" borderId="11" xfId="0" applyNumberFormat="1" applyFont="1" applyBorder="1" applyAlignment="1">
      <alignment horizontal="right"/>
    </xf>
    <xf numFmtId="0" fontId="8" fillId="0" borderId="12" xfId="0" applyFont="1" applyBorder="1" applyAlignment="1">
      <alignment horizontal="justify"/>
    </xf>
    <xf numFmtId="0" fontId="9" fillId="0" borderId="7" xfId="0" applyFont="1" applyBorder="1" applyAlignment="1">
      <alignment horizontal="left"/>
    </xf>
    <xf numFmtId="0" fontId="9" fillId="0" borderId="18" xfId="0" applyFont="1" applyBorder="1" applyAlignment="1">
      <alignment horizontal="left" vertical="center"/>
    </xf>
    <xf numFmtId="0" fontId="0" fillId="0" borderId="14" xfId="0" applyNumberFormat="1" applyBorder="1"/>
    <xf numFmtId="0" fontId="0" fillId="0" borderId="15" xfId="0" applyNumberFormat="1" applyBorder="1"/>
    <xf numFmtId="0" fontId="1" fillId="0" borderId="35" xfId="0" applyFont="1" applyBorder="1" applyAlignment="1">
      <alignment vertical="center"/>
    </xf>
    <xf numFmtId="0" fontId="5" fillId="4" borderId="13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36" xfId="0" applyBorder="1"/>
    <xf numFmtId="0" fontId="1" fillId="0" borderId="36" xfId="0" applyFont="1" applyBorder="1"/>
    <xf numFmtId="0" fontId="5" fillId="0" borderId="36" xfId="0" applyFont="1" applyBorder="1"/>
    <xf numFmtId="1" fontId="1" fillId="0" borderId="36" xfId="0" applyNumberFormat="1" applyFont="1" applyFill="1" applyBorder="1" applyAlignment="1">
      <alignment horizontal="right" vertical="center"/>
    </xf>
    <xf numFmtId="2" fontId="1" fillId="0" borderId="37" xfId="0" applyNumberFormat="1" applyFont="1" applyFill="1" applyBorder="1" applyAlignment="1">
      <alignment horizontal="right" vertical="center"/>
    </xf>
    <xf numFmtId="0" fontId="0" fillId="0" borderId="1" xfId="0" applyFill="1" applyBorder="1"/>
    <xf numFmtId="166" fontId="5" fillId="0" borderId="1" xfId="0" applyNumberFormat="1" applyFont="1" applyFill="1" applyBorder="1"/>
    <xf numFmtId="3" fontId="0" fillId="0" borderId="1" xfId="0" applyNumberFormat="1" applyFill="1" applyBorder="1"/>
    <xf numFmtId="0" fontId="0" fillId="0" borderId="1" xfId="0" applyNumberFormat="1" applyFill="1" applyBorder="1"/>
    <xf numFmtId="0" fontId="0" fillId="0" borderId="0" xfId="0" applyFill="1"/>
    <xf numFmtId="1" fontId="1" fillId="0" borderId="38" xfId="0" applyNumberFormat="1" applyFont="1" applyFill="1" applyBorder="1" applyAlignment="1">
      <alignment horizontal="right" vertical="center"/>
    </xf>
    <xf numFmtId="2" fontId="1" fillId="0" borderId="39" xfId="0" applyNumberFormat="1" applyFont="1" applyFill="1" applyBorder="1" applyAlignment="1">
      <alignment horizontal="right" vertical="center"/>
    </xf>
    <xf numFmtId="0" fontId="1" fillId="0" borderId="40" xfId="0" applyFont="1" applyBorder="1"/>
    <xf numFmtId="0" fontId="1" fillId="0" borderId="41" xfId="0" applyFont="1" applyBorder="1" applyAlignment="1">
      <alignment vertical="center"/>
    </xf>
    <xf numFmtId="0" fontId="5" fillId="0" borderId="1" xfId="0" applyFont="1" applyFill="1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140"/>
  <sheetViews>
    <sheetView tabSelected="1" zoomScale="10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3" sqref="B3"/>
    </sheetView>
  </sheetViews>
  <sheetFormatPr defaultColWidth="8.85546875" defaultRowHeight="12" x14ac:dyDescent="0.2"/>
  <cols>
    <col min="1" max="1" width="1.140625" style="1" customWidth="1"/>
    <col min="2" max="2" width="18.28515625" style="1" customWidth="1"/>
    <col min="3" max="3" width="22.85546875" style="1" customWidth="1"/>
    <col min="4" max="4" width="10" style="12" customWidth="1"/>
    <col min="5" max="5" width="7.5703125" style="130" customWidth="1"/>
    <col min="6" max="6" width="6.7109375" style="1" customWidth="1"/>
    <col min="7" max="7" width="8.140625" style="1" customWidth="1"/>
    <col min="8" max="8" width="8.28515625" style="135" customWidth="1"/>
    <col min="9" max="9" width="6.28515625" style="1" customWidth="1"/>
    <col min="10" max="10" width="7.7109375" style="1" customWidth="1"/>
    <col min="11" max="11" width="8" style="1" customWidth="1"/>
    <col min="12" max="12" width="8.5703125" style="1" bestFit="1" customWidth="1"/>
    <col min="13" max="13" width="7.85546875" style="1" customWidth="1"/>
    <col min="14" max="14" width="9.85546875" style="1" customWidth="1"/>
    <col min="15" max="15" width="7.85546875" style="1" customWidth="1"/>
    <col min="16" max="16" width="8.5703125" style="1" bestFit="1" customWidth="1"/>
    <col min="17" max="17" width="8.85546875" style="1"/>
    <col min="18" max="18" width="8.5703125" style="1" customWidth="1"/>
    <col min="19" max="16384" width="8.85546875" style="1"/>
  </cols>
  <sheetData>
    <row r="1" spans="2:18" x14ac:dyDescent="0.2">
      <c r="B1" s="6" t="s">
        <v>397</v>
      </c>
    </row>
    <row r="2" spans="2:18" ht="4.1500000000000004" customHeight="1" x14ac:dyDescent="0.2"/>
    <row r="3" spans="2:18" s="2" customFormat="1" ht="145.15" customHeight="1" x14ac:dyDescent="0.2">
      <c r="B3" s="4" t="s">
        <v>140</v>
      </c>
      <c r="C3" s="4" t="s">
        <v>141</v>
      </c>
      <c r="D3" s="112" t="s">
        <v>142</v>
      </c>
      <c r="E3" s="131" t="s">
        <v>0</v>
      </c>
      <c r="F3" s="4" t="s">
        <v>1</v>
      </c>
      <c r="G3" s="4" t="s">
        <v>139</v>
      </c>
      <c r="H3" s="136" t="s">
        <v>138</v>
      </c>
      <c r="I3" s="4" t="s">
        <v>2</v>
      </c>
      <c r="J3" s="4" t="s">
        <v>3</v>
      </c>
      <c r="K3" s="4" t="s">
        <v>131</v>
      </c>
      <c r="L3" s="4" t="s">
        <v>132</v>
      </c>
      <c r="M3" s="4" t="s">
        <v>133</v>
      </c>
      <c r="N3" s="4" t="s">
        <v>134</v>
      </c>
      <c r="O3" s="4" t="s">
        <v>135</v>
      </c>
      <c r="P3" s="4" t="s">
        <v>136</v>
      </c>
      <c r="Q3" s="4" t="s">
        <v>137</v>
      </c>
      <c r="R3" s="4" t="s">
        <v>130</v>
      </c>
    </row>
    <row r="4" spans="2:18" s="11" customFormat="1" ht="12.6" customHeight="1" x14ac:dyDescent="0.2">
      <c r="B4" s="8"/>
      <c r="C4" s="9"/>
      <c r="D4" s="113"/>
      <c r="E4" s="132">
        <v>1</v>
      </c>
      <c r="F4" s="10">
        <v>2</v>
      </c>
      <c r="G4" s="10">
        <v>3</v>
      </c>
      <c r="H4" s="137">
        <v>4</v>
      </c>
      <c r="I4" s="10">
        <v>5</v>
      </c>
      <c r="J4" s="10">
        <v>6</v>
      </c>
      <c r="K4" s="10">
        <v>7</v>
      </c>
      <c r="L4" s="10">
        <v>8</v>
      </c>
      <c r="M4" s="10">
        <v>9</v>
      </c>
      <c r="N4" s="10">
        <v>10</v>
      </c>
      <c r="O4" s="10">
        <v>11</v>
      </c>
      <c r="P4" s="10">
        <v>12</v>
      </c>
      <c r="Q4" s="10">
        <v>13</v>
      </c>
      <c r="R4" s="10">
        <v>14</v>
      </c>
    </row>
    <row r="5" spans="2:18" customFormat="1" ht="12.75" x14ac:dyDescent="0.2">
      <c r="B5" s="111" t="s">
        <v>4</v>
      </c>
      <c r="C5" s="111"/>
      <c r="D5" s="114"/>
      <c r="E5" s="133"/>
      <c r="F5" s="111"/>
      <c r="G5" s="111"/>
      <c r="H5" s="138"/>
      <c r="I5" s="111"/>
      <c r="J5" s="138"/>
      <c r="K5" s="138"/>
      <c r="L5" s="138"/>
      <c r="M5" s="138"/>
      <c r="N5" s="138"/>
      <c r="O5" s="138"/>
      <c r="P5" s="138"/>
      <c r="Q5" s="138"/>
      <c r="R5" s="138"/>
    </row>
    <row r="6" spans="2:18" customFormat="1" ht="12.75" x14ac:dyDescent="0.2">
      <c r="B6" s="111"/>
      <c r="C6" s="111" t="s">
        <v>5</v>
      </c>
      <c r="D6" s="114"/>
      <c r="E6" s="133">
        <v>5703</v>
      </c>
      <c r="F6" s="111">
        <v>6</v>
      </c>
      <c r="G6" s="111">
        <v>3</v>
      </c>
      <c r="H6" s="138">
        <v>111</v>
      </c>
      <c r="I6" s="111">
        <v>0</v>
      </c>
      <c r="J6" s="138">
        <v>13.875</v>
      </c>
      <c r="K6" s="138">
        <v>7</v>
      </c>
      <c r="L6" s="138">
        <v>0</v>
      </c>
      <c r="M6" s="138">
        <v>117</v>
      </c>
      <c r="N6" s="138">
        <v>0</v>
      </c>
      <c r="O6" s="138">
        <v>124</v>
      </c>
      <c r="P6" s="138">
        <v>0</v>
      </c>
      <c r="Q6" s="138">
        <v>8.94</v>
      </c>
      <c r="R6" s="138">
        <v>0</v>
      </c>
    </row>
    <row r="7" spans="2:18" customFormat="1" ht="12.75" x14ac:dyDescent="0.2">
      <c r="B7" s="111" t="s">
        <v>6</v>
      </c>
      <c r="C7" s="111"/>
      <c r="D7" s="114"/>
      <c r="E7" s="133"/>
      <c r="F7" s="111"/>
      <c r="G7" s="111"/>
      <c r="H7" s="138"/>
      <c r="I7" s="111"/>
      <c r="J7" s="138"/>
      <c r="K7" s="138"/>
      <c r="L7" s="138"/>
      <c r="M7" s="138"/>
      <c r="N7" s="138"/>
      <c r="O7" s="138"/>
      <c r="P7" s="138"/>
      <c r="Q7" s="138"/>
      <c r="R7" s="138"/>
    </row>
    <row r="8" spans="2:18" customFormat="1" ht="12.75" x14ac:dyDescent="0.2">
      <c r="B8" s="111"/>
      <c r="C8" s="111" t="s">
        <v>7</v>
      </c>
      <c r="D8" s="114"/>
      <c r="E8" s="133">
        <v>2230</v>
      </c>
      <c r="F8" s="111">
        <v>18</v>
      </c>
      <c r="G8" s="111">
        <v>3</v>
      </c>
      <c r="H8" s="138">
        <v>100</v>
      </c>
      <c r="I8" s="111">
        <v>0</v>
      </c>
      <c r="J8" s="138">
        <v>12.5</v>
      </c>
      <c r="K8" s="138">
        <v>23</v>
      </c>
      <c r="L8" s="138">
        <v>0</v>
      </c>
      <c r="M8" s="138">
        <v>49</v>
      </c>
      <c r="N8" s="138">
        <v>0</v>
      </c>
      <c r="O8" s="138">
        <v>72</v>
      </c>
      <c r="P8" s="138">
        <v>0</v>
      </c>
      <c r="Q8" s="138">
        <v>5.76</v>
      </c>
      <c r="R8" s="138">
        <v>0</v>
      </c>
    </row>
    <row r="9" spans="2:18" customFormat="1" ht="12.75" x14ac:dyDescent="0.2">
      <c r="B9" s="111"/>
      <c r="C9" s="111" t="s">
        <v>8</v>
      </c>
      <c r="D9" s="114"/>
      <c r="E9" s="133">
        <v>8800</v>
      </c>
      <c r="F9" s="111">
        <v>9</v>
      </c>
      <c r="G9" s="111">
        <v>20</v>
      </c>
      <c r="H9" s="138">
        <v>576</v>
      </c>
      <c r="I9" s="111">
        <v>0</v>
      </c>
      <c r="J9" s="138">
        <v>72</v>
      </c>
      <c r="K9" s="138">
        <v>328</v>
      </c>
      <c r="L9" s="138">
        <v>0</v>
      </c>
      <c r="M9" s="138">
        <v>644</v>
      </c>
      <c r="N9" s="138">
        <v>0</v>
      </c>
      <c r="O9" s="138">
        <v>972</v>
      </c>
      <c r="P9" s="138">
        <v>0</v>
      </c>
      <c r="Q9" s="138">
        <v>13.5</v>
      </c>
      <c r="R9" s="138">
        <v>120</v>
      </c>
    </row>
    <row r="10" spans="2:18" customFormat="1" ht="12.75" x14ac:dyDescent="0.2">
      <c r="B10" s="111" t="s">
        <v>9</v>
      </c>
      <c r="C10" s="111"/>
      <c r="D10" s="114"/>
      <c r="E10" s="133"/>
      <c r="F10" s="111"/>
      <c r="G10" s="111"/>
      <c r="H10" s="138"/>
      <c r="I10" s="111"/>
      <c r="J10" s="138"/>
      <c r="K10" s="138"/>
      <c r="L10" s="138"/>
      <c r="M10" s="138"/>
      <c r="N10" s="138"/>
      <c r="O10" s="138"/>
      <c r="P10" s="138"/>
      <c r="Q10" s="138"/>
      <c r="R10" s="138"/>
    </row>
    <row r="11" spans="2:18" customFormat="1" ht="12.75" x14ac:dyDescent="0.2">
      <c r="B11" s="111"/>
      <c r="C11" s="111" t="s">
        <v>10</v>
      </c>
      <c r="D11" s="114"/>
      <c r="E11" s="133">
        <v>3790</v>
      </c>
      <c r="F11" s="111">
        <v>14</v>
      </c>
      <c r="G11" s="111">
        <v>5</v>
      </c>
      <c r="H11" s="138">
        <v>205</v>
      </c>
      <c r="I11" s="111">
        <v>0</v>
      </c>
      <c r="J11" s="138">
        <v>25.625</v>
      </c>
      <c r="K11" s="138">
        <v>21</v>
      </c>
      <c r="L11" s="138">
        <v>0</v>
      </c>
      <c r="M11" s="138">
        <v>62</v>
      </c>
      <c r="N11" s="138">
        <v>0</v>
      </c>
      <c r="O11" s="138">
        <v>83</v>
      </c>
      <c r="P11" s="138">
        <v>0</v>
      </c>
      <c r="Q11" s="138">
        <v>3.24</v>
      </c>
      <c r="R11" s="138">
        <v>0</v>
      </c>
    </row>
    <row r="12" spans="2:18" customFormat="1" ht="12.75" x14ac:dyDescent="0.2">
      <c r="B12" s="111" t="s">
        <v>11</v>
      </c>
      <c r="C12" s="111"/>
      <c r="D12" s="114"/>
      <c r="E12" s="133"/>
      <c r="F12" s="111"/>
      <c r="G12" s="111"/>
      <c r="H12" s="138"/>
      <c r="I12" s="111"/>
      <c r="J12" s="138"/>
      <c r="K12" s="138"/>
      <c r="L12" s="138"/>
      <c r="M12" s="138"/>
      <c r="N12" s="138"/>
      <c r="O12" s="138"/>
      <c r="P12" s="138"/>
      <c r="Q12" s="138"/>
      <c r="R12" s="138"/>
    </row>
    <row r="13" spans="2:18" customFormat="1" ht="12.75" x14ac:dyDescent="0.2">
      <c r="B13" s="111"/>
      <c r="C13" s="111" t="s">
        <v>12</v>
      </c>
      <c r="D13" s="114"/>
      <c r="E13" s="133">
        <v>3838</v>
      </c>
      <c r="F13" s="111">
        <v>10</v>
      </c>
      <c r="G13" s="111">
        <v>0</v>
      </c>
      <c r="H13" s="138">
        <v>389</v>
      </c>
      <c r="I13" s="111">
        <v>0</v>
      </c>
      <c r="J13" s="138">
        <v>48.625</v>
      </c>
      <c r="K13" s="138">
        <v>44</v>
      </c>
      <c r="L13" s="138">
        <v>0</v>
      </c>
      <c r="M13" s="138">
        <v>192</v>
      </c>
      <c r="N13" s="138">
        <v>0</v>
      </c>
      <c r="O13" s="138">
        <v>236</v>
      </c>
      <c r="P13" s="138">
        <v>0</v>
      </c>
      <c r="Q13" s="138">
        <v>4.8499999999999996</v>
      </c>
      <c r="R13" s="138">
        <v>0</v>
      </c>
    </row>
    <row r="14" spans="2:18" customFormat="1" ht="12.75" x14ac:dyDescent="0.2">
      <c r="B14" s="111" t="s">
        <v>13</v>
      </c>
      <c r="C14" s="111"/>
      <c r="D14" s="114"/>
      <c r="E14" s="133"/>
      <c r="F14" s="111"/>
      <c r="G14" s="111"/>
      <c r="H14" s="138"/>
      <c r="I14" s="111"/>
      <c r="J14" s="138"/>
      <c r="K14" s="138"/>
      <c r="L14" s="138"/>
      <c r="M14" s="138"/>
      <c r="N14" s="138"/>
      <c r="O14" s="138"/>
      <c r="P14" s="138"/>
      <c r="Q14" s="138"/>
      <c r="R14" s="138"/>
    </row>
    <row r="15" spans="2:18" customFormat="1" ht="12.75" x14ac:dyDescent="0.2">
      <c r="B15" s="111"/>
      <c r="C15" s="111" t="s">
        <v>14</v>
      </c>
      <c r="D15" s="114"/>
      <c r="E15" s="133">
        <v>2788</v>
      </c>
      <c r="F15" s="111">
        <v>16.64</v>
      </c>
      <c r="G15" s="111">
        <v>10.5</v>
      </c>
      <c r="H15" s="138">
        <v>452</v>
      </c>
      <c r="I15" s="111">
        <v>0</v>
      </c>
      <c r="J15" s="138">
        <v>56.5</v>
      </c>
      <c r="K15" s="138">
        <v>55</v>
      </c>
      <c r="L15" s="138">
        <v>0</v>
      </c>
      <c r="M15" s="138">
        <v>350</v>
      </c>
      <c r="N15" s="138">
        <v>0</v>
      </c>
      <c r="O15" s="138">
        <v>405</v>
      </c>
      <c r="P15" s="138">
        <v>0</v>
      </c>
      <c r="Q15" s="138">
        <v>7.17</v>
      </c>
      <c r="R15" s="138">
        <v>0</v>
      </c>
    </row>
    <row r="16" spans="2:18" customFormat="1" ht="12.75" x14ac:dyDescent="0.2">
      <c r="B16" s="111" t="s">
        <v>15</v>
      </c>
      <c r="C16" s="111"/>
      <c r="D16" s="114"/>
      <c r="E16" s="133"/>
      <c r="F16" s="111"/>
      <c r="G16" s="111"/>
      <c r="H16" s="138"/>
      <c r="I16" s="111"/>
      <c r="J16" s="138"/>
      <c r="K16" s="138"/>
      <c r="L16" s="138"/>
      <c r="M16" s="138"/>
      <c r="N16" s="138"/>
      <c r="O16" s="138"/>
      <c r="P16" s="138"/>
      <c r="Q16" s="138"/>
      <c r="R16" s="138"/>
    </row>
    <row r="17" spans="2:18" customFormat="1" ht="12.75" x14ac:dyDescent="0.2">
      <c r="B17" s="111"/>
      <c r="C17" s="111" t="s">
        <v>16</v>
      </c>
      <c r="D17" s="114"/>
      <c r="E17" s="133">
        <v>3838</v>
      </c>
      <c r="F17" s="111">
        <v>15</v>
      </c>
      <c r="G17" s="111">
        <v>6.5</v>
      </c>
      <c r="H17" s="138">
        <v>352</v>
      </c>
      <c r="I17" s="111">
        <v>1</v>
      </c>
      <c r="J17" s="138">
        <v>44</v>
      </c>
      <c r="K17" s="138">
        <v>62</v>
      </c>
      <c r="L17" s="138">
        <v>62</v>
      </c>
      <c r="M17" s="138">
        <v>476</v>
      </c>
      <c r="N17" s="138">
        <v>476</v>
      </c>
      <c r="O17" s="138">
        <v>538</v>
      </c>
      <c r="P17" s="138">
        <v>538</v>
      </c>
      <c r="Q17" s="138">
        <v>12.23</v>
      </c>
      <c r="R17" s="138">
        <v>0</v>
      </c>
    </row>
    <row r="18" spans="2:18" customFormat="1" ht="12.75" x14ac:dyDescent="0.2">
      <c r="B18" s="111"/>
      <c r="C18" s="111" t="s">
        <v>17</v>
      </c>
      <c r="D18" s="114"/>
      <c r="E18" s="133">
        <v>16645</v>
      </c>
      <c r="F18" s="111">
        <v>16</v>
      </c>
      <c r="G18" s="111">
        <v>25</v>
      </c>
      <c r="H18" s="138">
        <v>1512</v>
      </c>
      <c r="I18" s="111">
        <v>1</v>
      </c>
      <c r="J18" s="138">
        <v>189</v>
      </c>
      <c r="K18" s="138">
        <v>1528</v>
      </c>
      <c r="L18" s="138">
        <v>1528</v>
      </c>
      <c r="M18" s="138">
        <v>3954</v>
      </c>
      <c r="N18" s="138">
        <v>3954</v>
      </c>
      <c r="O18" s="138">
        <v>5482</v>
      </c>
      <c r="P18" s="138">
        <v>5482</v>
      </c>
      <c r="Q18" s="138">
        <v>29.01</v>
      </c>
      <c r="R18" s="138">
        <v>5974</v>
      </c>
    </row>
    <row r="19" spans="2:18" customFormat="1" ht="12.75" x14ac:dyDescent="0.2">
      <c r="B19" s="111" t="s">
        <v>18</v>
      </c>
      <c r="C19" s="111"/>
      <c r="D19" s="114"/>
      <c r="E19" s="133"/>
      <c r="F19" s="111"/>
      <c r="G19" s="111"/>
      <c r="H19" s="138"/>
      <c r="I19" s="111"/>
      <c r="J19" s="138"/>
      <c r="K19" s="138"/>
      <c r="L19" s="138"/>
      <c r="M19" s="138"/>
      <c r="N19" s="138"/>
      <c r="O19" s="138"/>
      <c r="P19" s="138"/>
      <c r="Q19" s="138"/>
      <c r="R19" s="138"/>
    </row>
    <row r="20" spans="2:18" customFormat="1" ht="12.75" x14ac:dyDescent="0.2">
      <c r="B20" s="111"/>
      <c r="C20" s="111" t="s">
        <v>19</v>
      </c>
      <c r="D20" s="114"/>
      <c r="E20" s="133">
        <v>5206</v>
      </c>
      <c r="F20" s="111">
        <v>22</v>
      </c>
      <c r="G20" s="111">
        <v>6</v>
      </c>
      <c r="H20" s="138">
        <v>280</v>
      </c>
      <c r="I20" s="111">
        <v>1</v>
      </c>
      <c r="J20" s="138">
        <v>35</v>
      </c>
      <c r="K20" s="138">
        <v>172</v>
      </c>
      <c r="L20" s="138">
        <v>172</v>
      </c>
      <c r="M20" s="138">
        <v>503</v>
      </c>
      <c r="N20" s="138">
        <v>503</v>
      </c>
      <c r="O20" s="138">
        <v>675</v>
      </c>
      <c r="P20" s="138">
        <v>675</v>
      </c>
      <c r="Q20" s="138">
        <v>19.29</v>
      </c>
      <c r="R20" s="138">
        <v>0</v>
      </c>
    </row>
    <row r="21" spans="2:18" customFormat="1" ht="12.75" x14ac:dyDescent="0.2">
      <c r="B21" s="111" t="s">
        <v>20</v>
      </c>
      <c r="C21" s="111"/>
      <c r="D21" s="114"/>
      <c r="E21" s="133"/>
      <c r="F21" s="111"/>
      <c r="G21" s="111"/>
      <c r="H21" s="138"/>
      <c r="I21" s="111"/>
      <c r="J21" s="138"/>
      <c r="K21" s="138"/>
      <c r="L21" s="138"/>
      <c r="M21" s="138"/>
      <c r="N21" s="138"/>
      <c r="O21" s="138"/>
      <c r="P21" s="138"/>
      <c r="Q21" s="138"/>
      <c r="R21" s="138"/>
    </row>
    <row r="22" spans="2:18" customFormat="1" ht="12.75" x14ac:dyDescent="0.2">
      <c r="B22" s="111"/>
      <c r="C22" s="111" t="s">
        <v>21</v>
      </c>
      <c r="D22" s="114"/>
      <c r="E22" s="133">
        <v>366</v>
      </c>
      <c r="F22" s="111">
        <v>50</v>
      </c>
      <c r="G22" s="111">
        <v>0</v>
      </c>
      <c r="H22" s="138">
        <v>16</v>
      </c>
      <c r="I22" s="111">
        <v>0</v>
      </c>
      <c r="J22" s="138">
        <v>2</v>
      </c>
      <c r="K22" s="138">
        <v>4</v>
      </c>
      <c r="L22" s="138">
        <v>0</v>
      </c>
      <c r="M22" s="138">
        <v>1</v>
      </c>
      <c r="N22" s="138">
        <v>0</v>
      </c>
      <c r="O22" s="138">
        <v>5</v>
      </c>
      <c r="P22" s="138">
        <v>0</v>
      </c>
      <c r="Q22" s="138">
        <v>2.5</v>
      </c>
      <c r="R22" s="138">
        <v>0</v>
      </c>
    </row>
    <row r="23" spans="2:18" customFormat="1" ht="12.75" x14ac:dyDescent="0.2">
      <c r="B23" s="111"/>
      <c r="C23" s="111" t="s">
        <v>22</v>
      </c>
      <c r="D23" s="114"/>
      <c r="E23" s="133">
        <v>643</v>
      </c>
      <c r="F23" s="111">
        <v>30</v>
      </c>
      <c r="G23" s="111">
        <v>0</v>
      </c>
      <c r="H23" s="138">
        <v>80</v>
      </c>
      <c r="I23" s="111">
        <v>0</v>
      </c>
      <c r="J23" s="138">
        <v>10</v>
      </c>
      <c r="K23" s="138">
        <v>0</v>
      </c>
      <c r="L23" s="138">
        <v>0</v>
      </c>
      <c r="M23" s="138">
        <v>29</v>
      </c>
      <c r="N23" s="138">
        <v>0</v>
      </c>
      <c r="O23" s="138">
        <v>29</v>
      </c>
      <c r="P23" s="138">
        <v>0</v>
      </c>
      <c r="Q23" s="138">
        <v>2.9</v>
      </c>
      <c r="R23" s="138">
        <v>0</v>
      </c>
    </row>
    <row r="24" spans="2:18" customFormat="1" ht="12.75" x14ac:dyDescent="0.2">
      <c r="B24" s="111" t="s">
        <v>23</v>
      </c>
      <c r="C24" s="111"/>
      <c r="D24" s="114"/>
      <c r="E24" s="133"/>
      <c r="F24" s="111"/>
      <c r="G24" s="111"/>
      <c r="H24" s="138"/>
      <c r="I24" s="111"/>
      <c r="J24" s="138"/>
      <c r="K24" s="138"/>
      <c r="L24" s="138"/>
      <c r="M24" s="138"/>
      <c r="N24" s="138"/>
      <c r="O24" s="138"/>
      <c r="P24" s="138"/>
      <c r="Q24" s="138"/>
      <c r="R24" s="138"/>
    </row>
    <row r="25" spans="2:18" customFormat="1" ht="12.75" x14ac:dyDescent="0.2">
      <c r="B25" s="111"/>
      <c r="C25" s="111" t="s">
        <v>24</v>
      </c>
      <c r="D25" s="114"/>
      <c r="E25" s="133">
        <v>7712</v>
      </c>
      <c r="F25" s="111">
        <v>14.1</v>
      </c>
      <c r="G25" s="111">
        <v>8.5</v>
      </c>
      <c r="H25" s="138">
        <v>515</v>
      </c>
      <c r="I25" s="111">
        <v>1</v>
      </c>
      <c r="J25" s="138">
        <v>64.375</v>
      </c>
      <c r="K25" s="138">
        <v>627</v>
      </c>
      <c r="L25" s="138">
        <v>627</v>
      </c>
      <c r="M25" s="138">
        <v>1015</v>
      </c>
      <c r="N25" s="138">
        <v>1015</v>
      </c>
      <c r="O25" s="138">
        <v>1642</v>
      </c>
      <c r="P25" s="138">
        <v>1642</v>
      </c>
      <c r="Q25" s="138">
        <v>25.51</v>
      </c>
      <c r="R25" s="138">
        <v>1623</v>
      </c>
    </row>
    <row r="26" spans="2:18" customFormat="1" ht="12.75" x14ac:dyDescent="0.2">
      <c r="B26" s="111"/>
      <c r="C26" s="111" t="s">
        <v>25</v>
      </c>
      <c r="D26" s="114"/>
      <c r="E26" s="133">
        <v>635</v>
      </c>
      <c r="F26" s="111">
        <v>30.8</v>
      </c>
      <c r="G26" s="111">
        <v>1.6</v>
      </c>
      <c r="H26" s="138">
        <v>96</v>
      </c>
      <c r="I26" s="111">
        <v>1</v>
      </c>
      <c r="J26" s="138">
        <v>12</v>
      </c>
      <c r="K26" s="138">
        <v>7</v>
      </c>
      <c r="L26" s="138">
        <v>7</v>
      </c>
      <c r="M26" s="138">
        <v>17</v>
      </c>
      <c r="N26" s="138">
        <v>17</v>
      </c>
      <c r="O26" s="138">
        <v>24</v>
      </c>
      <c r="P26" s="138">
        <v>24</v>
      </c>
      <c r="Q26" s="138">
        <v>2</v>
      </c>
      <c r="R26" s="138">
        <v>0</v>
      </c>
    </row>
    <row r="27" spans="2:18" customFormat="1" ht="12.75" x14ac:dyDescent="0.2">
      <c r="B27" s="111"/>
      <c r="C27" s="111" t="s">
        <v>26</v>
      </c>
      <c r="D27" s="114"/>
      <c r="E27" s="133">
        <v>5402</v>
      </c>
      <c r="F27" s="111">
        <v>5.4</v>
      </c>
      <c r="G27" s="111">
        <v>1.8</v>
      </c>
      <c r="H27" s="138">
        <v>84</v>
      </c>
      <c r="I27" s="111">
        <v>1</v>
      </c>
      <c r="J27" s="138">
        <v>10.5</v>
      </c>
      <c r="K27" s="138">
        <v>54</v>
      </c>
      <c r="L27" s="138">
        <v>54</v>
      </c>
      <c r="M27" s="138">
        <v>52</v>
      </c>
      <c r="N27" s="138">
        <v>52</v>
      </c>
      <c r="O27" s="138">
        <v>106</v>
      </c>
      <c r="P27" s="138">
        <v>106</v>
      </c>
      <c r="Q27" s="138">
        <v>10.1</v>
      </c>
      <c r="R27" s="138">
        <v>0</v>
      </c>
    </row>
    <row r="28" spans="2:18" customFormat="1" ht="12.75" x14ac:dyDescent="0.2">
      <c r="B28" s="111"/>
      <c r="C28" s="111" t="s">
        <v>27</v>
      </c>
      <c r="D28" s="114"/>
      <c r="E28" s="133">
        <v>3697</v>
      </c>
      <c r="F28" s="111">
        <v>12.8</v>
      </c>
      <c r="G28" s="111">
        <v>2.8</v>
      </c>
      <c r="H28" s="138">
        <v>168</v>
      </c>
      <c r="I28" s="111">
        <v>1</v>
      </c>
      <c r="J28" s="138">
        <v>21</v>
      </c>
      <c r="K28" s="138">
        <v>82</v>
      </c>
      <c r="L28" s="138">
        <v>82</v>
      </c>
      <c r="M28" s="138">
        <v>219</v>
      </c>
      <c r="N28" s="138">
        <v>219</v>
      </c>
      <c r="O28" s="138">
        <v>301</v>
      </c>
      <c r="P28" s="138">
        <v>301</v>
      </c>
      <c r="Q28" s="138">
        <v>14.33</v>
      </c>
      <c r="R28" s="138">
        <v>693</v>
      </c>
    </row>
    <row r="29" spans="2:18" customFormat="1" ht="12.75" x14ac:dyDescent="0.2">
      <c r="B29" s="111"/>
      <c r="C29" s="111" t="s">
        <v>28</v>
      </c>
      <c r="D29" s="114"/>
      <c r="E29" s="133">
        <v>8756</v>
      </c>
      <c r="F29" s="111">
        <v>7</v>
      </c>
      <c r="G29" s="111">
        <v>7</v>
      </c>
      <c r="H29" s="138">
        <v>421.5</v>
      </c>
      <c r="I29" s="111">
        <v>1</v>
      </c>
      <c r="J29" s="138">
        <v>52.6875</v>
      </c>
      <c r="K29" s="138">
        <v>506</v>
      </c>
      <c r="L29" s="138">
        <v>506</v>
      </c>
      <c r="M29" s="138">
        <v>438</v>
      </c>
      <c r="N29" s="138">
        <v>438</v>
      </c>
      <c r="O29" s="138">
        <v>944</v>
      </c>
      <c r="P29" s="138">
        <v>944</v>
      </c>
      <c r="Q29" s="138">
        <v>17.920000000000002</v>
      </c>
      <c r="R29" s="138">
        <v>680</v>
      </c>
    </row>
    <row r="30" spans="2:18" customFormat="1" ht="12.75" x14ac:dyDescent="0.2">
      <c r="B30" s="111" t="s">
        <v>29</v>
      </c>
      <c r="C30" s="111"/>
      <c r="D30" s="114"/>
      <c r="E30" s="133"/>
      <c r="F30" s="111"/>
      <c r="G30" s="111"/>
      <c r="H30" s="138"/>
      <c r="I30" s="111"/>
      <c r="J30" s="138"/>
      <c r="K30" s="138"/>
      <c r="L30" s="138"/>
      <c r="M30" s="138"/>
      <c r="N30" s="138"/>
      <c r="O30" s="138"/>
      <c r="P30" s="138"/>
      <c r="Q30" s="138"/>
      <c r="R30" s="138"/>
    </row>
    <row r="31" spans="2:18" customFormat="1" ht="12.75" x14ac:dyDescent="0.2">
      <c r="B31" s="111"/>
      <c r="C31" s="111" t="s">
        <v>30</v>
      </c>
      <c r="D31" s="114"/>
      <c r="E31" s="133">
        <v>2450</v>
      </c>
      <c r="F31" s="111">
        <v>15.6</v>
      </c>
      <c r="G31" s="111">
        <v>3.14</v>
      </c>
      <c r="H31" s="138">
        <v>163</v>
      </c>
      <c r="I31" s="111">
        <v>0</v>
      </c>
      <c r="J31" s="138">
        <v>20.375</v>
      </c>
      <c r="K31" s="138">
        <v>68</v>
      </c>
      <c r="L31" s="138">
        <v>0</v>
      </c>
      <c r="M31" s="138">
        <v>314</v>
      </c>
      <c r="N31" s="138">
        <v>0</v>
      </c>
      <c r="O31" s="138">
        <v>382</v>
      </c>
      <c r="P31" s="138">
        <v>0</v>
      </c>
      <c r="Q31" s="138">
        <v>18.75</v>
      </c>
      <c r="R31" s="138">
        <v>0</v>
      </c>
    </row>
    <row r="32" spans="2:18" customFormat="1" ht="12.75" x14ac:dyDescent="0.2">
      <c r="B32" s="111" t="s">
        <v>31</v>
      </c>
      <c r="C32" s="111"/>
      <c r="D32" s="114"/>
      <c r="E32" s="133"/>
      <c r="F32" s="111"/>
      <c r="G32" s="111"/>
      <c r="H32" s="138"/>
      <c r="I32" s="111"/>
      <c r="J32" s="138"/>
      <c r="K32" s="138"/>
      <c r="L32" s="138"/>
      <c r="M32" s="138"/>
      <c r="N32" s="138"/>
      <c r="O32" s="138"/>
      <c r="P32" s="138"/>
      <c r="Q32" s="138"/>
      <c r="R32" s="138"/>
    </row>
    <row r="33" spans="2:18" customFormat="1" ht="12.75" x14ac:dyDescent="0.2">
      <c r="B33" s="111"/>
      <c r="C33" s="111" t="s">
        <v>32</v>
      </c>
      <c r="D33" s="114"/>
      <c r="E33" s="133">
        <v>4169</v>
      </c>
      <c r="F33" s="111">
        <v>19</v>
      </c>
      <c r="G33" s="111">
        <v>20</v>
      </c>
      <c r="H33" s="138">
        <v>952</v>
      </c>
      <c r="I33" s="111">
        <v>1</v>
      </c>
      <c r="J33" s="138">
        <v>119</v>
      </c>
      <c r="K33" s="138">
        <v>1953</v>
      </c>
      <c r="L33" s="138">
        <v>1953</v>
      </c>
      <c r="M33" s="138">
        <v>1587</v>
      </c>
      <c r="N33" s="138">
        <v>1587</v>
      </c>
      <c r="O33" s="138">
        <v>3540</v>
      </c>
      <c r="P33" s="138">
        <v>3540</v>
      </c>
      <c r="Q33" s="138">
        <v>29.75</v>
      </c>
      <c r="R33" s="138">
        <v>3288</v>
      </c>
    </row>
    <row r="34" spans="2:18" customFormat="1" ht="12.75" x14ac:dyDescent="0.2">
      <c r="B34" s="111" t="s">
        <v>33</v>
      </c>
      <c r="C34" s="111"/>
      <c r="D34" s="114"/>
      <c r="E34" s="133"/>
      <c r="F34" s="111"/>
      <c r="G34" s="111"/>
      <c r="H34" s="138"/>
      <c r="I34" s="111"/>
      <c r="J34" s="138"/>
      <c r="K34" s="138"/>
      <c r="L34" s="138"/>
      <c r="M34" s="138"/>
      <c r="N34" s="138"/>
      <c r="O34" s="138"/>
      <c r="P34" s="138"/>
      <c r="Q34" s="138"/>
      <c r="R34" s="138"/>
    </row>
    <row r="35" spans="2:18" s="159" customFormat="1" ht="12.75" x14ac:dyDescent="0.2">
      <c r="B35" s="155"/>
      <c r="C35" s="155" t="s">
        <v>34</v>
      </c>
      <c r="D35" s="164"/>
      <c r="E35" s="157">
        <v>5730</v>
      </c>
      <c r="F35" s="155">
        <v>15</v>
      </c>
      <c r="G35" s="155">
        <v>35</v>
      </c>
      <c r="H35" s="158">
        <v>1337</v>
      </c>
      <c r="I35" s="155">
        <v>1</v>
      </c>
      <c r="J35" s="158">
        <v>167.125</v>
      </c>
      <c r="K35" s="158">
        <v>612</v>
      </c>
      <c r="L35" s="158">
        <v>612</v>
      </c>
      <c r="M35" s="158">
        <v>1683</v>
      </c>
      <c r="N35" s="158">
        <v>1683</v>
      </c>
      <c r="O35" s="158">
        <v>2295</v>
      </c>
      <c r="P35" s="158">
        <v>2295</v>
      </c>
      <c r="Q35" s="158">
        <v>13.73</v>
      </c>
      <c r="R35" s="158">
        <v>1841.37</v>
      </c>
    </row>
    <row r="36" spans="2:18" s="159" customFormat="1" ht="12.75" x14ac:dyDescent="0.2">
      <c r="B36" s="155"/>
      <c r="C36" s="155" t="s">
        <v>35</v>
      </c>
      <c r="D36" s="164"/>
      <c r="E36" s="157">
        <v>2402</v>
      </c>
      <c r="F36" s="155">
        <v>14</v>
      </c>
      <c r="G36" s="155">
        <v>21</v>
      </c>
      <c r="H36" s="158">
        <v>1029</v>
      </c>
      <c r="I36" s="155"/>
      <c r="J36" s="158">
        <v>128.625</v>
      </c>
      <c r="K36" s="158">
        <v>164</v>
      </c>
      <c r="L36" s="158"/>
      <c r="M36" s="158">
        <v>649</v>
      </c>
      <c r="N36" s="158"/>
      <c r="O36" s="158">
        <v>813</v>
      </c>
      <c r="P36" s="158"/>
      <c r="Q36" s="158">
        <v>6.32</v>
      </c>
      <c r="R36" s="158">
        <v>1143.96</v>
      </c>
    </row>
    <row r="37" spans="2:18" s="159" customFormat="1" ht="12.75" x14ac:dyDescent="0.2">
      <c r="B37" s="155"/>
      <c r="C37" s="155" t="s">
        <v>36</v>
      </c>
      <c r="D37" s="164"/>
      <c r="E37" s="157">
        <v>3282</v>
      </c>
      <c r="F37" s="155">
        <v>17</v>
      </c>
      <c r="G37" s="155">
        <v>35</v>
      </c>
      <c r="H37" s="158">
        <v>1113</v>
      </c>
      <c r="I37" s="155">
        <v>1</v>
      </c>
      <c r="J37" s="158">
        <v>139.125</v>
      </c>
      <c r="K37" s="158">
        <v>185</v>
      </c>
      <c r="L37" s="158">
        <v>185</v>
      </c>
      <c r="M37" s="158">
        <v>823</v>
      </c>
      <c r="N37" s="158">
        <v>823</v>
      </c>
      <c r="O37" s="158">
        <v>1008</v>
      </c>
      <c r="P37" s="158">
        <v>1008</v>
      </c>
      <c r="Q37" s="158">
        <v>7.25</v>
      </c>
      <c r="R37" s="158">
        <v>2160</v>
      </c>
    </row>
    <row r="38" spans="2:18" s="159" customFormat="1" ht="12.75" x14ac:dyDescent="0.2">
      <c r="B38" s="155"/>
      <c r="C38" s="155" t="s">
        <v>37</v>
      </c>
      <c r="D38" s="164"/>
      <c r="E38" s="157">
        <v>1405</v>
      </c>
      <c r="F38" s="155">
        <v>12</v>
      </c>
      <c r="G38" s="155">
        <v>14</v>
      </c>
      <c r="H38" s="158">
        <v>651</v>
      </c>
      <c r="I38" s="155"/>
      <c r="J38" s="158">
        <v>81.375</v>
      </c>
      <c r="K38" s="158">
        <v>63</v>
      </c>
      <c r="L38" s="158"/>
      <c r="M38" s="158">
        <v>467</v>
      </c>
      <c r="N38" s="158"/>
      <c r="O38" s="158">
        <v>530</v>
      </c>
      <c r="P38" s="158"/>
      <c r="Q38" s="158">
        <v>6.51</v>
      </c>
      <c r="R38" s="158">
        <v>6647.48</v>
      </c>
    </row>
    <row r="39" spans="2:18" s="159" customFormat="1" ht="12.75" x14ac:dyDescent="0.2">
      <c r="B39" s="155" t="s">
        <v>38</v>
      </c>
      <c r="C39" s="155"/>
      <c r="D39" s="164"/>
      <c r="E39" s="157"/>
      <c r="F39" s="155"/>
      <c r="G39" s="155"/>
      <c r="H39" s="158"/>
      <c r="I39" s="155"/>
      <c r="J39" s="158"/>
      <c r="K39" s="158"/>
      <c r="L39" s="158"/>
      <c r="M39" s="158"/>
      <c r="N39" s="158"/>
      <c r="O39" s="158"/>
      <c r="P39" s="158"/>
      <c r="Q39" s="158"/>
      <c r="R39" s="158"/>
    </row>
    <row r="40" spans="2:18" s="159" customFormat="1" ht="12.75" x14ac:dyDescent="0.2">
      <c r="B40" s="155"/>
      <c r="C40" s="155" t="s">
        <v>39</v>
      </c>
      <c r="D40" s="164"/>
      <c r="E40" s="157">
        <v>7814</v>
      </c>
      <c r="F40" s="155">
        <v>8.9</v>
      </c>
      <c r="G40" s="155">
        <v>8</v>
      </c>
      <c r="H40" s="158">
        <v>304</v>
      </c>
      <c r="I40" s="155">
        <v>1</v>
      </c>
      <c r="J40" s="158">
        <v>38</v>
      </c>
      <c r="K40" s="158">
        <v>723</v>
      </c>
      <c r="L40" s="158">
        <v>723</v>
      </c>
      <c r="M40" s="158">
        <v>1187</v>
      </c>
      <c r="N40" s="158">
        <v>1187</v>
      </c>
      <c r="O40" s="158">
        <v>1910</v>
      </c>
      <c r="P40" s="158">
        <v>1910</v>
      </c>
      <c r="Q40" s="158">
        <v>50.26</v>
      </c>
      <c r="R40" s="158">
        <v>1030</v>
      </c>
    </row>
    <row r="41" spans="2:18" s="159" customFormat="1" ht="12.75" x14ac:dyDescent="0.2">
      <c r="B41" s="155"/>
      <c r="C41" s="155" t="s">
        <v>398</v>
      </c>
      <c r="D41" s="164"/>
      <c r="E41" s="157">
        <v>6218</v>
      </c>
      <c r="F41" s="155">
        <v>27.8</v>
      </c>
      <c r="G41" s="155">
        <v>6</v>
      </c>
      <c r="H41" s="158">
        <v>18</v>
      </c>
      <c r="I41" s="155">
        <v>1</v>
      </c>
      <c r="J41" s="158">
        <v>2.25</v>
      </c>
      <c r="K41" s="158">
        <v>9</v>
      </c>
      <c r="L41" s="158">
        <v>9</v>
      </c>
      <c r="M41" s="158">
        <v>20</v>
      </c>
      <c r="N41" s="158">
        <v>20</v>
      </c>
      <c r="O41" s="158">
        <v>29</v>
      </c>
      <c r="P41" s="158">
        <v>29</v>
      </c>
      <c r="Q41" s="158">
        <v>12.89</v>
      </c>
      <c r="R41" s="158">
        <v>0</v>
      </c>
    </row>
    <row r="42" spans="2:18" s="159" customFormat="1" ht="12.75" x14ac:dyDescent="0.2">
      <c r="B42" s="155"/>
      <c r="C42" s="155" t="s">
        <v>40</v>
      </c>
      <c r="D42" s="164"/>
      <c r="E42" s="157">
        <v>7256</v>
      </c>
      <c r="F42" s="155">
        <v>11.5</v>
      </c>
      <c r="G42" s="155">
        <v>6</v>
      </c>
      <c r="H42" s="158">
        <v>222</v>
      </c>
      <c r="I42" s="155">
        <v>1</v>
      </c>
      <c r="J42" s="158">
        <v>27.75</v>
      </c>
      <c r="K42" s="158">
        <v>402</v>
      </c>
      <c r="L42" s="158">
        <v>402</v>
      </c>
      <c r="M42" s="158">
        <v>970</v>
      </c>
      <c r="N42" s="158">
        <v>970</v>
      </c>
      <c r="O42" s="158">
        <v>1372</v>
      </c>
      <c r="P42" s="158">
        <v>1372</v>
      </c>
      <c r="Q42" s="158">
        <v>49.44</v>
      </c>
      <c r="R42" s="158">
        <v>1209</v>
      </c>
    </row>
    <row r="43" spans="2:18" s="159" customFormat="1" ht="12.75" x14ac:dyDescent="0.2">
      <c r="B43" s="155"/>
      <c r="C43" s="155" t="s">
        <v>41</v>
      </c>
      <c r="D43" s="164"/>
      <c r="E43" s="157">
        <v>16382</v>
      </c>
      <c r="F43" s="155">
        <v>13.6</v>
      </c>
      <c r="G43" s="155">
        <v>35</v>
      </c>
      <c r="H43" s="158">
        <v>4420</v>
      </c>
      <c r="I43" s="155">
        <v>3</v>
      </c>
      <c r="J43" s="158">
        <v>552.5</v>
      </c>
      <c r="K43" s="158">
        <v>11589</v>
      </c>
      <c r="L43" s="158">
        <v>3863</v>
      </c>
      <c r="M43" s="158">
        <v>10911</v>
      </c>
      <c r="N43" s="158">
        <v>3637</v>
      </c>
      <c r="O43" s="158">
        <v>22500</v>
      </c>
      <c r="P43" s="158">
        <v>7500</v>
      </c>
      <c r="Q43" s="158">
        <v>40.72</v>
      </c>
      <c r="R43" s="158">
        <v>14650</v>
      </c>
    </row>
    <row r="44" spans="2:18" s="159" customFormat="1" ht="12.75" x14ac:dyDescent="0.2">
      <c r="B44" s="155"/>
      <c r="C44" s="155" t="s">
        <v>392</v>
      </c>
      <c r="D44" s="164"/>
      <c r="E44" s="157">
        <v>12335</v>
      </c>
      <c r="F44" s="155">
        <v>13.1</v>
      </c>
      <c r="G44" s="155">
        <v>13</v>
      </c>
      <c r="H44" s="158">
        <v>862</v>
      </c>
      <c r="I44" s="155">
        <v>2</v>
      </c>
      <c r="J44" s="158">
        <v>107.75</v>
      </c>
      <c r="K44" s="158">
        <v>1777</v>
      </c>
      <c r="L44" s="158">
        <v>888.5</v>
      </c>
      <c r="M44" s="158">
        <v>2531</v>
      </c>
      <c r="N44" s="158">
        <v>1265.5</v>
      </c>
      <c r="O44" s="158">
        <v>4308</v>
      </c>
      <c r="P44" s="158">
        <v>2154</v>
      </c>
      <c r="Q44" s="158">
        <v>39.979999999999997</v>
      </c>
      <c r="R44" s="158">
        <v>3572</v>
      </c>
    </row>
    <row r="45" spans="2:18" s="159" customFormat="1" ht="12.75" x14ac:dyDescent="0.2">
      <c r="B45" s="155"/>
      <c r="C45" s="155" t="s">
        <v>42</v>
      </c>
      <c r="D45" s="164"/>
      <c r="E45" s="157">
        <v>10988</v>
      </c>
      <c r="F45" s="155">
        <v>10</v>
      </c>
      <c r="G45" s="155">
        <v>12</v>
      </c>
      <c r="H45" s="158">
        <v>450</v>
      </c>
      <c r="I45" s="155">
        <v>1</v>
      </c>
      <c r="J45" s="158">
        <v>56.25</v>
      </c>
      <c r="K45" s="158">
        <v>1072</v>
      </c>
      <c r="L45" s="158">
        <v>1072</v>
      </c>
      <c r="M45" s="158">
        <v>1804</v>
      </c>
      <c r="N45" s="158">
        <v>1804</v>
      </c>
      <c r="O45" s="158">
        <v>2876</v>
      </c>
      <c r="P45" s="158">
        <v>2876</v>
      </c>
      <c r="Q45" s="158">
        <v>51.13</v>
      </c>
      <c r="R45" s="158">
        <v>1961</v>
      </c>
    </row>
    <row r="46" spans="2:18" s="159" customFormat="1" ht="12.75" x14ac:dyDescent="0.2">
      <c r="B46" s="155"/>
      <c r="C46" s="155" t="s">
        <v>43</v>
      </c>
      <c r="D46" s="164"/>
      <c r="E46" s="157">
        <v>4430</v>
      </c>
      <c r="F46" s="155">
        <v>28.7</v>
      </c>
      <c r="G46" s="155">
        <v>6</v>
      </c>
      <c r="H46" s="158">
        <v>228</v>
      </c>
      <c r="I46" s="155">
        <v>1</v>
      </c>
      <c r="J46" s="158">
        <v>28.5</v>
      </c>
      <c r="K46" s="158">
        <v>194</v>
      </c>
      <c r="L46" s="158">
        <v>194</v>
      </c>
      <c r="M46" s="158">
        <v>368</v>
      </c>
      <c r="N46" s="158">
        <v>368</v>
      </c>
      <c r="O46" s="158">
        <v>562</v>
      </c>
      <c r="P46" s="158">
        <v>562</v>
      </c>
      <c r="Q46" s="158">
        <v>19.72</v>
      </c>
      <c r="R46" s="158">
        <v>1278</v>
      </c>
    </row>
    <row r="47" spans="2:18" s="159" customFormat="1" ht="12.75" x14ac:dyDescent="0.2">
      <c r="B47" s="155" t="s">
        <v>44</v>
      </c>
      <c r="C47" s="155"/>
      <c r="D47" s="164"/>
      <c r="E47" s="157"/>
      <c r="F47" s="155"/>
      <c r="G47" s="155"/>
      <c r="H47" s="158"/>
      <c r="I47" s="155"/>
      <c r="J47" s="158"/>
      <c r="K47" s="158"/>
      <c r="L47" s="158"/>
      <c r="M47" s="158"/>
      <c r="N47" s="158"/>
      <c r="O47" s="158"/>
      <c r="P47" s="158"/>
      <c r="Q47" s="158"/>
      <c r="R47" s="158"/>
    </row>
    <row r="48" spans="2:18" s="159" customFormat="1" ht="12.75" x14ac:dyDescent="0.2">
      <c r="B48" s="155"/>
      <c r="C48" s="155" t="s">
        <v>45</v>
      </c>
      <c r="D48" s="164"/>
      <c r="E48" s="157">
        <v>3560</v>
      </c>
      <c r="F48" s="155">
        <v>7.27</v>
      </c>
      <c r="G48" s="155">
        <v>4</v>
      </c>
      <c r="H48" s="158">
        <v>144</v>
      </c>
      <c r="I48" s="155">
        <v>0</v>
      </c>
      <c r="J48" s="158">
        <v>18</v>
      </c>
      <c r="K48" s="158">
        <v>0</v>
      </c>
      <c r="L48" s="158">
        <v>0</v>
      </c>
      <c r="M48" s="158">
        <v>44</v>
      </c>
      <c r="N48" s="158">
        <v>0</v>
      </c>
      <c r="O48" s="158">
        <v>44</v>
      </c>
      <c r="P48" s="158">
        <v>0</v>
      </c>
      <c r="Q48" s="158">
        <v>2.44</v>
      </c>
      <c r="R48" s="158">
        <v>7</v>
      </c>
    </row>
    <row r="49" spans="2:18" s="159" customFormat="1" ht="12.75" x14ac:dyDescent="0.2">
      <c r="B49" s="155"/>
      <c r="C49" s="155" t="s">
        <v>46</v>
      </c>
      <c r="D49" s="164"/>
      <c r="E49" s="157">
        <v>1265</v>
      </c>
      <c r="F49" s="155">
        <v>7.64</v>
      </c>
      <c r="G49" s="155">
        <v>2.5</v>
      </c>
      <c r="H49" s="158">
        <v>90</v>
      </c>
      <c r="I49" s="155">
        <v>0</v>
      </c>
      <c r="J49" s="158">
        <v>11.25</v>
      </c>
      <c r="K49" s="158">
        <v>1</v>
      </c>
      <c r="L49" s="158">
        <v>0</v>
      </c>
      <c r="M49" s="158">
        <v>24</v>
      </c>
      <c r="N49" s="158">
        <v>0</v>
      </c>
      <c r="O49" s="158">
        <v>25</v>
      </c>
      <c r="P49" s="158">
        <v>0</v>
      </c>
      <c r="Q49" s="158">
        <v>2.2200000000000002</v>
      </c>
      <c r="R49" s="158">
        <v>281</v>
      </c>
    </row>
    <row r="50" spans="2:18" s="159" customFormat="1" ht="12.75" x14ac:dyDescent="0.2">
      <c r="B50" s="155" t="s">
        <v>47</v>
      </c>
      <c r="C50" s="155"/>
      <c r="D50" s="164"/>
      <c r="E50" s="157"/>
      <c r="F50" s="155"/>
      <c r="G50" s="155"/>
      <c r="H50" s="158"/>
      <c r="I50" s="155"/>
      <c r="J50" s="158"/>
      <c r="K50" s="158"/>
      <c r="L50" s="158"/>
      <c r="M50" s="158"/>
      <c r="N50" s="158"/>
      <c r="O50" s="158"/>
      <c r="P50" s="158"/>
      <c r="Q50" s="158"/>
      <c r="R50" s="158"/>
    </row>
    <row r="51" spans="2:18" s="159" customFormat="1" ht="12.75" x14ac:dyDescent="0.2">
      <c r="B51" s="155"/>
      <c r="C51" s="155" t="s">
        <v>48</v>
      </c>
      <c r="D51" s="164"/>
      <c r="E51" s="157">
        <v>6600</v>
      </c>
      <c r="F51" s="155">
        <v>12</v>
      </c>
      <c r="G51" s="155">
        <v>6</v>
      </c>
      <c r="H51" s="158">
        <v>237</v>
      </c>
      <c r="I51" s="155">
        <v>1</v>
      </c>
      <c r="J51" s="158">
        <v>29.625</v>
      </c>
      <c r="K51" s="158">
        <v>245</v>
      </c>
      <c r="L51" s="158">
        <v>245</v>
      </c>
      <c r="M51" s="158">
        <v>937</v>
      </c>
      <c r="N51" s="158">
        <v>937</v>
      </c>
      <c r="O51" s="158">
        <v>1182</v>
      </c>
      <c r="P51" s="158">
        <v>1182</v>
      </c>
      <c r="Q51" s="158">
        <v>39.9</v>
      </c>
      <c r="R51" s="158">
        <v>1530</v>
      </c>
    </row>
    <row r="52" spans="2:18" s="159" customFormat="1" ht="12.75" x14ac:dyDescent="0.2">
      <c r="B52" s="155"/>
      <c r="C52" s="155" t="s">
        <v>49</v>
      </c>
      <c r="D52" s="164"/>
      <c r="E52" s="157">
        <v>6600</v>
      </c>
      <c r="F52" s="155">
        <v>7.5</v>
      </c>
      <c r="G52" s="155">
        <v>14</v>
      </c>
      <c r="H52" s="158">
        <v>589</v>
      </c>
      <c r="I52" s="155">
        <v>1</v>
      </c>
      <c r="J52" s="158">
        <v>73.625</v>
      </c>
      <c r="K52" s="158">
        <v>822</v>
      </c>
      <c r="L52" s="158">
        <v>822</v>
      </c>
      <c r="M52" s="158">
        <v>4114</v>
      </c>
      <c r="N52" s="158">
        <v>4114</v>
      </c>
      <c r="O52" s="158">
        <v>4936</v>
      </c>
      <c r="P52" s="158">
        <v>4936</v>
      </c>
      <c r="Q52" s="158">
        <v>67.040000000000006</v>
      </c>
      <c r="R52" s="158">
        <v>1556</v>
      </c>
    </row>
    <row r="53" spans="2:18" s="159" customFormat="1" ht="12.75" x14ac:dyDescent="0.2">
      <c r="B53" s="155"/>
      <c r="C53" s="155" t="s">
        <v>294</v>
      </c>
      <c r="D53" s="164"/>
      <c r="E53" s="157">
        <v>6300</v>
      </c>
      <c r="F53" s="155">
        <v>9.5</v>
      </c>
      <c r="G53" s="155">
        <v>12</v>
      </c>
      <c r="H53" s="158">
        <v>465</v>
      </c>
      <c r="I53" s="155">
        <v>1</v>
      </c>
      <c r="J53" s="158">
        <v>58.125</v>
      </c>
      <c r="K53" s="158">
        <v>644</v>
      </c>
      <c r="L53" s="158">
        <v>644</v>
      </c>
      <c r="M53" s="158">
        <v>2873</v>
      </c>
      <c r="N53" s="158">
        <v>2873</v>
      </c>
      <c r="O53" s="158">
        <v>3517</v>
      </c>
      <c r="P53" s="158">
        <v>3517</v>
      </c>
      <c r="Q53" s="158">
        <v>60.51</v>
      </c>
      <c r="R53" s="158">
        <v>1099</v>
      </c>
    </row>
    <row r="54" spans="2:18" s="159" customFormat="1" ht="12.75" x14ac:dyDescent="0.2">
      <c r="B54" s="155"/>
      <c r="C54" s="155" t="s">
        <v>50</v>
      </c>
      <c r="D54" s="156"/>
      <c r="E54" s="157">
        <v>4500</v>
      </c>
      <c r="F54" s="155">
        <v>18</v>
      </c>
      <c r="G54" s="155">
        <v>14</v>
      </c>
      <c r="H54" s="158">
        <v>544</v>
      </c>
      <c r="I54" s="155">
        <v>1</v>
      </c>
      <c r="J54" s="158">
        <v>68</v>
      </c>
      <c r="K54" s="158">
        <v>760</v>
      </c>
      <c r="L54" s="158">
        <v>760</v>
      </c>
      <c r="M54" s="158">
        <v>3385</v>
      </c>
      <c r="N54" s="158">
        <v>3385</v>
      </c>
      <c r="O54" s="158">
        <v>4145</v>
      </c>
      <c r="P54" s="158">
        <v>4145</v>
      </c>
      <c r="Q54" s="158">
        <v>60.96</v>
      </c>
      <c r="R54" s="158">
        <v>1774</v>
      </c>
    </row>
    <row r="55" spans="2:18" s="159" customFormat="1" ht="12.75" x14ac:dyDescent="0.2">
      <c r="B55" s="155" t="s">
        <v>51</v>
      </c>
      <c r="C55" s="155"/>
      <c r="D55" s="164"/>
      <c r="E55" s="157"/>
      <c r="F55" s="155"/>
      <c r="G55" s="155"/>
      <c r="H55" s="158"/>
      <c r="I55" s="155"/>
      <c r="J55" s="158"/>
      <c r="K55" s="158"/>
      <c r="L55" s="158"/>
      <c r="M55" s="158"/>
      <c r="N55" s="158"/>
      <c r="O55" s="158"/>
      <c r="P55" s="158"/>
      <c r="Q55" s="158"/>
      <c r="R55" s="158"/>
    </row>
    <row r="56" spans="2:18" s="159" customFormat="1" ht="12.75" x14ac:dyDescent="0.2">
      <c r="B56" s="155"/>
      <c r="C56" s="155" t="s">
        <v>52</v>
      </c>
      <c r="D56" s="164"/>
      <c r="E56" s="157">
        <v>8233</v>
      </c>
      <c r="F56" s="155">
        <v>10</v>
      </c>
      <c r="G56" s="155">
        <v>26</v>
      </c>
      <c r="H56" s="158">
        <v>1360</v>
      </c>
      <c r="I56" s="155">
        <v>1</v>
      </c>
      <c r="J56" s="158">
        <v>170</v>
      </c>
      <c r="K56" s="158">
        <v>500</v>
      </c>
      <c r="L56" s="158">
        <v>500</v>
      </c>
      <c r="M56" s="158">
        <v>2741</v>
      </c>
      <c r="N56" s="158">
        <v>2741</v>
      </c>
      <c r="O56" s="158">
        <v>3241</v>
      </c>
      <c r="P56" s="158">
        <v>3241</v>
      </c>
      <c r="Q56" s="158">
        <v>19.059999999999999</v>
      </c>
      <c r="R56" s="158">
        <v>306.10000000000002</v>
      </c>
    </row>
    <row r="57" spans="2:18" s="159" customFormat="1" ht="12.75" x14ac:dyDescent="0.2">
      <c r="B57" s="155"/>
      <c r="C57" s="155" t="s">
        <v>53</v>
      </c>
      <c r="D57" s="164"/>
      <c r="E57" s="157">
        <v>1744</v>
      </c>
      <c r="F57" s="155">
        <v>15</v>
      </c>
      <c r="G57" s="155">
        <v>12</v>
      </c>
      <c r="H57" s="158">
        <v>552</v>
      </c>
      <c r="I57" s="155"/>
      <c r="J57" s="158">
        <v>69</v>
      </c>
      <c r="K57" s="158">
        <v>26</v>
      </c>
      <c r="L57" s="158"/>
      <c r="M57" s="158">
        <v>354</v>
      </c>
      <c r="N57" s="158"/>
      <c r="O57" s="158">
        <v>380</v>
      </c>
      <c r="P57" s="158"/>
      <c r="Q57" s="158">
        <v>5.51</v>
      </c>
      <c r="R57" s="158">
        <v>261.98</v>
      </c>
    </row>
    <row r="58" spans="2:18" s="159" customFormat="1" ht="12.75" x14ac:dyDescent="0.2">
      <c r="B58" s="155"/>
      <c r="C58" s="155" t="s">
        <v>54</v>
      </c>
      <c r="D58" s="164"/>
      <c r="E58" s="157">
        <v>2058</v>
      </c>
      <c r="F58" s="155">
        <v>24</v>
      </c>
      <c r="G58" s="155">
        <v>20</v>
      </c>
      <c r="H58" s="158">
        <v>1150</v>
      </c>
      <c r="I58" s="155">
        <v>1</v>
      </c>
      <c r="J58" s="158">
        <v>143.75</v>
      </c>
      <c r="K58" s="158">
        <v>112</v>
      </c>
      <c r="L58" s="158">
        <v>112</v>
      </c>
      <c r="M58" s="158">
        <v>1497</v>
      </c>
      <c r="N58" s="158">
        <v>1497</v>
      </c>
      <c r="O58" s="158">
        <v>1609</v>
      </c>
      <c r="P58" s="158">
        <v>1609</v>
      </c>
      <c r="Q58" s="158">
        <v>11.19</v>
      </c>
      <c r="R58" s="158">
        <v>302.56</v>
      </c>
    </row>
    <row r="59" spans="2:18" s="159" customFormat="1" ht="12.75" x14ac:dyDescent="0.2">
      <c r="B59" s="155"/>
      <c r="C59" s="155" t="s">
        <v>55</v>
      </c>
      <c r="D59" s="164"/>
      <c r="E59" s="157">
        <v>2110</v>
      </c>
      <c r="F59" s="155">
        <v>25</v>
      </c>
      <c r="G59" s="155">
        <v>20</v>
      </c>
      <c r="H59" s="158">
        <v>874</v>
      </c>
      <c r="I59" s="155"/>
      <c r="J59" s="158">
        <v>109.25</v>
      </c>
      <c r="K59" s="158">
        <v>104</v>
      </c>
      <c r="L59" s="158"/>
      <c r="M59" s="158">
        <v>1189</v>
      </c>
      <c r="N59" s="158"/>
      <c r="O59" s="158">
        <v>1293</v>
      </c>
      <c r="P59" s="158"/>
      <c r="Q59" s="158">
        <v>11.84</v>
      </c>
      <c r="R59" s="158">
        <v>356.44</v>
      </c>
    </row>
    <row r="60" spans="2:18" s="159" customFormat="1" ht="12.75" x14ac:dyDescent="0.2">
      <c r="B60" s="155"/>
      <c r="C60" s="155" t="s">
        <v>56</v>
      </c>
      <c r="D60" s="164"/>
      <c r="E60" s="157">
        <v>1577</v>
      </c>
      <c r="F60" s="155">
        <v>32</v>
      </c>
      <c r="G60" s="155">
        <v>12</v>
      </c>
      <c r="H60" s="158">
        <v>552</v>
      </c>
      <c r="I60" s="155"/>
      <c r="J60" s="158">
        <v>69</v>
      </c>
      <c r="K60" s="158">
        <v>32</v>
      </c>
      <c r="L60" s="158"/>
      <c r="M60" s="158">
        <v>555</v>
      </c>
      <c r="N60" s="158"/>
      <c r="O60" s="158">
        <v>587</v>
      </c>
      <c r="P60" s="158"/>
      <c r="Q60" s="158">
        <v>8.51</v>
      </c>
      <c r="R60" s="158">
        <v>280.08999999999997</v>
      </c>
    </row>
    <row r="61" spans="2:18" s="159" customFormat="1" ht="12.75" x14ac:dyDescent="0.2">
      <c r="B61" s="155"/>
      <c r="C61" s="155" t="s">
        <v>57</v>
      </c>
      <c r="D61" s="164"/>
      <c r="E61" s="157">
        <v>5831</v>
      </c>
      <c r="F61" s="155">
        <v>20</v>
      </c>
      <c r="G61" s="155">
        <v>20</v>
      </c>
      <c r="H61" s="158">
        <v>1150</v>
      </c>
      <c r="I61" s="155"/>
      <c r="J61" s="158">
        <v>143.75</v>
      </c>
      <c r="K61" s="158">
        <v>40</v>
      </c>
      <c r="L61" s="158"/>
      <c r="M61" s="158">
        <v>773</v>
      </c>
      <c r="N61" s="158"/>
      <c r="O61" s="158">
        <v>813</v>
      </c>
      <c r="P61" s="158"/>
      <c r="Q61" s="158">
        <v>5.66</v>
      </c>
      <c r="R61" s="158">
        <v>309.42</v>
      </c>
    </row>
    <row r="62" spans="2:18" s="159" customFormat="1" ht="12.75" x14ac:dyDescent="0.2">
      <c r="B62" s="155"/>
      <c r="C62" s="155" t="s">
        <v>58</v>
      </c>
      <c r="D62" s="164"/>
      <c r="E62" s="157">
        <v>5948</v>
      </c>
      <c r="F62" s="155">
        <v>8</v>
      </c>
      <c r="G62" s="155">
        <v>20</v>
      </c>
      <c r="H62" s="158">
        <v>874</v>
      </c>
      <c r="I62" s="155"/>
      <c r="J62" s="158">
        <v>109.25</v>
      </c>
      <c r="K62" s="158">
        <v>182</v>
      </c>
      <c r="L62" s="158"/>
      <c r="M62" s="158">
        <v>1807</v>
      </c>
      <c r="N62" s="158"/>
      <c r="O62" s="158">
        <v>1989</v>
      </c>
      <c r="P62" s="158"/>
      <c r="Q62" s="158">
        <v>18.21</v>
      </c>
      <c r="R62" s="158">
        <v>332.78</v>
      </c>
    </row>
    <row r="63" spans="2:18" s="159" customFormat="1" ht="12.75" x14ac:dyDescent="0.2">
      <c r="B63" s="155"/>
      <c r="C63" s="155" t="s">
        <v>59</v>
      </c>
      <c r="D63" s="164"/>
      <c r="E63" s="157">
        <v>3065</v>
      </c>
      <c r="F63" s="155">
        <v>25</v>
      </c>
      <c r="G63" s="155">
        <v>15</v>
      </c>
      <c r="H63" s="158">
        <v>874</v>
      </c>
      <c r="I63" s="155"/>
      <c r="J63" s="158">
        <v>109.25</v>
      </c>
      <c r="K63" s="158">
        <v>75</v>
      </c>
      <c r="L63" s="158"/>
      <c r="M63" s="158">
        <v>1271</v>
      </c>
      <c r="N63" s="158"/>
      <c r="O63" s="158">
        <v>1346</v>
      </c>
      <c r="P63" s="158"/>
      <c r="Q63" s="158">
        <v>12.32</v>
      </c>
      <c r="R63" s="158">
        <v>282.88</v>
      </c>
    </row>
    <row r="64" spans="2:18" s="159" customFormat="1" ht="12.75" x14ac:dyDescent="0.2">
      <c r="B64" s="155"/>
      <c r="C64" s="155" t="s">
        <v>60</v>
      </c>
      <c r="D64" s="164"/>
      <c r="E64" s="157">
        <v>1430</v>
      </c>
      <c r="F64" s="155">
        <v>28</v>
      </c>
      <c r="G64" s="155">
        <v>12</v>
      </c>
      <c r="H64" s="158">
        <v>552</v>
      </c>
      <c r="I64" s="155"/>
      <c r="J64" s="158">
        <v>69</v>
      </c>
      <c r="K64" s="158">
        <v>53</v>
      </c>
      <c r="L64" s="158"/>
      <c r="M64" s="158">
        <v>886</v>
      </c>
      <c r="N64" s="158"/>
      <c r="O64" s="158">
        <v>939</v>
      </c>
      <c r="P64" s="158"/>
      <c r="Q64" s="158">
        <v>13.61</v>
      </c>
      <c r="R64" s="158">
        <v>247.17</v>
      </c>
    </row>
    <row r="65" spans="2:18" s="159" customFormat="1" ht="12.75" x14ac:dyDescent="0.2">
      <c r="B65" s="155"/>
      <c r="C65" s="155" t="s">
        <v>61</v>
      </c>
      <c r="D65" s="164"/>
      <c r="E65" s="157">
        <v>4012</v>
      </c>
      <c r="F65" s="155">
        <v>6</v>
      </c>
      <c r="G65" s="155">
        <v>12</v>
      </c>
      <c r="H65" s="158">
        <v>1150</v>
      </c>
      <c r="I65" s="155"/>
      <c r="J65" s="158">
        <v>143.75</v>
      </c>
      <c r="K65" s="158">
        <v>68</v>
      </c>
      <c r="L65" s="158"/>
      <c r="M65" s="158">
        <v>808</v>
      </c>
      <c r="N65" s="158"/>
      <c r="O65" s="158">
        <v>876</v>
      </c>
      <c r="P65" s="158"/>
      <c r="Q65" s="158">
        <v>6.09</v>
      </c>
      <c r="R65" s="158">
        <v>261.08</v>
      </c>
    </row>
    <row r="66" spans="2:18" s="159" customFormat="1" ht="12.75" x14ac:dyDescent="0.2">
      <c r="B66" s="155" t="s">
        <v>62</v>
      </c>
      <c r="C66" s="155"/>
      <c r="D66" s="164"/>
      <c r="E66" s="157"/>
      <c r="F66" s="155"/>
      <c r="G66" s="155"/>
      <c r="H66" s="158"/>
      <c r="I66" s="155"/>
      <c r="J66" s="158"/>
      <c r="K66" s="158"/>
      <c r="L66" s="158"/>
      <c r="M66" s="158"/>
      <c r="N66" s="158"/>
      <c r="O66" s="158"/>
      <c r="P66" s="158"/>
      <c r="Q66" s="158"/>
      <c r="R66" s="158"/>
    </row>
    <row r="67" spans="2:18" s="159" customFormat="1" ht="12.75" x14ac:dyDescent="0.2">
      <c r="B67" s="155"/>
      <c r="C67" s="155" t="s">
        <v>63</v>
      </c>
      <c r="D67" s="164"/>
      <c r="E67" s="157">
        <v>4866</v>
      </c>
      <c r="F67" s="155">
        <v>9</v>
      </c>
      <c r="G67" s="155">
        <v>16</v>
      </c>
      <c r="H67" s="158">
        <v>577</v>
      </c>
      <c r="I67" s="155">
        <v>0</v>
      </c>
      <c r="J67" s="158">
        <v>72.125</v>
      </c>
      <c r="K67" s="158">
        <v>194</v>
      </c>
      <c r="L67" s="158">
        <v>0</v>
      </c>
      <c r="M67" s="158">
        <v>761</v>
      </c>
      <c r="N67" s="158">
        <v>0</v>
      </c>
      <c r="O67" s="158">
        <v>955</v>
      </c>
      <c r="P67" s="158">
        <v>0</v>
      </c>
      <c r="Q67" s="158">
        <v>13.24</v>
      </c>
      <c r="R67" s="158">
        <v>366</v>
      </c>
    </row>
    <row r="68" spans="2:18" s="159" customFormat="1" ht="12.75" x14ac:dyDescent="0.2">
      <c r="B68" s="155"/>
      <c r="C68" s="155" t="s">
        <v>64</v>
      </c>
      <c r="D68" s="164"/>
      <c r="E68" s="157">
        <v>5602</v>
      </c>
      <c r="F68" s="155">
        <v>17</v>
      </c>
      <c r="G68" s="155">
        <v>23.5</v>
      </c>
      <c r="H68" s="158">
        <v>973</v>
      </c>
      <c r="I68" s="155">
        <v>0</v>
      </c>
      <c r="J68" s="158">
        <v>121.625</v>
      </c>
      <c r="K68" s="158">
        <v>248</v>
      </c>
      <c r="L68" s="158">
        <v>0</v>
      </c>
      <c r="M68" s="158">
        <v>736</v>
      </c>
      <c r="N68" s="158">
        <v>0</v>
      </c>
      <c r="O68" s="158">
        <v>984</v>
      </c>
      <c r="P68" s="158">
        <v>0</v>
      </c>
      <c r="Q68" s="158">
        <v>8.09</v>
      </c>
      <c r="R68" s="158">
        <v>507</v>
      </c>
    </row>
    <row r="69" spans="2:18" s="159" customFormat="1" ht="12.75" x14ac:dyDescent="0.2">
      <c r="B69" s="155"/>
      <c r="C69" s="155" t="s">
        <v>65</v>
      </c>
      <c r="D69" s="164"/>
      <c r="E69" s="157">
        <v>5301</v>
      </c>
      <c r="F69" s="155">
        <v>20</v>
      </c>
      <c r="G69" s="155">
        <v>16</v>
      </c>
      <c r="H69" s="158">
        <v>615</v>
      </c>
      <c r="I69" s="155">
        <v>0</v>
      </c>
      <c r="J69" s="158">
        <v>76.875</v>
      </c>
      <c r="K69" s="158">
        <v>132</v>
      </c>
      <c r="L69" s="158">
        <v>0</v>
      </c>
      <c r="M69" s="158">
        <v>486</v>
      </c>
      <c r="N69" s="158">
        <v>0</v>
      </c>
      <c r="O69" s="158">
        <v>618</v>
      </c>
      <c r="P69" s="158">
        <v>0</v>
      </c>
      <c r="Q69" s="158">
        <v>8.0399999999999991</v>
      </c>
      <c r="R69" s="158">
        <v>483</v>
      </c>
    </row>
    <row r="70" spans="2:18" s="159" customFormat="1" ht="12.75" x14ac:dyDescent="0.2">
      <c r="B70" s="155"/>
      <c r="C70" s="155" t="s">
        <v>66</v>
      </c>
      <c r="D70" s="164"/>
      <c r="E70" s="157">
        <v>4949</v>
      </c>
      <c r="F70" s="155">
        <v>11</v>
      </c>
      <c r="G70" s="155">
        <v>23.5</v>
      </c>
      <c r="H70" s="158">
        <v>921</v>
      </c>
      <c r="I70" s="155">
        <v>0</v>
      </c>
      <c r="J70" s="158">
        <v>115.125</v>
      </c>
      <c r="K70" s="158">
        <v>317</v>
      </c>
      <c r="L70" s="158">
        <v>0</v>
      </c>
      <c r="M70" s="158">
        <v>886</v>
      </c>
      <c r="N70" s="158">
        <v>0</v>
      </c>
      <c r="O70" s="158">
        <v>1203</v>
      </c>
      <c r="P70" s="158">
        <v>0</v>
      </c>
      <c r="Q70" s="158">
        <v>10.45</v>
      </c>
      <c r="R70" s="158">
        <v>402</v>
      </c>
    </row>
    <row r="71" spans="2:18" customFormat="1" ht="12.75" x14ac:dyDescent="0.2">
      <c r="B71" s="111"/>
      <c r="C71" s="111" t="s">
        <v>67</v>
      </c>
      <c r="D71" s="114"/>
      <c r="E71" s="133">
        <v>6234</v>
      </c>
      <c r="F71" s="111">
        <v>4</v>
      </c>
      <c r="G71" s="111">
        <v>23.5</v>
      </c>
      <c r="H71" s="138">
        <v>906</v>
      </c>
      <c r="I71" s="111">
        <v>0</v>
      </c>
      <c r="J71" s="138">
        <v>113.25</v>
      </c>
      <c r="K71" s="138">
        <v>682</v>
      </c>
      <c r="L71" s="138">
        <v>0</v>
      </c>
      <c r="M71" s="138">
        <v>1219</v>
      </c>
      <c r="N71" s="138">
        <v>0</v>
      </c>
      <c r="O71" s="138">
        <v>1901</v>
      </c>
      <c r="P71" s="138">
        <v>0</v>
      </c>
      <c r="Q71" s="138">
        <v>16.79</v>
      </c>
      <c r="R71" s="138">
        <v>519</v>
      </c>
    </row>
    <row r="72" spans="2:18" customFormat="1" ht="12.75" x14ac:dyDescent="0.2">
      <c r="B72" s="111" t="s">
        <v>68</v>
      </c>
      <c r="C72" s="111"/>
      <c r="D72" s="114"/>
      <c r="E72" s="133"/>
      <c r="F72" s="111"/>
      <c r="G72" s="111"/>
      <c r="H72" s="138"/>
      <c r="I72" s="111"/>
      <c r="J72" s="138"/>
      <c r="K72" s="138"/>
      <c r="L72" s="138"/>
      <c r="M72" s="138"/>
      <c r="N72" s="138"/>
      <c r="O72" s="138"/>
      <c r="P72" s="138"/>
      <c r="Q72" s="138"/>
      <c r="R72" s="138"/>
    </row>
    <row r="73" spans="2:18" customFormat="1" ht="12.75" x14ac:dyDescent="0.2">
      <c r="B73" s="111"/>
      <c r="C73" s="111" t="s">
        <v>69</v>
      </c>
      <c r="D73" s="114"/>
      <c r="E73" s="133">
        <v>7157</v>
      </c>
      <c r="F73" s="111">
        <v>17</v>
      </c>
      <c r="G73" s="111">
        <v>9</v>
      </c>
      <c r="H73" s="138">
        <v>419</v>
      </c>
      <c r="I73" s="111">
        <v>0</v>
      </c>
      <c r="J73" s="138">
        <v>52.375</v>
      </c>
      <c r="K73" s="138">
        <v>416</v>
      </c>
      <c r="L73" s="138">
        <v>0</v>
      </c>
      <c r="M73" s="138">
        <v>639</v>
      </c>
      <c r="N73" s="138">
        <v>0</v>
      </c>
      <c r="O73" s="138">
        <v>1055</v>
      </c>
      <c r="P73" s="138">
        <v>0</v>
      </c>
      <c r="Q73" s="138">
        <v>20.14</v>
      </c>
      <c r="R73" s="138">
        <v>1092</v>
      </c>
    </row>
    <row r="74" spans="2:18" customFormat="1" ht="12.75" x14ac:dyDescent="0.2">
      <c r="B74" s="111"/>
      <c r="C74" s="111" t="s">
        <v>70</v>
      </c>
      <c r="D74" s="114"/>
      <c r="E74" s="133">
        <v>3328</v>
      </c>
      <c r="F74" s="111">
        <v>19</v>
      </c>
      <c r="G74" s="111">
        <v>3</v>
      </c>
      <c r="H74" s="138">
        <v>144</v>
      </c>
      <c r="I74" s="111">
        <v>0</v>
      </c>
      <c r="J74" s="138">
        <v>18</v>
      </c>
      <c r="K74" s="138">
        <v>49</v>
      </c>
      <c r="L74" s="138">
        <v>0</v>
      </c>
      <c r="M74" s="138">
        <v>102</v>
      </c>
      <c r="N74" s="138">
        <v>0</v>
      </c>
      <c r="O74" s="138">
        <v>151</v>
      </c>
      <c r="P74" s="138">
        <v>0</v>
      </c>
      <c r="Q74" s="138">
        <v>8.39</v>
      </c>
      <c r="R74" s="138">
        <v>253</v>
      </c>
    </row>
    <row r="75" spans="2:18" customFormat="1" ht="12.75" x14ac:dyDescent="0.2">
      <c r="B75" s="111"/>
      <c r="C75" s="111" t="s">
        <v>71</v>
      </c>
      <c r="D75" s="114"/>
      <c r="E75" s="133">
        <v>3400</v>
      </c>
      <c r="F75" s="111">
        <v>14</v>
      </c>
      <c r="G75" s="111">
        <v>3</v>
      </c>
      <c r="H75" s="138">
        <v>123</v>
      </c>
      <c r="I75" s="111">
        <v>0</v>
      </c>
      <c r="J75" s="138">
        <v>15.375</v>
      </c>
      <c r="K75" s="138">
        <v>42</v>
      </c>
      <c r="L75" s="138">
        <v>0</v>
      </c>
      <c r="M75" s="138">
        <v>89</v>
      </c>
      <c r="N75" s="138">
        <v>0</v>
      </c>
      <c r="O75" s="138">
        <v>131</v>
      </c>
      <c r="P75" s="138">
        <v>0</v>
      </c>
      <c r="Q75" s="138">
        <v>8.52</v>
      </c>
      <c r="R75" s="138">
        <v>169</v>
      </c>
    </row>
    <row r="76" spans="2:18" customFormat="1" ht="12.75" x14ac:dyDescent="0.2">
      <c r="B76" s="111"/>
      <c r="C76" s="111" t="s">
        <v>72</v>
      </c>
      <c r="D76" s="114"/>
      <c r="E76" s="133">
        <v>4648</v>
      </c>
      <c r="F76" s="111">
        <v>24</v>
      </c>
      <c r="G76" s="111">
        <v>6</v>
      </c>
      <c r="H76" s="138">
        <v>316</v>
      </c>
      <c r="I76" s="111">
        <v>0</v>
      </c>
      <c r="J76" s="138">
        <v>39.5</v>
      </c>
      <c r="K76" s="138">
        <v>159</v>
      </c>
      <c r="L76" s="138">
        <v>0</v>
      </c>
      <c r="M76" s="138">
        <v>265</v>
      </c>
      <c r="N76" s="138">
        <v>0</v>
      </c>
      <c r="O76" s="138">
        <v>424</v>
      </c>
      <c r="P76" s="138">
        <v>0</v>
      </c>
      <c r="Q76" s="138">
        <v>10.73</v>
      </c>
      <c r="R76" s="138">
        <v>546</v>
      </c>
    </row>
    <row r="77" spans="2:18" customFormat="1" ht="12.75" x14ac:dyDescent="0.2">
      <c r="B77" s="111" t="s">
        <v>73</v>
      </c>
      <c r="C77" s="111"/>
      <c r="D77" s="114"/>
      <c r="E77" s="133"/>
      <c r="F77" s="111"/>
      <c r="G77" s="111"/>
      <c r="H77" s="138"/>
      <c r="I77" s="111"/>
      <c r="J77" s="138"/>
      <c r="K77" s="138"/>
      <c r="L77" s="138"/>
      <c r="M77" s="138"/>
      <c r="N77" s="138"/>
      <c r="O77" s="138"/>
      <c r="P77" s="138"/>
      <c r="Q77" s="138"/>
      <c r="R77" s="138"/>
    </row>
    <row r="78" spans="2:18" customFormat="1" ht="12.75" x14ac:dyDescent="0.2">
      <c r="B78" s="111"/>
      <c r="C78" s="111" t="s">
        <v>74</v>
      </c>
      <c r="D78" s="114"/>
      <c r="E78" s="133">
        <v>6700</v>
      </c>
      <c r="F78" s="111">
        <v>8</v>
      </c>
      <c r="G78" s="111">
        <v>11</v>
      </c>
      <c r="H78" s="138">
        <v>403</v>
      </c>
      <c r="I78" s="111">
        <v>1</v>
      </c>
      <c r="J78" s="138">
        <v>50.375</v>
      </c>
      <c r="K78" s="138">
        <v>208</v>
      </c>
      <c r="L78" s="138">
        <v>208</v>
      </c>
      <c r="M78" s="138">
        <v>380</v>
      </c>
      <c r="N78" s="138">
        <v>380</v>
      </c>
      <c r="O78" s="138">
        <v>588</v>
      </c>
      <c r="P78" s="138">
        <v>588</v>
      </c>
      <c r="Q78" s="138">
        <v>11.67</v>
      </c>
      <c r="R78" s="138">
        <v>1336.51</v>
      </c>
    </row>
    <row r="79" spans="2:18" customFormat="1" ht="12.75" x14ac:dyDescent="0.2">
      <c r="B79" s="111" t="s">
        <v>75</v>
      </c>
      <c r="C79" s="111"/>
      <c r="D79" s="114"/>
      <c r="E79" s="133"/>
      <c r="F79" s="111"/>
      <c r="G79" s="111"/>
      <c r="H79" s="138"/>
      <c r="I79" s="111"/>
      <c r="J79" s="138"/>
      <c r="K79" s="138"/>
      <c r="L79" s="138"/>
      <c r="M79" s="138"/>
      <c r="N79" s="138"/>
      <c r="O79" s="138"/>
      <c r="P79" s="138"/>
      <c r="Q79" s="138"/>
      <c r="R79" s="138"/>
    </row>
    <row r="80" spans="2:18" customFormat="1" ht="12.75" x14ac:dyDescent="0.2">
      <c r="B80" s="111"/>
      <c r="C80" s="111" t="s">
        <v>76</v>
      </c>
      <c r="D80" s="114"/>
      <c r="E80" s="133">
        <v>6100</v>
      </c>
      <c r="F80" s="111">
        <v>12</v>
      </c>
      <c r="G80" s="111">
        <v>4</v>
      </c>
      <c r="H80" s="138">
        <v>164</v>
      </c>
      <c r="I80" s="111">
        <v>1</v>
      </c>
      <c r="J80" s="138">
        <v>20.5</v>
      </c>
      <c r="K80" s="138">
        <v>60</v>
      </c>
      <c r="L80" s="138">
        <v>60</v>
      </c>
      <c r="M80" s="138">
        <v>204</v>
      </c>
      <c r="N80" s="138">
        <v>204</v>
      </c>
      <c r="O80" s="138">
        <v>264</v>
      </c>
      <c r="P80" s="138">
        <v>264</v>
      </c>
      <c r="Q80" s="138">
        <v>12.88</v>
      </c>
      <c r="R80" s="138">
        <v>291.11</v>
      </c>
    </row>
    <row r="81" spans="2:18" customFormat="1" ht="12.75" x14ac:dyDescent="0.2">
      <c r="B81" s="111" t="s">
        <v>77</v>
      </c>
      <c r="C81" s="111"/>
      <c r="D81" s="114"/>
      <c r="E81" s="133"/>
      <c r="F81" s="111"/>
      <c r="G81" s="111"/>
      <c r="H81" s="138"/>
      <c r="I81" s="111"/>
      <c r="J81" s="138"/>
      <c r="K81" s="138"/>
      <c r="L81" s="138"/>
      <c r="M81" s="138"/>
      <c r="N81" s="138"/>
      <c r="O81" s="138"/>
      <c r="P81" s="138"/>
      <c r="Q81" s="138"/>
      <c r="R81" s="138"/>
    </row>
    <row r="82" spans="2:18" customFormat="1" ht="12.75" x14ac:dyDescent="0.2">
      <c r="B82" s="111"/>
      <c r="C82" s="111" t="s">
        <v>78</v>
      </c>
      <c r="D82" s="114"/>
      <c r="E82" s="133">
        <v>2391</v>
      </c>
      <c r="F82" s="111">
        <v>15</v>
      </c>
      <c r="G82" s="111">
        <v>6</v>
      </c>
      <c r="H82" s="138">
        <v>336</v>
      </c>
      <c r="I82" s="111">
        <v>0</v>
      </c>
      <c r="J82" s="138">
        <v>42</v>
      </c>
      <c r="K82" s="138">
        <v>31</v>
      </c>
      <c r="L82" s="138">
        <v>0</v>
      </c>
      <c r="M82" s="138">
        <v>401</v>
      </c>
      <c r="N82" s="138">
        <v>0</v>
      </c>
      <c r="O82" s="138">
        <v>432</v>
      </c>
      <c r="P82" s="138">
        <v>0</v>
      </c>
      <c r="Q82" s="138">
        <v>10.29</v>
      </c>
      <c r="R82" s="138">
        <v>57.46</v>
      </c>
    </row>
    <row r="83" spans="2:18" customFormat="1" ht="12.75" x14ac:dyDescent="0.2">
      <c r="B83" s="111"/>
      <c r="C83" s="111" t="s">
        <v>79</v>
      </c>
      <c r="D83" s="114"/>
      <c r="E83" s="133">
        <v>4069</v>
      </c>
      <c r="F83" s="111">
        <v>12</v>
      </c>
      <c r="G83" s="111">
        <v>12</v>
      </c>
      <c r="H83" s="138">
        <v>592</v>
      </c>
      <c r="I83" s="111">
        <v>0</v>
      </c>
      <c r="J83" s="138">
        <v>74</v>
      </c>
      <c r="K83" s="138">
        <v>111</v>
      </c>
      <c r="L83" s="138">
        <v>0</v>
      </c>
      <c r="M83" s="138">
        <v>875</v>
      </c>
      <c r="N83" s="138">
        <v>0</v>
      </c>
      <c r="O83" s="138">
        <v>986</v>
      </c>
      <c r="P83" s="138">
        <v>0</v>
      </c>
      <c r="Q83" s="138">
        <v>13.32</v>
      </c>
      <c r="R83" s="138">
        <v>63.99</v>
      </c>
    </row>
    <row r="84" spans="2:18" customFormat="1" ht="12.75" x14ac:dyDescent="0.2">
      <c r="B84" s="111"/>
      <c r="C84" s="111" t="s">
        <v>80</v>
      </c>
      <c r="D84" s="114"/>
      <c r="E84" s="133">
        <v>2362</v>
      </c>
      <c r="F84" s="111">
        <v>13</v>
      </c>
      <c r="G84" s="111">
        <v>6</v>
      </c>
      <c r="H84" s="138">
        <v>208</v>
      </c>
      <c r="I84" s="111">
        <v>0</v>
      </c>
      <c r="J84" s="138">
        <v>26</v>
      </c>
      <c r="K84" s="138">
        <v>9</v>
      </c>
      <c r="L84" s="138">
        <v>0</v>
      </c>
      <c r="M84" s="138">
        <v>112</v>
      </c>
      <c r="N84" s="138">
        <v>0</v>
      </c>
      <c r="O84" s="138">
        <v>121</v>
      </c>
      <c r="P84" s="138">
        <v>0</v>
      </c>
      <c r="Q84" s="138">
        <v>4.6500000000000004</v>
      </c>
      <c r="R84" s="138">
        <v>64.36</v>
      </c>
    </row>
    <row r="85" spans="2:18" customFormat="1" ht="12.75" x14ac:dyDescent="0.2">
      <c r="B85" s="111"/>
      <c r="C85" s="111" t="s">
        <v>81</v>
      </c>
      <c r="D85" s="114"/>
      <c r="E85" s="133">
        <v>6495</v>
      </c>
      <c r="F85" s="111">
        <v>8</v>
      </c>
      <c r="G85" s="111">
        <v>19</v>
      </c>
      <c r="H85" s="138">
        <v>1144</v>
      </c>
      <c r="I85" s="111">
        <v>0</v>
      </c>
      <c r="J85" s="138">
        <v>143</v>
      </c>
      <c r="K85" s="138">
        <v>444</v>
      </c>
      <c r="L85" s="138">
        <v>0</v>
      </c>
      <c r="M85" s="138">
        <v>3984</v>
      </c>
      <c r="N85" s="138">
        <v>0</v>
      </c>
      <c r="O85" s="138">
        <v>4428</v>
      </c>
      <c r="P85" s="138">
        <v>0</v>
      </c>
      <c r="Q85" s="138">
        <v>30.97</v>
      </c>
      <c r="R85" s="138">
        <v>61.96</v>
      </c>
    </row>
    <row r="86" spans="2:18" customFormat="1" ht="12.75" x14ac:dyDescent="0.2">
      <c r="B86" s="111"/>
      <c r="C86" s="111" t="s">
        <v>82</v>
      </c>
      <c r="D86" s="114"/>
      <c r="E86" s="133">
        <v>4042</v>
      </c>
      <c r="F86" s="111">
        <v>18</v>
      </c>
      <c r="G86" s="111">
        <v>12</v>
      </c>
      <c r="H86" s="138">
        <v>648</v>
      </c>
      <c r="I86" s="111">
        <v>0</v>
      </c>
      <c r="J86" s="138">
        <v>81</v>
      </c>
      <c r="K86" s="138">
        <v>131</v>
      </c>
      <c r="L86" s="138">
        <v>0</v>
      </c>
      <c r="M86" s="138">
        <v>1080</v>
      </c>
      <c r="N86" s="138">
        <v>0</v>
      </c>
      <c r="O86" s="138">
        <v>1211</v>
      </c>
      <c r="P86" s="138">
        <v>0</v>
      </c>
      <c r="Q86" s="138">
        <v>14.95</v>
      </c>
      <c r="R86" s="138">
        <v>54.91</v>
      </c>
    </row>
    <row r="87" spans="2:18" customFormat="1" ht="12.75" x14ac:dyDescent="0.2">
      <c r="B87" s="111"/>
      <c r="C87" s="111" t="s">
        <v>83</v>
      </c>
      <c r="D87" s="114"/>
      <c r="E87" s="133">
        <v>1817</v>
      </c>
      <c r="F87" s="111">
        <v>15</v>
      </c>
      <c r="G87" s="111">
        <v>6</v>
      </c>
      <c r="H87" s="138">
        <v>344</v>
      </c>
      <c r="I87" s="111">
        <v>0</v>
      </c>
      <c r="J87" s="138">
        <v>43</v>
      </c>
      <c r="K87" s="138">
        <v>19</v>
      </c>
      <c r="L87" s="138">
        <v>0</v>
      </c>
      <c r="M87" s="138">
        <v>459</v>
      </c>
      <c r="N87" s="138">
        <v>0</v>
      </c>
      <c r="O87" s="138">
        <v>478</v>
      </c>
      <c r="P87" s="138">
        <v>0</v>
      </c>
      <c r="Q87" s="138">
        <v>11.12</v>
      </c>
      <c r="R87" s="138">
        <v>60.5</v>
      </c>
    </row>
    <row r="88" spans="2:18" customFormat="1" ht="12.75" x14ac:dyDescent="0.2">
      <c r="B88" s="111"/>
      <c r="C88" s="111" t="s">
        <v>84</v>
      </c>
      <c r="D88" s="114"/>
      <c r="E88" s="133">
        <v>1359</v>
      </c>
      <c r="F88" s="111">
        <v>19</v>
      </c>
      <c r="G88" s="111">
        <v>12</v>
      </c>
      <c r="H88" s="138">
        <v>656</v>
      </c>
      <c r="I88" s="111">
        <v>0</v>
      </c>
      <c r="J88" s="138">
        <v>82</v>
      </c>
      <c r="K88" s="138">
        <v>15</v>
      </c>
      <c r="L88" s="138">
        <v>0</v>
      </c>
      <c r="M88" s="138">
        <v>540</v>
      </c>
      <c r="N88" s="138">
        <v>0</v>
      </c>
      <c r="O88" s="138">
        <v>555</v>
      </c>
      <c r="P88" s="138">
        <v>0</v>
      </c>
      <c r="Q88" s="138">
        <v>6.77</v>
      </c>
      <c r="R88" s="138">
        <v>77.290000000000006</v>
      </c>
    </row>
    <row r="89" spans="2:18" customFormat="1" ht="12.75" x14ac:dyDescent="0.2">
      <c r="B89" s="111"/>
      <c r="C89" s="111" t="s">
        <v>85</v>
      </c>
      <c r="D89" s="114"/>
      <c r="E89" s="133">
        <v>5568</v>
      </c>
      <c r="F89" s="111">
        <v>8</v>
      </c>
      <c r="G89" s="111">
        <v>12</v>
      </c>
      <c r="H89" s="138">
        <v>592</v>
      </c>
      <c r="I89" s="111">
        <v>0</v>
      </c>
      <c r="J89" s="138">
        <v>74</v>
      </c>
      <c r="K89" s="138">
        <v>122</v>
      </c>
      <c r="L89" s="138">
        <v>0</v>
      </c>
      <c r="M89" s="138">
        <v>996</v>
      </c>
      <c r="N89" s="138">
        <v>0</v>
      </c>
      <c r="O89" s="138">
        <v>1118</v>
      </c>
      <c r="P89" s="138">
        <v>0</v>
      </c>
      <c r="Q89" s="138">
        <v>15.11</v>
      </c>
      <c r="R89" s="138">
        <v>54.5</v>
      </c>
    </row>
    <row r="90" spans="2:18" customFormat="1" ht="12.75" x14ac:dyDescent="0.2">
      <c r="B90" s="111"/>
      <c r="C90" s="111" t="s">
        <v>86</v>
      </c>
      <c r="D90" s="114"/>
      <c r="E90" s="133">
        <v>1525</v>
      </c>
      <c r="F90" s="111">
        <v>20</v>
      </c>
      <c r="G90" s="111">
        <v>6</v>
      </c>
      <c r="H90" s="138">
        <v>176</v>
      </c>
      <c r="I90" s="111">
        <v>0</v>
      </c>
      <c r="J90" s="138">
        <v>22</v>
      </c>
      <c r="K90" s="138">
        <v>0</v>
      </c>
      <c r="L90" s="138">
        <v>0</v>
      </c>
      <c r="M90" s="138">
        <v>132</v>
      </c>
      <c r="N90" s="138">
        <v>0</v>
      </c>
      <c r="O90" s="138">
        <v>132</v>
      </c>
      <c r="P90" s="138">
        <v>0</v>
      </c>
      <c r="Q90" s="138">
        <v>6</v>
      </c>
      <c r="R90" s="138">
        <v>59.7</v>
      </c>
    </row>
    <row r="91" spans="2:18" customFormat="1" ht="12.75" x14ac:dyDescent="0.2">
      <c r="B91" s="111"/>
      <c r="C91" s="111" t="s">
        <v>87</v>
      </c>
      <c r="D91" s="114"/>
      <c r="E91" s="133">
        <v>1293</v>
      </c>
      <c r="F91" s="111">
        <v>24</v>
      </c>
      <c r="G91" s="111">
        <v>6</v>
      </c>
      <c r="H91" s="138">
        <v>176</v>
      </c>
      <c r="I91" s="111">
        <v>0</v>
      </c>
      <c r="J91" s="138">
        <v>22</v>
      </c>
      <c r="K91" s="138">
        <v>2</v>
      </c>
      <c r="L91" s="138">
        <v>0</v>
      </c>
      <c r="M91" s="138">
        <v>224</v>
      </c>
      <c r="N91" s="138">
        <v>0</v>
      </c>
      <c r="O91" s="138">
        <v>226</v>
      </c>
      <c r="P91" s="138">
        <v>0</v>
      </c>
      <c r="Q91" s="138">
        <v>10.27</v>
      </c>
      <c r="R91" s="138">
        <v>60.71</v>
      </c>
    </row>
    <row r="92" spans="2:18" customFormat="1" ht="12.75" x14ac:dyDescent="0.2">
      <c r="B92" s="111" t="s">
        <v>88</v>
      </c>
      <c r="C92" s="111"/>
      <c r="D92" s="114"/>
      <c r="E92" s="133"/>
      <c r="F92" s="111"/>
      <c r="G92" s="111"/>
      <c r="H92" s="138"/>
      <c r="I92" s="111"/>
      <c r="J92" s="138"/>
      <c r="K92" s="138"/>
      <c r="L92" s="138"/>
      <c r="M92" s="138"/>
      <c r="N92" s="138"/>
      <c r="O92" s="138"/>
      <c r="P92" s="138"/>
      <c r="Q92" s="138"/>
      <c r="R92" s="138"/>
    </row>
    <row r="93" spans="2:18" customFormat="1" ht="12.75" x14ac:dyDescent="0.2">
      <c r="B93" s="111"/>
      <c r="C93" s="111" t="s">
        <v>89</v>
      </c>
      <c r="D93" s="114"/>
      <c r="E93" s="133">
        <v>3407</v>
      </c>
      <c r="F93" s="111">
        <v>6.5</v>
      </c>
      <c r="G93" s="111">
        <v>0</v>
      </c>
      <c r="H93" s="138">
        <v>0</v>
      </c>
      <c r="I93" s="111">
        <v>0</v>
      </c>
      <c r="J93" s="138">
        <v>0</v>
      </c>
      <c r="K93" s="138">
        <v>0</v>
      </c>
      <c r="L93" s="138">
        <v>0</v>
      </c>
      <c r="M93" s="138">
        <v>0</v>
      </c>
      <c r="N93" s="138">
        <v>0</v>
      </c>
      <c r="O93" s="138">
        <v>0</v>
      </c>
      <c r="P93" s="138">
        <v>0</v>
      </c>
      <c r="Q93" s="138">
        <v>0</v>
      </c>
      <c r="R93" s="138">
        <v>232</v>
      </c>
    </row>
    <row r="94" spans="2:18" customFormat="1" ht="12.75" x14ac:dyDescent="0.2">
      <c r="B94" s="111"/>
      <c r="C94" s="111" t="s">
        <v>90</v>
      </c>
      <c r="D94" s="114"/>
      <c r="E94" s="133">
        <v>2344</v>
      </c>
      <c r="F94" s="111">
        <v>11</v>
      </c>
      <c r="G94" s="111">
        <v>6</v>
      </c>
      <c r="H94" s="138">
        <v>280</v>
      </c>
      <c r="I94" s="111">
        <v>0</v>
      </c>
      <c r="J94" s="138">
        <v>35</v>
      </c>
      <c r="K94" s="138">
        <v>86</v>
      </c>
      <c r="L94" s="138">
        <v>0</v>
      </c>
      <c r="M94" s="138">
        <v>512</v>
      </c>
      <c r="N94" s="138">
        <v>0</v>
      </c>
      <c r="O94" s="138">
        <v>598</v>
      </c>
      <c r="P94" s="138">
        <v>0</v>
      </c>
      <c r="Q94" s="138">
        <v>17.09</v>
      </c>
      <c r="R94" s="138">
        <v>928</v>
      </c>
    </row>
    <row r="95" spans="2:18" customFormat="1" ht="12.75" x14ac:dyDescent="0.2">
      <c r="B95" s="111"/>
      <c r="C95" s="111" t="s">
        <v>91</v>
      </c>
      <c r="D95" s="114"/>
      <c r="E95" s="133">
        <v>1125</v>
      </c>
      <c r="F95" s="111">
        <v>13.3</v>
      </c>
      <c r="G95" s="111">
        <v>6</v>
      </c>
      <c r="H95" s="138">
        <v>232</v>
      </c>
      <c r="I95" s="111">
        <v>0</v>
      </c>
      <c r="J95" s="138">
        <v>29</v>
      </c>
      <c r="K95" s="138">
        <v>58</v>
      </c>
      <c r="L95" s="138">
        <v>0</v>
      </c>
      <c r="M95" s="138">
        <v>414</v>
      </c>
      <c r="N95" s="138">
        <v>0</v>
      </c>
      <c r="O95" s="138">
        <v>472</v>
      </c>
      <c r="P95" s="138">
        <v>0</v>
      </c>
      <c r="Q95" s="138">
        <v>16.28</v>
      </c>
      <c r="R95" s="138">
        <v>546</v>
      </c>
    </row>
    <row r="96" spans="2:18" customFormat="1" ht="12.75" x14ac:dyDescent="0.2">
      <c r="B96" s="111"/>
      <c r="C96" s="111" t="s">
        <v>92</v>
      </c>
      <c r="D96" s="114"/>
      <c r="E96" s="133">
        <v>2648</v>
      </c>
      <c r="F96" s="111">
        <v>6.7</v>
      </c>
      <c r="G96" s="111">
        <v>8</v>
      </c>
      <c r="H96" s="138">
        <v>304</v>
      </c>
      <c r="I96" s="111">
        <v>0</v>
      </c>
      <c r="J96" s="138">
        <v>38</v>
      </c>
      <c r="K96" s="138">
        <v>99</v>
      </c>
      <c r="L96" s="138">
        <v>0</v>
      </c>
      <c r="M96" s="138">
        <v>636</v>
      </c>
      <c r="N96" s="138">
        <v>0</v>
      </c>
      <c r="O96" s="138">
        <v>735</v>
      </c>
      <c r="P96" s="138">
        <v>0</v>
      </c>
      <c r="Q96" s="138">
        <v>19.34</v>
      </c>
      <c r="R96" s="138">
        <v>1239</v>
      </c>
    </row>
    <row r="97" spans="2:18" customFormat="1" ht="12.75" x14ac:dyDescent="0.2">
      <c r="B97" s="111" t="s">
        <v>93</v>
      </c>
      <c r="C97" s="111"/>
      <c r="D97" s="114"/>
      <c r="E97" s="133"/>
      <c r="F97" s="111"/>
      <c r="G97" s="111"/>
      <c r="H97" s="138"/>
      <c r="I97" s="111"/>
      <c r="J97" s="138"/>
      <c r="K97" s="138"/>
      <c r="L97" s="138"/>
      <c r="M97" s="138"/>
      <c r="N97" s="138"/>
      <c r="O97" s="138"/>
      <c r="P97" s="138"/>
      <c r="Q97" s="138"/>
      <c r="R97" s="138"/>
    </row>
    <row r="98" spans="2:18" customFormat="1" ht="12.75" x14ac:dyDescent="0.2">
      <c r="B98" s="111"/>
      <c r="C98" s="111" t="s">
        <v>94</v>
      </c>
      <c r="D98" s="114"/>
      <c r="E98" s="133">
        <v>10745</v>
      </c>
      <c r="F98" s="111">
        <v>7</v>
      </c>
      <c r="G98" s="111">
        <v>13</v>
      </c>
      <c r="H98" s="138">
        <v>637</v>
      </c>
      <c r="I98" s="111">
        <v>1</v>
      </c>
      <c r="J98" s="138">
        <v>79.625</v>
      </c>
      <c r="K98" s="138">
        <v>413</v>
      </c>
      <c r="L98" s="138">
        <v>413</v>
      </c>
      <c r="M98" s="138">
        <v>1393</v>
      </c>
      <c r="N98" s="138">
        <v>1393</v>
      </c>
      <c r="O98" s="138">
        <v>1806</v>
      </c>
      <c r="P98" s="138">
        <v>1806</v>
      </c>
      <c r="Q98" s="138">
        <v>22.68</v>
      </c>
      <c r="R98" s="138">
        <v>477.91</v>
      </c>
    </row>
    <row r="99" spans="2:18" customFormat="1" ht="12.75" x14ac:dyDescent="0.2">
      <c r="B99" s="111"/>
      <c r="C99" s="111" t="s">
        <v>95</v>
      </c>
      <c r="D99" s="114"/>
      <c r="E99" s="133">
        <v>5196</v>
      </c>
      <c r="F99" s="111">
        <v>30</v>
      </c>
      <c r="G99" s="111">
        <v>16</v>
      </c>
      <c r="H99" s="138">
        <v>789</v>
      </c>
      <c r="I99" s="111">
        <v>1</v>
      </c>
      <c r="J99" s="138">
        <v>98.625</v>
      </c>
      <c r="K99" s="138">
        <v>623</v>
      </c>
      <c r="L99" s="138">
        <v>623</v>
      </c>
      <c r="M99" s="138">
        <v>817</v>
      </c>
      <c r="N99" s="138">
        <v>817</v>
      </c>
      <c r="O99" s="138">
        <v>1440</v>
      </c>
      <c r="P99" s="138">
        <v>1440</v>
      </c>
      <c r="Q99" s="138">
        <v>14.6</v>
      </c>
      <c r="R99" s="138">
        <v>604.78</v>
      </c>
    </row>
    <row r="100" spans="2:18" customFormat="1" ht="12.75" x14ac:dyDescent="0.2">
      <c r="B100" s="111" t="s">
        <v>96</v>
      </c>
      <c r="C100" s="111"/>
      <c r="D100" s="114"/>
      <c r="E100" s="133"/>
      <c r="F100" s="111"/>
      <c r="G100" s="111"/>
      <c r="H100" s="138"/>
      <c r="I100" s="111"/>
      <c r="J100" s="138"/>
      <c r="K100" s="138"/>
      <c r="L100" s="138"/>
      <c r="M100" s="138"/>
      <c r="N100" s="138"/>
      <c r="O100" s="138"/>
      <c r="P100" s="138"/>
      <c r="Q100" s="138"/>
      <c r="R100" s="138"/>
    </row>
    <row r="101" spans="2:18" customFormat="1" ht="12.75" x14ac:dyDescent="0.2">
      <c r="B101" s="111"/>
      <c r="C101" s="111" t="s">
        <v>277</v>
      </c>
      <c r="D101" s="114"/>
      <c r="E101" s="133">
        <v>3303</v>
      </c>
      <c r="F101" s="111">
        <v>20</v>
      </c>
      <c r="G101" s="111">
        <v>6.5</v>
      </c>
      <c r="H101" s="138">
        <v>312</v>
      </c>
      <c r="I101" s="111">
        <v>0</v>
      </c>
      <c r="J101" s="138">
        <v>39</v>
      </c>
      <c r="K101" s="138">
        <v>67</v>
      </c>
      <c r="L101" s="138">
        <v>0</v>
      </c>
      <c r="M101" s="138">
        <v>246</v>
      </c>
      <c r="N101" s="138">
        <v>0</v>
      </c>
      <c r="O101" s="138">
        <v>313</v>
      </c>
      <c r="P101" s="138">
        <v>0</v>
      </c>
      <c r="Q101" s="138">
        <v>8.0299999999999994</v>
      </c>
      <c r="R101" s="138">
        <v>1023</v>
      </c>
    </row>
    <row r="102" spans="2:18" customFormat="1" ht="12.75" x14ac:dyDescent="0.2">
      <c r="B102" s="111"/>
      <c r="C102" s="111" t="s">
        <v>97</v>
      </c>
      <c r="D102" s="114"/>
      <c r="E102" s="133">
        <v>3565</v>
      </c>
      <c r="F102" s="111">
        <v>12</v>
      </c>
      <c r="G102" s="111">
        <v>6.5</v>
      </c>
      <c r="H102" s="138">
        <v>304</v>
      </c>
      <c r="I102" s="111">
        <v>0</v>
      </c>
      <c r="J102" s="138">
        <v>38</v>
      </c>
      <c r="K102" s="138">
        <v>54</v>
      </c>
      <c r="L102" s="138">
        <v>0</v>
      </c>
      <c r="M102" s="138">
        <v>318</v>
      </c>
      <c r="N102" s="138">
        <v>0</v>
      </c>
      <c r="O102" s="138">
        <v>372</v>
      </c>
      <c r="P102" s="138">
        <v>0</v>
      </c>
      <c r="Q102" s="138">
        <v>9.7899999999999991</v>
      </c>
      <c r="R102" s="138">
        <v>862</v>
      </c>
    </row>
    <row r="103" spans="2:18" customFormat="1" ht="12.75" x14ac:dyDescent="0.2">
      <c r="B103" s="111"/>
      <c r="C103" s="111" t="s">
        <v>98</v>
      </c>
      <c r="D103" s="114"/>
      <c r="E103" s="133">
        <v>6794</v>
      </c>
      <c r="F103" s="111">
        <v>5</v>
      </c>
      <c r="G103" s="111">
        <v>6.5</v>
      </c>
      <c r="H103" s="138">
        <v>296</v>
      </c>
      <c r="I103" s="111">
        <v>0</v>
      </c>
      <c r="J103" s="138">
        <v>37</v>
      </c>
      <c r="K103" s="138">
        <v>89</v>
      </c>
      <c r="L103" s="138">
        <v>0</v>
      </c>
      <c r="M103" s="138">
        <v>616</v>
      </c>
      <c r="N103" s="138">
        <v>0</v>
      </c>
      <c r="O103" s="138">
        <v>705</v>
      </c>
      <c r="P103" s="138">
        <v>0</v>
      </c>
      <c r="Q103" s="138">
        <v>19.05</v>
      </c>
      <c r="R103" s="138">
        <v>941</v>
      </c>
    </row>
    <row r="104" spans="2:18" customFormat="1" ht="12.75" x14ac:dyDescent="0.2">
      <c r="B104" s="111" t="s">
        <v>91</v>
      </c>
      <c r="C104" s="111"/>
      <c r="D104" s="114"/>
      <c r="E104" s="133"/>
      <c r="F104" s="111"/>
      <c r="G104" s="111"/>
      <c r="H104" s="138"/>
      <c r="I104" s="111"/>
      <c r="J104" s="138"/>
      <c r="K104" s="138"/>
      <c r="L104" s="138"/>
      <c r="M104" s="138"/>
      <c r="N104" s="138"/>
      <c r="O104" s="138"/>
      <c r="P104" s="138"/>
      <c r="Q104" s="138"/>
      <c r="R104" s="138"/>
    </row>
    <row r="105" spans="2:18" customFormat="1" ht="12.75" x14ac:dyDescent="0.2">
      <c r="B105" s="111"/>
      <c r="C105" s="111" t="s">
        <v>99</v>
      </c>
      <c r="D105" s="114"/>
      <c r="E105" s="133">
        <v>1810</v>
      </c>
      <c r="F105" s="111">
        <v>23</v>
      </c>
      <c r="G105" s="111">
        <v>6</v>
      </c>
      <c r="H105" s="138">
        <v>384</v>
      </c>
      <c r="I105" s="111">
        <v>1</v>
      </c>
      <c r="J105" s="138">
        <v>48</v>
      </c>
      <c r="K105" s="138">
        <v>45</v>
      </c>
      <c r="L105" s="138">
        <v>45</v>
      </c>
      <c r="M105" s="138">
        <v>216</v>
      </c>
      <c r="N105" s="138">
        <v>216</v>
      </c>
      <c r="O105" s="138">
        <v>261</v>
      </c>
      <c r="P105" s="138">
        <v>261</v>
      </c>
      <c r="Q105" s="138">
        <v>5.44</v>
      </c>
      <c r="R105" s="138">
        <v>230</v>
      </c>
    </row>
    <row r="106" spans="2:18" customFormat="1" ht="12.75" x14ac:dyDescent="0.2">
      <c r="B106" s="111" t="s">
        <v>100</v>
      </c>
      <c r="C106" s="111"/>
      <c r="D106" s="114"/>
      <c r="E106" s="133"/>
      <c r="F106" s="111"/>
      <c r="G106" s="111"/>
      <c r="H106" s="138"/>
      <c r="I106" s="111"/>
      <c r="J106" s="138"/>
      <c r="K106" s="138"/>
      <c r="L106" s="138"/>
      <c r="M106" s="138"/>
      <c r="N106" s="138"/>
      <c r="O106" s="138"/>
      <c r="P106" s="138"/>
      <c r="Q106" s="138"/>
      <c r="R106" s="138"/>
    </row>
    <row r="107" spans="2:18" customFormat="1" ht="12.75" x14ac:dyDescent="0.2">
      <c r="B107" s="111"/>
      <c r="C107" s="111" t="s">
        <v>101</v>
      </c>
      <c r="D107" s="114"/>
      <c r="E107" s="133">
        <v>2998</v>
      </c>
      <c r="F107" s="111">
        <v>13</v>
      </c>
      <c r="G107" s="111">
        <v>3.5</v>
      </c>
      <c r="H107" s="138">
        <v>91</v>
      </c>
      <c r="I107" s="111">
        <v>0</v>
      </c>
      <c r="J107" s="138">
        <v>11.375</v>
      </c>
      <c r="K107" s="138">
        <v>11</v>
      </c>
      <c r="L107" s="138">
        <v>0</v>
      </c>
      <c r="M107" s="138">
        <v>24</v>
      </c>
      <c r="N107" s="138">
        <v>0</v>
      </c>
      <c r="O107" s="138">
        <v>35</v>
      </c>
      <c r="P107" s="138">
        <v>0</v>
      </c>
      <c r="Q107" s="138">
        <v>3.08</v>
      </c>
      <c r="R107" s="138">
        <v>61.61</v>
      </c>
    </row>
    <row r="108" spans="2:18" customFormat="1" ht="12.75" x14ac:dyDescent="0.2">
      <c r="B108" s="111"/>
      <c r="C108" s="111" t="s">
        <v>102</v>
      </c>
      <c r="D108" s="114"/>
      <c r="E108" s="133">
        <v>4478</v>
      </c>
      <c r="F108" s="111">
        <v>3.5</v>
      </c>
      <c r="G108" s="111">
        <v>3.5</v>
      </c>
      <c r="H108" s="138">
        <v>84</v>
      </c>
      <c r="I108" s="111">
        <v>0</v>
      </c>
      <c r="J108" s="138">
        <v>10.5</v>
      </c>
      <c r="K108" s="138">
        <v>11</v>
      </c>
      <c r="L108" s="138">
        <v>0</v>
      </c>
      <c r="M108" s="138">
        <v>23</v>
      </c>
      <c r="N108" s="138">
        <v>0</v>
      </c>
      <c r="O108" s="138">
        <v>34</v>
      </c>
      <c r="P108" s="138">
        <v>0</v>
      </c>
      <c r="Q108" s="138">
        <v>3.24</v>
      </c>
      <c r="R108" s="138">
        <v>63.36</v>
      </c>
    </row>
    <row r="109" spans="2:18" customFormat="1" ht="12.75" x14ac:dyDescent="0.2">
      <c r="B109" s="111" t="s">
        <v>103</v>
      </c>
      <c r="C109" s="111"/>
      <c r="D109" s="114"/>
      <c r="E109" s="133"/>
      <c r="F109" s="111"/>
      <c r="G109" s="111"/>
      <c r="H109" s="138"/>
      <c r="I109" s="111"/>
      <c r="J109" s="138"/>
      <c r="K109" s="138"/>
      <c r="L109" s="138"/>
      <c r="M109" s="138"/>
      <c r="N109" s="138"/>
      <c r="O109" s="138"/>
      <c r="P109" s="138"/>
      <c r="Q109" s="138"/>
      <c r="R109" s="138"/>
    </row>
    <row r="110" spans="2:18" customFormat="1" ht="12.75" x14ac:dyDescent="0.2">
      <c r="B110" s="111"/>
      <c r="C110" s="111" t="s">
        <v>104</v>
      </c>
      <c r="D110" s="114"/>
      <c r="E110" s="133">
        <v>4157</v>
      </c>
      <c r="F110" s="111">
        <v>9.5</v>
      </c>
      <c r="G110" s="111">
        <v>1.25</v>
      </c>
      <c r="H110" s="138">
        <v>43.58</v>
      </c>
      <c r="I110" s="111">
        <v>0</v>
      </c>
      <c r="J110" s="138">
        <v>5.4474999999999998</v>
      </c>
      <c r="K110" s="138">
        <v>0</v>
      </c>
      <c r="L110" s="138">
        <v>0</v>
      </c>
      <c r="M110" s="138">
        <v>51</v>
      </c>
      <c r="N110" s="138">
        <v>0</v>
      </c>
      <c r="O110" s="138">
        <v>51</v>
      </c>
      <c r="P110" s="138">
        <v>0</v>
      </c>
      <c r="Q110" s="138">
        <v>9.36</v>
      </c>
      <c r="R110" s="138">
        <v>0</v>
      </c>
    </row>
    <row r="111" spans="2:18" customFormat="1" ht="12.75" x14ac:dyDescent="0.2">
      <c r="B111" s="111"/>
      <c r="C111" s="111" t="s">
        <v>105</v>
      </c>
      <c r="D111" s="114"/>
      <c r="E111" s="133">
        <v>4467</v>
      </c>
      <c r="F111" s="111">
        <v>20.6</v>
      </c>
      <c r="G111" s="111">
        <v>2.5</v>
      </c>
      <c r="H111" s="138">
        <v>103.75</v>
      </c>
      <c r="I111" s="111">
        <v>0</v>
      </c>
      <c r="J111" s="138">
        <v>12.96875</v>
      </c>
      <c r="K111" s="138">
        <v>10</v>
      </c>
      <c r="L111" s="138">
        <v>0</v>
      </c>
      <c r="M111" s="138">
        <v>245</v>
      </c>
      <c r="N111" s="138">
        <v>0</v>
      </c>
      <c r="O111" s="138">
        <v>255</v>
      </c>
      <c r="P111" s="138">
        <v>0</v>
      </c>
      <c r="Q111" s="138">
        <v>19.66</v>
      </c>
      <c r="R111" s="138">
        <v>0</v>
      </c>
    </row>
    <row r="112" spans="2:18" customFormat="1" ht="12.75" x14ac:dyDescent="0.2">
      <c r="B112" s="111"/>
      <c r="C112" s="111" t="s">
        <v>106</v>
      </c>
      <c r="D112" s="114"/>
      <c r="E112" s="133">
        <v>3534</v>
      </c>
      <c r="F112" s="111">
        <v>19.2</v>
      </c>
      <c r="G112" s="111">
        <v>1.25</v>
      </c>
      <c r="H112" s="138">
        <v>52.3</v>
      </c>
      <c r="I112" s="111">
        <v>0</v>
      </c>
      <c r="J112" s="138">
        <v>6.5374999999999996</v>
      </c>
      <c r="K112" s="138">
        <v>5</v>
      </c>
      <c r="L112" s="138">
        <v>0</v>
      </c>
      <c r="M112" s="138">
        <v>50</v>
      </c>
      <c r="N112" s="138">
        <v>0</v>
      </c>
      <c r="O112" s="138">
        <v>55</v>
      </c>
      <c r="P112" s="138">
        <v>0</v>
      </c>
      <c r="Q112" s="138">
        <v>8.41</v>
      </c>
      <c r="R112" s="138">
        <v>0</v>
      </c>
    </row>
    <row r="113" spans="2:18" customFormat="1" ht="12.75" x14ac:dyDescent="0.2">
      <c r="B113" s="111" t="s">
        <v>107</v>
      </c>
      <c r="C113" s="111"/>
      <c r="D113" s="114"/>
      <c r="E113" s="133"/>
      <c r="F113" s="111"/>
      <c r="G113" s="111"/>
      <c r="H113" s="138"/>
      <c r="I113" s="111"/>
      <c r="J113" s="138"/>
      <c r="K113" s="138"/>
      <c r="L113" s="138"/>
      <c r="M113" s="138"/>
      <c r="N113" s="138"/>
      <c r="O113" s="138"/>
      <c r="P113" s="138"/>
      <c r="Q113" s="138"/>
      <c r="R113" s="138"/>
    </row>
    <row r="114" spans="2:18" customFormat="1" ht="12.75" x14ac:dyDescent="0.2">
      <c r="B114" s="111"/>
      <c r="C114" s="111" t="s">
        <v>295</v>
      </c>
      <c r="D114" s="114"/>
      <c r="E114" s="133">
        <v>4105</v>
      </c>
      <c r="F114" s="111">
        <v>13</v>
      </c>
      <c r="G114" s="111">
        <v>16</v>
      </c>
      <c r="H114" s="138">
        <v>681</v>
      </c>
      <c r="I114" s="111">
        <v>0</v>
      </c>
      <c r="J114" s="138">
        <v>85.125</v>
      </c>
      <c r="K114" s="138">
        <v>258</v>
      </c>
      <c r="L114" s="138">
        <v>0</v>
      </c>
      <c r="M114" s="138">
        <v>2381</v>
      </c>
      <c r="N114" s="138">
        <v>0</v>
      </c>
      <c r="O114" s="138">
        <v>2639</v>
      </c>
      <c r="P114" s="138">
        <v>0</v>
      </c>
      <c r="Q114" s="138">
        <v>31</v>
      </c>
      <c r="R114" s="138">
        <v>1172</v>
      </c>
    </row>
    <row r="115" spans="2:18" customFormat="1" ht="12.75" x14ac:dyDescent="0.2">
      <c r="B115" s="111"/>
      <c r="C115" s="111" t="s">
        <v>108</v>
      </c>
      <c r="D115" s="114"/>
      <c r="E115" s="133">
        <v>4560</v>
      </c>
      <c r="F115" s="111">
        <v>10</v>
      </c>
      <c r="G115" s="111">
        <v>14</v>
      </c>
      <c r="H115" s="138">
        <v>614</v>
      </c>
      <c r="I115" s="111">
        <v>0</v>
      </c>
      <c r="J115" s="138">
        <v>76.75</v>
      </c>
      <c r="K115" s="138">
        <v>337</v>
      </c>
      <c r="L115" s="138">
        <v>0</v>
      </c>
      <c r="M115" s="138">
        <v>2231</v>
      </c>
      <c r="N115" s="138">
        <v>0</v>
      </c>
      <c r="O115" s="138">
        <v>2568</v>
      </c>
      <c r="P115" s="138">
        <v>0</v>
      </c>
      <c r="Q115" s="138">
        <v>33.46</v>
      </c>
      <c r="R115" s="138">
        <v>889</v>
      </c>
    </row>
    <row r="116" spans="2:18" customFormat="1" ht="12.75" x14ac:dyDescent="0.2">
      <c r="B116" s="111" t="s">
        <v>109</v>
      </c>
      <c r="C116" s="111"/>
      <c r="D116" s="114"/>
      <c r="E116" s="133"/>
      <c r="F116" s="111"/>
      <c r="G116" s="111"/>
      <c r="H116" s="138"/>
      <c r="I116" s="111"/>
      <c r="J116" s="138"/>
      <c r="K116" s="138"/>
      <c r="L116" s="138"/>
      <c r="M116" s="138"/>
      <c r="N116" s="138"/>
      <c r="O116" s="138"/>
      <c r="P116" s="138"/>
      <c r="Q116" s="138"/>
      <c r="R116" s="138"/>
    </row>
    <row r="117" spans="2:18" customFormat="1" ht="12.75" x14ac:dyDescent="0.2">
      <c r="B117" s="111"/>
      <c r="C117" s="111" t="s">
        <v>110</v>
      </c>
      <c r="D117" s="114"/>
      <c r="E117" s="133">
        <v>6505</v>
      </c>
      <c r="F117" s="111">
        <v>5.15</v>
      </c>
      <c r="G117" s="111">
        <v>12</v>
      </c>
      <c r="H117" s="138">
        <v>558</v>
      </c>
      <c r="I117" s="111">
        <v>0</v>
      </c>
      <c r="J117" s="138">
        <v>69.75</v>
      </c>
      <c r="K117" s="138">
        <v>43</v>
      </c>
      <c r="L117" s="138">
        <v>0</v>
      </c>
      <c r="M117" s="138">
        <v>601</v>
      </c>
      <c r="N117" s="138">
        <v>0</v>
      </c>
      <c r="O117" s="138">
        <v>644</v>
      </c>
      <c r="P117" s="138">
        <v>0</v>
      </c>
      <c r="Q117" s="138">
        <v>9.23</v>
      </c>
      <c r="R117" s="138">
        <v>300.42</v>
      </c>
    </row>
    <row r="118" spans="2:18" customFormat="1" ht="12.75" x14ac:dyDescent="0.2">
      <c r="B118" s="111" t="s">
        <v>111</v>
      </c>
      <c r="C118" s="111"/>
      <c r="D118" s="114"/>
      <c r="E118" s="133"/>
      <c r="F118" s="111"/>
      <c r="G118" s="111"/>
      <c r="H118" s="138"/>
      <c r="I118" s="111"/>
      <c r="J118" s="138"/>
      <c r="K118" s="138"/>
      <c r="L118" s="138"/>
      <c r="M118" s="138"/>
      <c r="N118" s="138"/>
      <c r="O118" s="138"/>
      <c r="P118" s="138"/>
      <c r="Q118" s="138"/>
      <c r="R118" s="138"/>
    </row>
    <row r="119" spans="2:18" customFormat="1" ht="12.75" x14ac:dyDescent="0.2">
      <c r="B119" s="111"/>
      <c r="C119" s="111" t="s">
        <v>112</v>
      </c>
      <c r="D119" s="114"/>
      <c r="E119" s="133">
        <v>965</v>
      </c>
      <c r="F119" s="111">
        <v>13</v>
      </c>
      <c r="G119" s="111">
        <v>0</v>
      </c>
      <c r="H119" s="138">
        <v>8</v>
      </c>
      <c r="I119" s="111">
        <v>0</v>
      </c>
      <c r="J119" s="138">
        <v>1</v>
      </c>
      <c r="K119" s="138">
        <v>0</v>
      </c>
      <c r="L119" s="138">
        <v>0</v>
      </c>
      <c r="M119" s="138">
        <v>0</v>
      </c>
      <c r="N119" s="138">
        <v>0</v>
      </c>
      <c r="O119" s="138">
        <v>0</v>
      </c>
      <c r="P119" s="138">
        <v>0</v>
      </c>
      <c r="Q119" s="138">
        <v>0</v>
      </c>
      <c r="R119" s="138">
        <v>79.75</v>
      </c>
    </row>
    <row r="120" spans="2:18" customFormat="1" ht="12.75" x14ac:dyDescent="0.2">
      <c r="B120" s="111" t="s">
        <v>113</v>
      </c>
      <c r="C120" s="111"/>
      <c r="D120" s="114"/>
      <c r="E120" s="133"/>
      <c r="F120" s="111"/>
      <c r="G120" s="111"/>
      <c r="H120" s="138"/>
      <c r="I120" s="111"/>
      <c r="J120" s="138"/>
      <c r="K120" s="138"/>
      <c r="L120" s="138"/>
      <c r="M120" s="138"/>
      <c r="N120" s="138"/>
      <c r="O120" s="138"/>
      <c r="P120" s="138"/>
      <c r="Q120" s="138"/>
      <c r="R120" s="138"/>
    </row>
    <row r="121" spans="2:18" customFormat="1" ht="12.75" x14ac:dyDescent="0.2">
      <c r="B121" s="111"/>
      <c r="C121" s="111" t="s">
        <v>114</v>
      </c>
      <c r="D121" s="114"/>
      <c r="E121" s="133">
        <v>7978</v>
      </c>
      <c r="F121" s="111">
        <v>18</v>
      </c>
      <c r="G121" s="111">
        <v>8</v>
      </c>
      <c r="H121" s="138">
        <v>328</v>
      </c>
      <c r="I121" s="111">
        <v>1</v>
      </c>
      <c r="J121" s="138">
        <v>41</v>
      </c>
      <c r="K121" s="138">
        <v>147</v>
      </c>
      <c r="L121" s="138">
        <v>147</v>
      </c>
      <c r="M121" s="138">
        <v>138</v>
      </c>
      <c r="N121" s="138">
        <v>138</v>
      </c>
      <c r="O121" s="138">
        <v>285</v>
      </c>
      <c r="P121" s="138">
        <v>285</v>
      </c>
      <c r="Q121" s="138">
        <v>6.95</v>
      </c>
      <c r="R121" s="138">
        <v>3</v>
      </c>
    </row>
    <row r="122" spans="2:18" customFormat="1" ht="12.75" x14ac:dyDescent="0.2">
      <c r="B122" s="111"/>
      <c r="C122" s="111" t="s">
        <v>115</v>
      </c>
      <c r="D122" s="114"/>
      <c r="E122" s="133">
        <v>7113</v>
      </c>
      <c r="F122" s="111">
        <v>17</v>
      </c>
      <c r="G122" s="111">
        <v>8</v>
      </c>
      <c r="H122" s="138">
        <v>312</v>
      </c>
      <c r="I122" s="111">
        <v>1</v>
      </c>
      <c r="J122" s="138">
        <v>39</v>
      </c>
      <c r="K122" s="138">
        <v>177</v>
      </c>
      <c r="L122" s="138">
        <v>177</v>
      </c>
      <c r="M122" s="138">
        <v>185</v>
      </c>
      <c r="N122" s="138">
        <v>185</v>
      </c>
      <c r="O122" s="138">
        <v>362</v>
      </c>
      <c r="P122" s="138">
        <v>362</v>
      </c>
      <c r="Q122" s="138">
        <v>9.2799999999999994</v>
      </c>
      <c r="R122" s="138">
        <v>3</v>
      </c>
    </row>
    <row r="123" spans="2:18" customFormat="1" ht="12.75" x14ac:dyDescent="0.2">
      <c r="B123" s="111"/>
      <c r="C123" s="111" t="s">
        <v>116</v>
      </c>
      <c r="D123" s="114"/>
      <c r="E123" s="133">
        <v>5245</v>
      </c>
      <c r="F123" s="111">
        <v>30</v>
      </c>
      <c r="G123" s="111">
        <v>10</v>
      </c>
      <c r="H123" s="138">
        <v>472</v>
      </c>
      <c r="I123" s="111">
        <v>1</v>
      </c>
      <c r="J123" s="138">
        <v>59</v>
      </c>
      <c r="K123" s="138">
        <v>881</v>
      </c>
      <c r="L123" s="138">
        <v>881</v>
      </c>
      <c r="M123" s="138">
        <v>737</v>
      </c>
      <c r="N123" s="138">
        <v>737</v>
      </c>
      <c r="O123" s="138">
        <v>1618</v>
      </c>
      <c r="P123" s="138">
        <v>1618</v>
      </c>
      <c r="Q123" s="138">
        <v>27.42</v>
      </c>
      <c r="R123" s="138">
        <v>7.56</v>
      </c>
    </row>
    <row r="124" spans="2:18" customFormat="1" ht="12.75" x14ac:dyDescent="0.2">
      <c r="B124" s="111" t="s">
        <v>117</v>
      </c>
      <c r="C124" s="111"/>
      <c r="D124" s="114"/>
      <c r="E124" s="133"/>
      <c r="F124" s="111"/>
      <c r="G124" s="111"/>
      <c r="H124" s="138"/>
      <c r="I124" s="111"/>
      <c r="J124" s="138"/>
      <c r="K124" s="138"/>
      <c r="L124" s="138"/>
      <c r="M124" s="138"/>
      <c r="N124" s="138"/>
      <c r="O124" s="138"/>
      <c r="P124" s="138"/>
      <c r="Q124" s="138"/>
      <c r="R124" s="138"/>
    </row>
    <row r="125" spans="2:18" customFormat="1" ht="12.75" x14ac:dyDescent="0.2">
      <c r="B125" s="111"/>
      <c r="C125" s="111" t="s">
        <v>118</v>
      </c>
      <c r="D125" s="114"/>
      <c r="E125" s="133">
        <v>1333</v>
      </c>
      <c r="F125" s="111">
        <v>34</v>
      </c>
      <c r="G125" s="111">
        <v>2</v>
      </c>
      <c r="H125" s="138">
        <v>92</v>
      </c>
      <c r="I125" s="111">
        <v>0</v>
      </c>
      <c r="J125" s="138">
        <v>11.5</v>
      </c>
      <c r="K125" s="138">
        <v>66</v>
      </c>
      <c r="L125" s="138">
        <v>0</v>
      </c>
      <c r="M125" s="138">
        <v>243</v>
      </c>
      <c r="N125" s="138">
        <v>0</v>
      </c>
      <c r="O125" s="138">
        <v>309</v>
      </c>
      <c r="P125" s="138">
        <v>0</v>
      </c>
      <c r="Q125" s="138">
        <v>26.87</v>
      </c>
      <c r="R125" s="138">
        <v>0</v>
      </c>
    </row>
    <row r="126" spans="2:18" customFormat="1" ht="12.75" x14ac:dyDescent="0.2">
      <c r="B126" s="111"/>
      <c r="C126" s="111" t="s">
        <v>119</v>
      </c>
      <c r="D126" s="114"/>
      <c r="E126" s="133">
        <v>3053</v>
      </c>
      <c r="F126" s="111">
        <v>38</v>
      </c>
      <c r="G126" s="111">
        <v>5.5</v>
      </c>
      <c r="H126" s="138">
        <v>230.5</v>
      </c>
      <c r="I126" s="111">
        <v>0</v>
      </c>
      <c r="J126" s="138">
        <v>28.8125</v>
      </c>
      <c r="K126" s="138">
        <v>119</v>
      </c>
      <c r="L126" s="138">
        <v>0</v>
      </c>
      <c r="M126" s="138">
        <v>852</v>
      </c>
      <c r="N126" s="138">
        <v>0</v>
      </c>
      <c r="O126" s="138">
        <v>971</v>
      </c>
      <c r="P126" s="138">
        <v>0</v>
      </c>
      <c r="Q126" s="138">
        <v>33.700000000000003</v>
      </c>
      <c r="R126" s="138">
        <v>0</v>
      </c>
    </row>
    <row r="127" spans="2:18" customFormat="1" ht="12.75" x14ac:dyDescent="0.2">
      <c r="B127" s="111"/>
      <c r="C127" s="111" t="s">
        <v>120</v>
      </c>
      <c r="D127" s="114"/>
      <c r="E127" s="133">
        <v>3434</v>
      </c>
      <c r="F127" s="111">
        <v>15.5</v>
      </c>
      <c r="G127" s="111">
        <v>4</v>
      </c>
      <c r="H127" s="138">
        <v>185.5</v>
      </c>
      <c r="I127" s="111">
        <v>0</v>
      </c>
      <c r="J127" s="138">
        <v>23.1875</v>
      </c>
      <c r="K127" s="138">
        <v>63</v>
      </c>
      <c r="L127" s="138">
        <v>0</v>
      </c>
      <c r="M127" s="138">
        <v>486</v>
      </c>
      <c r="N127" s="138">
        <v>0</v>
      </c>
      <c r="O127" s="138">
        <v>549</v>
      </c>
      <c r="P127" s="138">
        <v>0</v>
      </c>
      <c r="Q127" s="138">
        <v>23.68</v>
      </c>
      <c r="R127" s="138">
        <v>0</v>
      </c>
    </row>
    <row r="128" spans="2:18" customFormat="1" ht="12.75" x14ac:dyDescent="0.2">
      <c r="B128" s="111"/>
      <c r="C128" s="111" t="s">
        <v>121</v>
      </c>
      <c r="D128" s="114"/>
      <c r="E128" s="133">
        <v>11129</v>
      </c>
      <c r="F128" s="111">
        <v>12.3</v>
      </c>
      <c r="G128" s="111">
        <v>17</v>
      </c>
      <c r="H128" s="138">
        <v>848.5</v>
      </c>
      <c r="I128" s="111">
        <v>0</v>
      </c>
      <c r="J128" s="138">
        <v>106.0625</v>
      </c>
      <c r="K128" s="138">
        <v>1476</v>
      </c>
      <c r="L128" s="138">
        <v>0</v>
      </c>
      <c r="M128" s="138">
        <v>4706</v>
      </c>
      <c r="N128" s="138">
        <v>0</v>
      </c>
      <c r="O128" s="138">
        <v>6182</v>
      </c>
      <c r="P128" s="138">
        <v>0</v>
      </c>
      <c r="Q128" s="138">
        <v>58.29</v>
      </c>
      <c r="R128" s="138">
        <v>2016</v>
      </c>
    </row>
    <row r="129" spans="2:18" customFormat="1" ht="12.75" x14ac:dyDescent="0.2">
      <c r="B129" s="111"/>
      <c r="C129" s="111" t="s">
        <v>122</v>
      </c>
      <c r="D129" s="114"/>
      <c r="E129" s="133">
        <v>3094</v>
      </c>
      <c r="F129" s="111">
        <v>18.8</v>
      </c>
      <c r="G129" s="111">
        <v>5.5</v>
      </c>
      <c r="H129" s="138">
        <v>236.5</v>
      </c>
      <c r="I129" s="111">
        <v>0</v>
      </c>
      <c r="J129" s="138">
        <v>29.5625</v>
      </c>
      <c r="K129" s="138">
        <v>206</v>
      </c>
      <c r="L129" s="138">
        <v>0</v>
      </c>
      <c r="M129" s="138">
        <v>1044</v>
      </c>
      <c r="N129" s="138">
        <v>0</v>
      </c>
      <c r="O129" s="138">
        <v>1250</v>
      </c>
      <c r="P129" s="138">
        <v>0</v>
      </c>
      <c r="Q129" s="138">
        <v>42.28</v>
      </c>
      <c r="R129" s="138">
        <v>0</v>
      </c>
    </row>
    <row r="130" spans="2:18" customFormat="1" ht="12.75" x14ac:dyDescent="0.2">
      <c r="B130" s="111" t="s">
        <v>123</v>
      </c>
      <c r="C130" s="111"/>
      <c r="D130" s="114"/>
      <c r="E130" s="133"/>
      <c r="F130" s="111"/>
      <c r="G130" s="111"/>
      <c r="H130" s="138"/>
      <c r="I130" s="111"/>
      <c r="J130" s="138"/>
      <c r="K130" s="138"/>
      <c r="L130" s="138"/>
      <c r="M130" s="138"/>
      <c r="N130" s="138"/>
      <c r="O130" s="138"/>
      <c r="P130" s="138"/>
      <c r="Q130" s="138"/>
      <c r="R130" s="138"/>
    </row>
    <row r="131" spans="2:18" customFormat="1" ht="12.75" x14ac:dyDescent="0.2">
      <c r="B131" s="111"/>
      <c r="C131" s="111" t="s">
        <v>124</v>
      </c>
      <c r="D131" s="114"/>
      <c r="E131" s="133">
        <v>3154</v>
      </c>
      <c r="F131" s="111">
        <v>37</v>
      </c>
      <c r="G131" s="111">
        <v>19</v>
      </c>
      <c r="H131" s="138">
        <v>854</v>
      </c>
      <c r="I131" s="111">
        <v>0</v>
      </c>
      <c r="J131" s="138">
        <v>106.75</v>
      </c>
      <c r="K131" s="138">
        <v>277</v>
      </c>
      <c r="L131" s="138">
        <v>0</v>
      </c>
      <c r="M131" s="138">
        <v>2515</v>
      </c>
      <c r="N131" s="138">
        <v>0</v>
      </c>
      <c r="O131" s="138">
        <v>2792</v>
      </c>
      <c r="P131" s="138">
        <v>0</v>
      </c>
      <c r="Q131" s="138">
        <v>26.15</v>
      </c>
      <c r="R131" s="138">
        <v>736.22</v>
      </c>
    </row>
    <row r="132" spans="2:18" customFormat="1" ht="12.75" x14ac:dyDescent="0.2">
      <c r="B132" s="111"/>
      <c r="C132" s="111" t="s">
        <v>125</v>
      </c>
      <c r="D132" s="114"/>
      <c r="E132" s="133">
        <v>4215</v>
      </c>
      <c r="F132" s="111">
        <v>15</v>
      </c>
      <c r="G132" s="111">
        <v>14.5</v>
      </c>
      <c r="H132" s="138">
        <v>638.5</v>
      </c>
      <c r="I132" s="111">
        <v>0</v>
      </c>
      <c r="J132" s="138">
        <v>79.8125</v>
      </c>
      <c r="K132" s="138">
        <v>197</v>
      </c>
      <c r="L132" s="138">
        <v>0</v>
      </c>
      <c r="M132" s="138">
        <v>2160</v>
      </c>
      <c r="N132" s="138">
        <v>0</v>
      </c>
      <c r="O132" s="138">
        <v>2357</v>
      </c>
      <c r="P132" s="138">
        <v>0</v>
      </c>
      <c r="Q132" s="138">
        <v>29.53</v>
      </c>
      <c r="R132" s="138">
        <v>477.38</v>
      </c>
    </row>
    <row r="133" spans="2:18" customFormat="1" ht="12.75" x14ac:dyDescent="0.2">
      <c r="B133" s="111" t="s">
        <v>126</v>
      </c>
      <c r="C133" s="111"/>
      <c r="D133" s="114"/>
      <c r="E133" s="133"/>
      <c r="F133" s="111"/>
      <c r="G133" s="111"/>
      <c r="H133" s="138"/>
      <c r="I133" s="111"/>
      <c r="J133" s="138"/>
      <c r="K133" s="138"/>
      <c r="L133" s="138"/>
      <c r="M133" s="138"/>
      <c r="N133" s="138"/>
      <c r="O133" s="138"/>
      <c r="P133" s="138"/>
      <c r="Q133" s="138"/>
      <c r="R133" s="138"/>
    </row>
    <row r="134" spans="2:18" customFormat="1" ht="12.75" x14ac:dyDescent="0.2">
      <c r="B134" s="111"/>
      <c r="C134" s="111" t="s">
        <v>127</v>
      </c>
      <c r="D134" s="114"/>
      <c r="E134" s="133">
        <v>8701</v>
      </c>
      <c r="F134" s="111">
        <v>6</v>
      </c>
      <c r="G134" s="111">
        <v>8</v>
      </c>
      <c r="H134" s="138">
        <v>336</v>
      </c>
      <c r="I134" s="111">
        <v>1</v>
      </c>
      <c r="J134" s="138">
        <v>42</v>
      </c>
      <c r="K134" s="138">
        <v>210</v>
      </c>
      <c r="L134" s="138">
        <v>210</v>
      </c>
      <c r="M134" s="138">
        <v>370</v>
      </c>
      <c r="N134" s="138">
        <v>370</v>
      </c>
      <c r="O134" s="138">
        <v>580</v>
      </c>
      <c r="P134" s="138">
        <v>580</v>
      </c>
      <c r="Q134" s="138">
        <v>13.81</v>
      </c>
      <c r="R134" s="138">
        <v>0</v>
      </c>
    </row>
    <row r="135" spans="2:18" customFormat="1" ht="12.75" x14ac:dyDescent="0.2">
      <c r="B135" s="111" t="s">
        <v>128</v>
      </c>
      <c r="C135" s="111"/>
      <c r="D135" s="114"/>
      <c r="E135" s="133"/>
      <c r="F135" s="111"/>
      <c r="G135" s="111"/>
      <c r="H135" s="138"/>
      <c r="I135" s="111"/>
      <c r="J135" s="138"/>
      <c r="K135" s="138"/>
      <c r="L135" s="138"/>
      <c r="M135" s="138"/>
      <c r="N135" s="138"/>
      <c r="O135" s="138"/>
      <c r="P135" s="138"/>
      <c r="Q135" s="138"/>
      <c r="R135" s="138"/>
    </row>
    <row r="136" spans="2:18" customFormat="1" ht="12.75" x14ac:dyDescent="0.2">
      <c r="B136" s="111"/>
      <c r="C136" s="111" t="s">
        <v>129</v>
      </c>
      <c r="D136" s="114"/>
      <c r="E136" s="133">
        <v>2620</v>
      </c>
      <c r="F136" s="111">
        <v>18.3</v>
      </c>
      <c r="G136" s="111">
        <v>7</v>
      </c>
      <c r="H136" s="138">
        <v>408</v>
      </c>
      <c r="I136" s="111">
        <v>1</v>
      </c>
      <c r="J136" s="138">
        <v>51</v>
      </c>
      <c r="K136" s="138">
        <v>849</v>
      </c>
      <c r="L136" s="138">
        <v>849</v>
      </c>
      <c r="M136" s="138">
        <v>915</v>
      </c>
      <c r="N136" s="138">
        <v>915</v>
      </c>
      <c r="O136" s="138">
        <v>1764</v>
      </c>
      <c r="P136" s="138">
        <v>1764</v>
      </c>
      <c r="Q136" s="138">
        <v>34.590000000000003</v>
      </c>
      <c r="R136" s="138">
        <v>0</v>
      </c>
    </row>
    <row r="137" spans="2:18" ht="12.75" thickBot="1" x14ac:dyDescent="0.25">
      <c r="J137" s="7"/>
    </row>
    <row r="138" spans="2:18" x14ac:dyDescent="0.2">
      <c r="B138" s="29" t="s">
        <v>144</v>
      </c>
      <c r="C138" s="30" t="s">
        <v>394</v>
      </c>
      <c r="D138" s="115"/>
      <c r="E138" s="35">
        <f>SUM(E5:E136)</f>
        <v>456724</v>
      </c>
      <c r="F138" s="35">
        <f>SUM(F5:F136)</f>
        <v>1546.1999999999998</v>
      </c>
      <c r="G138" s="35">
        <f>SUM(G5:G136)</f>
        <v>1008.8399999999999</v>
      </c>
      <c r="H138" s="35">
        <f>SUM(H5:H136)</f>
        <v>49411.630000000005</v>
      </c>
      <c r="I138" s="36"/>
      <c r="J138" s="35">
        <f>SUM(J5:J136)</f>
        <v>6176.4537500000006</v>
      </c>
      <c r="K138" s="35">
        <f>SUM(K5:K136)</f>
        <v>36263</v>
      </c>
      <c r="L138" s="35"/>
      <c r="M138" s="35">
        <f>SUM(M5:M136)</f>
        <v>94385</v>
      </c>
      <c r="N138" s="35"/>
      <c r="O138" s="35">
        <f>SUM(O5:O136)</f>
        <v>130648</v>
      </c>
      <c r="P138" s="35"/>
      <c r="Q138" s="35"/>
      <c r="R138" s="37">
        <f>SUM(R5:R136)</f>
        <v>76531.3</v>
      </c>
    </row>
    <row r="139" spans="2:18" x14ac:dyDescent="0.2">
      <c r="B139" s="31"/>
      <c r="C139" s="32"/>
      <c r="D139" s="116"/>
      <c r="E139" s="134"/>
      <c r="F139" s="3"/>
      <c r="G139" s="3"/>
      <c r="H139" s="139"/>
      <c r="I139" s="3"/>
      <c r="J139" s="3"/>
      <c r="K139" s="3"/>
      <c r="L139" s="3"/>
      <c r="M139" s="3"/>
      <c r="N139" s="3"/>
      <c r="O139" s="3"/>
      <c r="P139" s="3"/>
      <c r="Q139" s="3"/>
      <c r="R139" s="32"/>
    </row>
    <row r="140" spans="2:18" s="28" customFormat="1" ht="12.75" thickBot="1" x14ac:dyDescent="0.25">
      <c r="B140" s="33" t="s">
        <v>143</v>
      </c>
      <c r="C140" s="141"/>
      <c r="D140" s="38"/>
      <c r="E140" s="39">
        <f>E138/97</f>
        <v>4708.4948453608249</v>
      </c>
      <c r="F140" s="39">
        <f>F138/97</f>
        <v>15.940206185567009</v>
      </c>
      <c r="G140" s="39">
        <f>G138/97</f>
        <v>10.400412371134021</v>
      </c>
      <c r="H140" s="140">
        <f>H138/97</f>
        <v>509.39824742268047</v>
      </c>
      <c r="I140" s="39"/>
      <c r="J140" s="39">
        <f>J138/97</f>
        <v>63.674780927835059</v>
      </c>
      <c r="K140" s="39">
        <f>K138/97</f>
        <v>373.84536082474227</v>
      </c>
      <c r="L140" s="39"/>
      <c r="M140" s="39">
        <f>M138/97</f>
        <v>973.04123711340208</v>
      </c>
      <c r="N140" s="39"/>
      <c r="O140" s="39">
        <f>O138/97</f>
        <v>1346.8865979381444</v>
      </c>
      <c r="P140" s="39"/>
      <c r="Q140" s="39"/>
      <c r="R140" s="39">
        <f>R138/97</f>
        <v>788.98247422680413</v>
      </c>
    </row>
  </sheetData>
  <phoneticPr fontId="2" type="noConversion"/>
  <pageMargins left="0.15748031496062992" right="0.15748031496062992" top="0.19685039370078741" bottom="0.39370078740157483" header="0" footer="0"/>
  <pageSetup paperSize="9" scale="89" orientation="landscape" r:id="rId1"/>
  <headerFooter alignWithMargins="0">
    <oddHeader>&amp;RPreglednica 1a</oddHeader>
    <oddFooter>&amp;L&amp;7POROČILO O DELU UE 2019/&amp;F&amp;C&amp;P&amp;R&amp;7Pripravila: C. Vidmar 17.7.2020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4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3" sqref="B3"/>
    </sheetView>
  </sheetViews>
  <sheetFormatPr defaultColWidth="8.85546875" defaultRowHeight="12" x14ac:dyDescent="0.2"/>
  <cols>
    <col min="1" max="1" width="3.7109375" style="1" customWidth="1"/>
    <col min="2" max="2" width="20.28515625" style="1" customWidth="1"/>
    <col min="3" max="3" width="18.28515625" style="1" customWidth="1"/>
    <col min="4" max="4" width="9.85546875" style="1" bestFit="1" customWidth="1"/>
    <col min="5" max="5" width="7.5703125" style="1" customWidth="1"/>
    <col min="6" max="6" width="6.7109375" style="1" customWidth="1"/>
    <col min="7" max="7" width="8.140625" style="1" customWidth="1"/>
    <col min="8" max="8" width="8.5703125" style="1" customWidth="1"/>
    <col min="9" max="9" width="6.28515625" style="1" customWidth="1"/>
    <col min="10" max="10" width="7.7109375" style="1" customWidth="1"/>
    <col min="11" max="11" width="8" style="1" customWidth="1"/>
    <col min="12" max="12" width="8.140625" style="1" customWidth="1"/>
    <col min="13" max="13" width="7.85546875" style="1" customWidth="1"/>
    <col min="14" max="14" width="9.85546875" style="1" customWidth="1"/>
    <col min="15" max="16" width="7.85546875" style="1" customWidth="1"/>
    <col min="17" max="17" width="8.85546875" style="1"/>
    <col min="18" max="18" width="8.5703125" style="1" customWidth="1"/>
    <col min="19" max="16384" width="8.85546875" style="1"/>
  </cols>
  <sheetData>
    <row r="1" spans="1:18" x14ac:dyDescent="0.2">
      <c r="B1" s="6" t="s">
        <v>397</v>
      </c>
      <c r="C1" s="6"/>
    </row>
    <row r="3" spans="1:18" s="2" customFormat="1" ht="140.44999999999999" customHeight="1" x14ac:dyDescent="0.2">
      <c r="B3" s="4" t="s">
        <v>141</v>
      </c>
      <c r="C3" s="4" t="s">
        <v>140</v>
      </c>
      <c r="D3" s="4" t="s">
        <v>142</v>
      </c>
      <c r="E3" s="4" t="s">
        <v>0</v>
      </c>
      <c r="F3" s="4" t="s">
        <v>1</v>
      </c>
      <c r="G3" s="4" t="s">
        <v>139</v>
      </c>
      <c r="H3" s="4" t="s">
        <v>138</v>
      </c>
      <c r="I3" s="4" t="s">
        <v>2</v>
      </c>
      <c r="J3" s="4" t="s">
        <v>3</v>
      </c>
      <c r="K3" s="4" t="s">
        <v>131</v>
      </c>
      <c r="L3" s="4" t="s">
        <v>132</v>
      </c>
      <c r="M3" s="4" t="s">
        <v>133</v>
      </c>
      <c r="N3" s="4" t="s">
        <v>134</v>
      </c>
      <c r="O3" s="4" t="s">
        <v>135</v>
      </c>
      <c r="P3" s="4" t="s">
        <v>136</v>
      </c>
      <c r="Q3" s="4" t="s">
        <v>137</v>
      </c>
      <c r="R3" s="4" t="s">
        <v>130</v>
      </c>
    </row>
    <row r="4" spans="1:18" s="11" customFormat="1" ht="12.6" customHeight="1" x14ac:dyDescent="0.2">
      <c r="B4" s="9"/>
      <c r="C4" s="8"/>
      <c r="D4" s="9"/>
      <c r="E4" s="10">
        <v>1</v>
      </c>
      <c r="F4" s="10">
        <v>2</v>
      </c>
      <c r="G4" s="10">
        <v>3</v>
      </c>
      <c r="H4" s="10">
        <v>4</v>
      </c>
      <c r="I4" s="10">
        <v>5</v>
      </c>
      <c r="J4" s="10">
        <v>6</v>
      </c>
      <c r="K4" s="10">
        <v>7</v>
      </c>
      <c r="L4" s="10">
        <v>8</v>
      </c>
      <c r="M4" s="10">
        <v>9</v>
      </c>
      <c r="N4" s="10">
        <v>10</v>
      </c>
      <c r="O4" s="10">
        <v>11</v>
      </c>
      <c r="P4" s="10">
        <v>12</v>
      </c>
      <c r="Q4" s="10">
        <v>13</v>
      </c>
      <c r="R4" s="10">
        <v>14</v>
      </c>
    </row>
    <row r="5" spans="1:18" s="5" customFormat="1" ht="12.75" x14ac:dyDescent="0.2">
      <c r="A5" s="84" t="s">
        <v>296</v>
      </c>
      <c r="B5" s="111" t="s">
        <v>5</v>
      </c>
      <c r="C5" s="81" t="s">
        <v>145</v>
      </c>
      <c r="D5" s="114"/>
      <c r="E5" s="133">
        <v>5703</v>
      </c>
      <c r="F5" s="111">
        <v>6</v>
      </c>
      <c r="G5" s="111">
        <v>3</v>
      </c>
      <c r="H5" s="138">
        <v>111</v>
      </c>
      <c r="I5" s="111">
        <v>0</v>
      </c>
      <c r="J5" s="138">
        <v>13.875</v>
      </c>
      <c r="K5" s="138">
        <v>7</v>
      </c>
      <c r="L5" s="138">
        <v>0</v>
      </c>
      <c r="M5" s="138">
        <v>117</v>
      </c>
      <c r="N5" s="138">
        <v>0</v>
      </c>
      <c r="O5" s="138">
        <v>124</v>
      </c>
      <c r="P5" s="138">
        <v>0</v>
      </c>
      <c r="Q5" s="138">
        <v>8.94</v>
      </c>
      <c r="R5" s="138">
        <v>0</v>
      </c>
    </row>
    <row r="6" spans="1:18" s="5" customFormat="1" ht="12.75" x14ac:dyDescent="0.2">
      <c r="A6" s="84" t="s">
        <v>181</v>
      </c>
      <c r="B6" s="111" t="s">
        <v>7</v>
      </c>
      <c r="C6" s="3" t="s">
        <v>146</v>
      </c>
      <c r="D6" s="114"/>
      <c r="E6" s="133">
        <v>2230</v>
      </c>
      <c r="F6" s="111">
        <v>18</v>
      </c>
      <c r="G6" s="111">
        <v>3</v>
      </c>
      <c r="H6" s="138">
        <v>100</v>
      </c>
      <c r="I6" s="111">
        <v>0</v>
      </c>
      <c r="J6" s="138">
        <v>12.5</v>
      </c>
      <c r="K6" s="138">
        <v>23</v>
      </c>
      <c r="L6" s="138">
        <v>0</v>
      </c>
      <c r="M6" s="138">
        <v>49</v>
      </c>
      <c r="N6" s="138">
        <v>0</v>
      </c>
      <c r="O6" s="138">
        <v>72</v>
      </c>
      <c r="P6" s="138">
        <v>0</v>
      </c>
      <c r="Q6" s="138">
        <v>5.76</v>
      </c>
      <c r="R6" s="138">
        <v>0</v>
      </c>
    </row>
    <row r="7" spans="1:18" s="5" customFormat="1" ht="12.75" x14ac:dyDescent="0.2">
      <c r="A7" s="84" t="s">
        <v>298</v>
      </c>
      <c r="B7" s="111" t="s">
        <v>8</v>
      </c>
      <c r="C7" s="3" t="s">
        <v>146</v>
      </c>
      <c r="D7" s="114"/>
      <c r="E7" s="133">
        <v>8800</v>
      </c>
      <c r="F7" s="111">
        <v>9</v>
      </c>
      <c r="G7" s="111">
        <v>20</v>
      </c>
      <c r="H7" s="138">
        <v>576</v>
      </c>
      <c r="I7" s="111">
        <v>0</v>
      </c>
      <c r="J7" s="138">
        <v>72</v>
      </c>
      <c r="K7" s="138">
        <v>328</v>
      </c>
      <c r="L7" s="138">
        <v>0</v>
      </c>
      <c r="M7" s="138">
        <v>644</v>
      </c>
      <c r="N7" s="138">
        <v>0</v>
      </c>
      <c r="O7" s="138">
        <v>972</v>
      </c>
      <c r="P7" s="138">
        <v>0</v>
      </c>
      <c r="Q7" s="138">
        <v>13.5</v>
      </c>
      <c r="R7" s="138">
        <v>120</v>
      </c>
    </row>
    <row r="8" spans="1:18" s="5" customFormat="1" ht="12.75" x14ac:dyDescent="0.2">
      <c r="A8" s="84" t="s">
        <v>299</v>
      </c>
      <c r="B8" s="111" t="s">
        <v>10</v>
      </c>
      <c r="C8" s="3" t="s">
        <v>147</v>
      </c>
      <c r="D8" s="114"/>
      <c r="E8" s="133">
        <v>3790</v>
      </c>
      <c r="F8" s="111">
        <v>14</v>
      </c>
      <c r="G8" s="111">
        <v>5</v>
      </c>
      <c r="H8" s="138">
        <v>205</v>
      </c>
      <c r="I8" s="111">
        <v>0</v>
      </c>
      <c r="J8" s="138">
        <v>25.625</v>
      </c>
      <c r="K8" s="138">
        <v>21</v>
      </c>
      <c r="L8" s="138">
        <v>0</v>
      </c>
      <c r="M8" s="138">
        <v>62</v>
      </c>
      <c r="N8" s="138">
        <v>0</v>
      </c>
      <c r="O8" s="138">
        <v>83</v>
      </c>
      <c r="P8" s="138">
        <v>0</v>
      </c>
      <c r="Q8" s="138">
        <v>3.24</v>
      </c>
      <c r="R8" s="138">
        <v>0</v>
      </c>
    </row>
    <row r="9" spans="1:18" s="5" customFormat="1" ht="12.75" x14ac:dyDescent="0.2">
      <c r="A9" s="84" t="s">
        <v>302</v>
      </c>
      <c r="B9" s="111" t="s">
        <v>12</v>
      </c>
      <c r="C9" s="3" t="s">
        <v>148</v>
      </c>
      <c r="D9" s="114"/>
      <c r="E9" s="133">
        <v>3838</v>
      </c>
      <c r="F9" s="111">
        <v>10</v>
      </c>
      <c r="G9" s="111">
        <v>0</v>
      </c>
      <c r="H9" s="138">
        <v>389</v>
      </c>
      <c r="I9" s="111">
        <v>0</v>
      </c>
      <c r="J9" s="138">
        <v>48.625</v>
      </c>
      <c r="K9" s="138">
        <v>44</v>
      </c>
      <c r="L9" s="138">
        <v>0</v>
      </c>
      <c r="M9" s="138">
        <v>192</v>
      </c>
      <c r="N9" s="138">
        <v>0</v>
      </c>
      <c r="O9" s="138">
        <v>236</v>
      </c>
      <c r="P9" s="138">
        <v>0</v>
      </c>
      <c r="Q9" s="138">
        <v>4.8499999999999996</v>
      </c>
      <c r="R9" s="138">
        <v>0</v>
      </c>
    </row>
    <row r="10" spans="1:18" s="5" customFormat="1" ht="12.75" x14ac:dyDescent="0.2">
      <c r="A10" s="84" t="s">
        <v>303</v>
      </c>
      <c r="B10" s="111" t="s">
        <v>14</v>
      </c>
      <c r="C10" s="3" t="s">
        <v>149</v>
      </c>
      <c r="D10" s="114"/>
      <c r="E10" s="133">
        <v>2788</v>
      </c>
      <c r="F10" s="111">
        <v>16.64</v>
      </c>
      <c r="G10" s="111">
        <v>10.5</v>
      </c>
      <c r="H10" s="138">
        <v>452</v>
      </c>
      <c r="I10" s="111">
        <v>0</v>
      </c>
      <c r="J10" s="138">
        <v>56.5</v>
      </c>
      <c r="K10" s="138">
        <v>55</v>
      </c>
      <c r="L10" s="138">
        <v>0</v>
      </c>
      <c r="M10" s="138">
        <v>350</v>
      </c>
      <c r="N10" s="138">
        <v>0</v>
      </c>
      <c r="O10" s="138">
        <v>405</v>
      </c>
      <c r="P10" s="138">
        <v>0</v>
      </c>
      <c r="Q10" s="138">
        <v>7.17</v>
      </c>
      <c r="R10" s="138">
        <v>0</v>
      </c>
    </row>
    <row r="11" spans="1:18" s="5" customFormat="1" ht="12.75" x14ac:dyDescent="0.2">
      <c r="A11" s="84" t="s">
        <v>301</v>
      </c>
      <c r="B11" s="111" t="s">
        <v>16</v>
      </c>
      <c r="C11" s="3" t="s">
        <v>150</v>
      </c>
      <c r="D11" s="114"/>
      <c r="E11" s="133">
        <v>3838</v>
      </c>
      <c r="F11" s="111">
        <v>15</v>
      </c>
      <c r="G11" s="111">
        <v>6.5</v>
      </c>
      <c r="H11" s="138">
        <v>352</v>
      </c>
      <c r="I11" s="111">
        <v>1</v>
      </c>
      <c r="J11" s="138">
        <v>44</v>
      </c>
      <c r="K11" s="138">
        <v>62</v>
      </c>
      <c r="L11" s="138">
        <v>62</v>
      </c>
      <c r="M11" s="138">
        <v>476</v>
      </c>
      <c r="N11" s="138">
        <v>476</v>
      </c>
      <c r="O11" s="138">
        <v>538</v>
      </c>
      <c r="P11" s="138">
        <v>538</v>
      </c>
      <c r="Q11" s="138">
        <v>12.23</v>
      </c>
      <c r="R11" s="138">
        <v>0</v>
      </c>
    </row>
    <row r="12" spans="1:18" s="5" customFormat="1" ht="12.75" x14ac:dyDescent="0.2">
      <c r="A12" s="84" t="s">
        <v>297</v>
      </c>
      <c r="B12" s="111" t="s">
        <v>17</v>
      </c>
      <c r="C12" s="3" t="s">
        <v>150</v>
      </c>
      <c r="D12" s="114"/>
      <c r="E12" s="133">
        <v>16645</v>
      </c>
      <c r="F12" s="111">
        <v>16</v>
      </c>
      <c r="G12" s="111">
        <v>25</v>
      </c>
      <c r="H12" s="138">
        <v>1512</v>
      </c>
      <c r="I12" s="111">
        <v>1</v>
      </c>
      <c r="J12" s="138">
        <v>189</v>
      </c>
      <c r="K12" s="138">
        <v>1528</v>
      </c>
      <c r="L12" s="138">
        <v>1528</v>
      </c>
      <c r="M12" s="138">
        <v>3954</v>
      </c>
      <c r="N12" s="138">
        <v>3954</v>
      </c>
      <c r="O12" s="138">
        <v>5482</v>
      </c>
      <c r="P12" s="138">
        <v>5482</v>
      </c>
      <c r="Q12" s="138">
        <v>29.01</v>
      </c>
      <c r="R12" s="138">
        <v>5974</v>
      </c>
    </row>
    <row r="13" spans="1:18" s="5" customFormat="1" ht="12.75" x14ac:dyDescent="0.2">
      <c r="A13" s="84" t="s">
        <v>300</v>
      </c>
      <c r="B13" s="111" t="s">
        <v>19</v>
      </c>
      <c r="C13" s="3" t="s">
        <v>151</v>
      </c>
      <c r="D13" s="114"/>
      <c r="E13" s="133">
        <v>5206</v>
      </c>
      <c r="F13" s="111">
        <v>22</v>
      </c>
      <c r="G13" s="111">
        <v>6</v>
      </c>
      <c r="H13" s="138">
        <v>280</v>
      </c>
      <c r="I13" s="111">
        <v>1</v>
      </c>
      <c r="J13" s="138">
        <v>35</v>
      </c>
      <c r="K13" s="138">
        <v>172</v>
      </c>
      <c r="L13" s="138">
        <v>172</v>
      </c>
      <c r="M13" s="138">
        <v>503</v>
      </c>
      <c r="N13" s="138">
        <v>503</v>
      </c>
      <c r="O13" s="138">
        <v>675</v>
      </c>
      <c r="P13" s="138">
        <v>675</v>
      </c>
      <c r="Q13" s="138">
        <v>19.29</v>
      </c>
      <c r="R13" s="138">
        <v>0</v>
      </c>
    </row>
    <row r="14" spans="1:18" s="5" customFormat="1" ht="12.75" x14ac:dyDescent="0.2">
      <c r="A14" s="84" t="s">
        <v>304</v>
      </c>
      <c r="B14" s="111" t="s">
        <v>21</v>
      </c>
      <c r="C14" s="3" t="s">
        <v>152</v>
      </c>
      <c r="D14" s="114"/>
      <c r="E14" s="133">
        <v>366</v>
      </c>
      <c r="F14" s="111">
        <v>50</v>
      </c>
      <c r="G14" s="111">
        <v>0</v>
      </c>
      <c r="H14" s="138">
        <v>16</v>
      </c>
      <c r="I14" s="111">
        <v>0</v>
      </c>
      <c r="J14" s="138">
        <v>2</v>
      </c>
      <c r="K14" s="138">
        <v>4</v>
      </c>
      <c r="L14" s="138">
        <v>0</v>
      </c>
      <c r="M14" s="138">
        <v>1</v>
      </c>
      <c r="N14" s="138">
        <v>0</v>
      </c>
      <c r="O14" s="138">
        <v>5</v>
      </c>
      <c r="P14" s="138">
        <v>0</v>
      </c>
      <c r="Q14" s="138">
        <v>2.5</v>
      </c>
      <c r="R14" s="138">
        <v>0</v>
      </c>
    </row>
    <row r="15" spans="1:18" s="5" customFormat="1" ht="12.75" x14ac:dyDescent="0.2">
      <c r="A15" s="84" t="s">
        <v>305</v>
      </c>
      <c r="B15" s="111" t="s">
        <v>22</v>
      </c>
      <c r="C15" s="3" t="s">
        <v>152</v>
      </c>
      <c r="D15" s="114"/>
      <c r="E15" s="133">
        <v>643</v>
      </c>
      <c r="F15" s="111">
        <v>30</v>
      </c>
      <c r="G15" s="111">
        <v>0</v>
      </c>
      <c r="H15" s="138">
        <v>80</v>
      </c>
      <c r="I15" s="111">
        <v>0</v>
      </c>
      <c r="J15" s="138">
        <v>10</v>
      </c>
      <c r="K15" s="138">
        <v>0</v>
      </c>
      <c r="L15" s="138">
        <v>0</v>
      </c>
      <c r="M15" s="138">
        <v>29</v>
      </c>
      <c r="N15" s="138">
        <v>0</v>
      </c>
      <c r="O15" s="138">
        <v>29</v>
      </c>
      <c r="P15" s="138">
        <v>0</v>
      </c>
      <c r="Q15" s="138">
        <v>2.9</v>
      </c>
      <c r="R15" s="138">
        <v>0</v>
      </c>
    </row>
    <row r="16" spans="1:18" s="5" customFormat="1" ht="12.75" x14ac:dyDescent="0.2">
      <c r="A16" s="84" t="s">
        <v>306</v>
      </c>
      <c r="B16" s="111" t="s">
        <v>24</v>
      </c>
      <c r="C16" s="3" t="s">
        <v>153</v>
      </c>
      <c r="D16" s="114"/>
      <c r="E16" s="133">
        <v>7712</v>
      </c>
      <c r="F16" s="111">
        <v>14.1</v>
      </c>
      <c r="G16" s="111">
        <v>8.5</v>
      </c>
      <c r="H16" s="138">
        <v>515</v>
      </c>
      <c r="I16" s="111">
        <v>1</v>
      </c>
      <c r="J16" s="138">
        <v>64.375</v>
      </c>
      <c r="K16" s="138">
        <v>627</v>
      </c>
      <c r="L16" s="138">
        <v>627</v>
      </c>
      <c r="M16" s="138">
        <v>1015</v>
      </c>
      <c r="N16" s="138">
        <v>1015</v>
      </c>
      <c r="O16" s="138">
        <v>1642</v>
      </c>
      <c r="P16" s="138">
        <v>1642</v>
      </c>
      <c r="Q16" s="138">
        <v>25.51</v>
      </c>
      <c r="R16" s="138">
        <v>1623</v>
      </c>
    </row>
    <row r="17" spans="1:18" s="5" customFormat="1" ht="12.75" x14ac:dyDescent="0.2">
      <c r="A17" s="84" t="s">
        <v>307</v>
      </c>
      <c r="B17" s="111" t="s">
        <v>25</v>
      </c>
      <c r="C17" s="3" t="s">
        <v>153</v>
      </c>
      <c r="D17" s="114"/>
      <c r="E17" s="133">
        <v>635</v>
      </c>
      <c r="F17" s="111">
        <v>30.8</v>
      </c>
      <c r="G17" s="111">
        <v>1.6</v>
      </c>
      <c r="H17" s="138">
        <v>96</v>
      </c>
      <c r="I17" s="111">
        <v>1</v>
      </c>
      <c r="J17" s="138">
        <v>12</v>
      </c>
      <c r="K17" s="138">
        <v>7</v>
      </c>
      <c r="L17" s="138">
        <v>7</v>
      </c>
      <c r="M17" s="138">
        <v>17</v>
      </c>
      <c r="N17" s="138">
        <v>17</v>
      </c>
      <c r="O17" s="138">
        <v>24</v>
      </c>
      <c r="P17" s="138">
        <v>24</v>
      </c>
      <c r="Q17" s="138">
        <v>2</v>
      </c>
      <c r="R17" s="138">
        <v>0</v>
      </c>
    </row>
    <row r="18" spans="1:18" s="5" customFormat="1" ht="12.75" x14ac:dyDescent="0.2">
      <c r="A18" s="84" t="s">
        <v>308</v>
      </c>
      <c r="B18" s="111" t="s">
        <v>26</v>
      </c>
      <c r="C18" s="3" t="s">
        <v>153</v>
      </c>
      <c r="D18" s="114"/>
      <c r="E18" s="133">
        <v>5402</v>
      </c>
      <c r="F18" s="111">
        <v>5.4</v>
      </c>
      <c r="G18" s="111">
        <v>1.8</v>
      </c>
      <c r="H18" s="138">
        <v>84</v>
      </c>
      <c r="I18" s="111">
        <v>1</v>
      </c>
      <c r="J18" s="138">
        <v>10.5</v>
      </c>
      <c r="K18" s="138">
        <v>54</v>
      </c>
      <c r="L18" s="138">
        <v>54</v>
      </c>
      <c r="M18" s="138">
        <v>52</v>
      </c>
      <c r="N18" s="138">
        <v>52</v>
      </c>
      <c r="O18" s="138">
        <v>106</v>
      </c>
      <c r="P18" s="138">
        <v>106</v>
      </c>
      <c r="Q18" s="138">
        <v>10.1</v>
      </c>
      <c r="R18" s="138">
        <v>0</v>
      </c>
    </row>
    <row r="19" spans="1:18" s="5" customFormat="1" ht="12.75" x14ac:dyDescent="0.2">
      <c r="A19" s="84" t="s">
        <v>309</v>
      </c>
      <c r="B19" s="111" t="s">
        <v>27</v>
      </c>
      <c r="C19" s="3" t="s">
        <v>153</v>
      </c>
      <c r="D19" s="114"/>
      <c r="E19" s="133">
        <v>3697</v>
      </c>
      <c r="F19" s="111">
        <v>12.8</v>
      </c>
      <c r="G19" s="111">
        <v>2.8</v>
      </c>
      <c r="H19" s="138">
        <v>168</v>
      </c>
      <c r="I19" s="111">
        <v>1</v>
      </c>
      <c r="J19" s="138">
        <v>21</v>
      </c>
      <c r="K19" s="138">
        <v>82</v>
      </c>
      <c r="L19" s="138">
        <v>82</v>
      </c>
      <c r="M19" s="138">
        <v>219</v>
      </c>
      <c r="N19" s="138">
        <v>219</v>
      </c>
      <c r="O19" s="138">
        <v>301</v>
      </c>
      <c r="P19" s="138">
        <v>301</v>
      </c>
      <c r="Q19" s="138">
        <v>14.33</v>
      </c>
      <c r="R19" s="138">
        <v>693</v>
      </c>
    </row>
    <row r="20" spans="1:18" s="5" customFormat="1" ht="12.75" x14ac:dyDescent="0.2">
      <c r="A20" s="84" t="s">
        <v>310</v>
      </c>
      <c r="B20" s="111" t="s">
        <v>28</v>
      </c>
      <c r="C20" s="3" t="s">
        <v>153</v>
      </c>
      <c r="D20" s="114"/>
      <c r="E20" s="133">
        <v>8756</v>
      </c>
      <c r="F20" s="111">
        <v>7</v>
      </c>
      <c r="G20" s="111">
        <v>7</v>
      </c>
      <c r="H20" s="138">
        <v>421.5</v>
      </c>
      <c r="I20" s="111">
        <v>1</v>
      </c>
      <c r="J20" s="138">
        <v>52.6875</v>
      </c>
      <c r="K20" s="138">
        <v>506</v>
      </c>
      <c r="L20" s="138">
        <v>506</v>
      </c>
      <c r="M20" s="138">
        <v>438</v>
      </c>
      <c r="N20" s="138">
        <v>438</v>
      </c>
      <c r="O20" s="138">
        <v>944</v>
      </c>
      <c r="P20" s="138">
        <v>944</v>
      </c>
      <c r="Q20" s="138">
        <v>17.920000000000002</v>
      </c>
      <c r="R20" s="138">
        <v>680</v>
      </c>
    </row>
    <row r="21" spans="1:18" s="5" customFormat="1" ht="12.75" x14ac:dyDescent="0.2">
      <c r="A21" s="84" t="s">
        <v>311</v>
      </c>
      <c r="B21" s="111" t="s">
        <v>30</v>
      </c>
      <c r="C21" s="3" t="s">
        <v>154</v>
      </c>
      <c r="D21" s="114"/>
      <c r="E21" s="133">
        <v>2450</v>
      </c>
      <c r="F21" s="111">
        <v>15.6</v>
      </c>
      <c r="G21" s="111">
        <v>3.14</v>
      </c>
      <c r="H21" s="138">
        <v>163</v>
      </c>
      <c r="I21" s="111">
        <v>0</v>
      </c>
      <c r="J21" s="138">
        <v>20.375</v>
      </c>
      <c r="K21" s="138">
        <v>68</v>
      </c>
      <c r="L21" s="138">
        <v>0</v>
      </c>
      <c r="M21" s="138">
        <v>314</v>
      </c>
      <c r="N21" s="138">
        <v>0</v>
      </c>
      <c r="O21" s="138">
        <v>382</v>
      </c>
      <c r="P21" s="138">
        <v>0</v>
      </c>
      <c r="Q21" s="138">
        <v>18.75</v>
      </c>
      <c r="R21" s="138">
        <v>0</v>
      </c>
    </row>
    <row r="22" spans="1:18" s="5" customFormat="1" ht="12.75" x14ac:dyDescent="0.2">
      <c r="A22" s="84" t="s">
        <v>312</v>
      </c>
      <c r="B22" s="111" t="s">
        <v>32</v>
      </c>
      <c r="C22" s="3" t="s">
        <v>155</v>
      </c>
      <c r="D22" s="114"/>
      <c r="E22" s="133">
        <v>4169</v>
      </c>
      <c r="F22" s="111">
        <v>19</v>
      </c>
      <c r="G22" s="111">
        <v>20</v>
      </c>
      <c r="H22" s="138">
        <v>952</v>
      </c>
      <c r="I22" s="111">
        <v>1</v>
      </c>
      <c r="J22" s="138">
        <v>119</v>
      </c>
      <c r="K22" s="138">
        <v>1953</v>
      </c>
      <c r="L22" s="138">
        <v>1953</v>
      </c>
      <c r="M22" s="138">
        <v>1587</v>
      </c>
      <c r="N22" s="138">
        <v>1587</v>
      </c>
      <c r="O22" s="138">
        <v>3540</v>
      </c>
      <c r="P22" s="138">
        <v>3540</v>
      </c>
      <c r="Q22" s="138">
        <v>29.75</v>
      </c>
      <c r="R22" s="138">
        <v>3288</v>
      </c>
    </row>
    <row r="23" spans="1:18" s="5" customFormat="1" ht="12.75" x14ac:dyDescent="0.2">
      <c r="A23" s="84" t="s">
        <v>313</v>
      </c>
      <c r="B23" s="111" t="s">
        <v>34</v>
      </c>
      <c r="C23" s="3" t="s">
        <v>156</v>
      </c>
      <c r="D23" s="114"/>
      <c r="E23" s="133">
        <v>5730</v>
      </c>
      <c r="F23" s="111">
        <v>15</v>
      </c>
      <c r="G23" s="111">
        <v>35</v>
      </c>
      <c r="H23" s="138">
        <v>1337</v>
      </c>
      <c r="I23" s="111">
        <v>1</v>
      </c>
      <c r="J23" s="138">
        <v>167.125</v>
      </c>
      <c r="K23" s="138">
        <v>612</v>
      </c>
      <c r="L23" s="138">
        <v>612</v>
      </c>
      <c r="M23" s="138">
        <v>1683</v>
      </c>
      <c r="N23" s="138">
        <v>1683</v>
      </c>
      <c r="O23" s="138">
        <v>2295</v>
      </c>
      <c r="P23" s="138">
        <v>2295</v>
      </c>
      <c r="Q23" s="138">
        <v>13.73</v>
      </c>
      <c r="R23" s="138">
        <v>1841.37</v>
      </c>
    </row>
    <row r="24" spans="1:18" s="5" customFormat="1" ht="12.75" x14ac:dyDescent="0.2">
      <c r="A24" s="84" t="s">
        <v>314</v>
      </c>
      <c r="B24" s="155" t="s">
        <v>35</v>
      </c>
      <c r="C24" s="84" t="s">
        <v>156</v>
      </c>
      <c r="D24" s="164"/>
      <c r="E24" s="157">
        <v>2402</v>
      </c>
      <c r="F24" s="155">
        <v>14</v>
      </c>
      <c r="G24" s="155">
        <v>21</v>
      </c>
      <c r="H24" s="158">
        <v>1029</v>
      </c>
      <c r="I24" s="155"/>
      <c r="J24" s="158">
        <v>128.625</v>
      </c>
      <c r="K24" s="158">
        <v>164</v>
      </c>
      <c r="L24" s="158"/>
      <c r="M24" s="158">
        <v>649</v>
      </c>
      <c r="N24" s="158"/>
      <c r="O24" s="158">
        <v>813</v>
      </c>
      <c r="P24" s="158"/>
      <c r="Q24" s="158">
        <v>6.32</v>
      </c>
      <c r="R24" s="158">
        <v>1143.96</v>
      </c>
    </row>
    <row r="25" spans="1:18" s="5" customFormat="1" ht="12.75" x14ac:dyDescent="0.2">
      <c r="A25" s="84" t="s">
        <v>315</v>
      </c>
      <c r="B25" s="155" t="s">
        <v>36</v>
      </c>
      <c r="C25" s="84" t="s">
        <v>156</v>
      </c>
      <c r="D25" s="164"/>
      <c r="E25" s="157">
        <v>3282</v>
      </c>
      <c r="F25" s="155">
        <v>17</v>
      </c>
      <c r="G25" s="155">
        <v>35</v>
      </c>
      <c r="H25" s="158">
        <v>1113</v>
      </c>
      <c r="I25" s="155">
        <v>1</v>
      </c>
      <c r="J25" s="158">
        <v>139.125</v>
      </c>
      <c r="K25" s="158">
        <v>185</v>
      </c>
      <c r="L25" s="158">
        <v>185</v>
      </c>
      <c r="M25" s="158">
        <v>823</v>
      </c>
      <c r="N25" s="158">
        <v>823</v>
      </c>
      <c r="O25" s="158">
        <v>1008</v>
      </c>
      <c r="P25" s="158">
        <v>1008</v>
      </c>
      <c r="Q25" s="158">
        <v>7.25</v>
      </c>
      <c r="R25" s="158">
        <v>2160</v>
      </c>
    </row>
    <row r="26" spans="1:18" s="5" customFormat="1" ht="12.75" x14ac:dyDescent="0.2">
      <c r="A26" s="84" t="s">
        <v>316</v>
      </c>
      <c r="B26" s="155" t="s">
        <v>37</v>
      </c>
      <c r="C26" s="84" t="s">
        <v>156</v>
      </c>
      <c r="D26" s="164"/>
      <c r="E26" s="157">
        <v>1405</v>
      </c>
      <c r="F26" s="155">
        <v>12</v>
      </c>
      <c r="G26" s="155">
        <v>14</v>
      </c>
      <c r="H26" s="158">
        <v>651</v>
      </c>
      <c r="I26" s="155"/>
      <c r="J26" s="158">
        <v>81.375</v>
      </c>
      <c r="K26" s="158">
        <v>63</v>
      </c>
      <c r="L26" s="158"/>
      <c r="M26" s="158">
        <v>467</v>
      </c>
      <c r="N26" s="158"/>
      <c r="O26" s="158">
        <v>530</v>
      </c>
      <c r="P26" s="158"/>
      <c r="Q26" s="158">
        <v>6.51</v>
      </c>
      <c r="R26" s="158">
        <v>6647.48</v>
      </c>
    </row>
    <row r="27" spans="1:18" s="5" customFormat="1" ht="12.75" customHeight="1" x14ac:dyDescent="0.2">
      <c r="A27" s="84" t="s">
        <v>317</v>
      </c>
      <c r="B27" s="155" t="s">
        <v>39</v>
      </c>
      <c r="C27" s="84" t="s">
        <v>157</v>
      </c>
      <c r="D27" s="164"/>
      <c r="E27" s="157">
        <v>7814</v>
      </c>
      <c r="F27" s="155">
        <v>8.9</v>
      </c>
      <c r="G27" s="155">
        <v>8</v>
      </c>
      <c r="H27" s="158">
        <v>304</v>
      </c>
      <c r="I27" s="155">
        <v>1</v>
      </c>
      <c r="J27" s="158">
        <v>38</v>
      </c>
      <c r="K27" s="158">
        <v>723</v>
      </c>
      <c r="L27" s="158">
        <v>723</v>
      </c>
      <c r="M27" s="158">
        <v>1187</v>
      </c>
      <c r="N27" s="158">
        <v>1187</v>
      </c>
      <c r="O27" s="158">
        <v>1910</v>
      </c>
      <c r="P27" s="158">
        <v>1910</v>
      </c>
      <c r="Q27" s="158">
        <v>50.26</v>
      </c>
      <c r="R27" s="158">
        <v>1030</v>
      </c>
    </row>
    <row r="28" spans="1:18" s="5" customFormat="1" ht="12.75" customHeight="1" x14ac:dyDescent="0.2">
      <c r="A28" s="84" t="s">
        <v>318</v>
      </c>
      <c r="B28" s="155" t="s">
        <v>398</v>
      </c>
      <c r="C28" s="84" t="s">
        <v>157</v>
      </c>
      <c r="D28" s="164"/>
      <c r="E28" s="157">
        <v>6218</v>
      </c>
      <c r="F28" s="155">
        <v>27.8</v>
      </c>
      <c r="G28" s="155">
        <v>6</v>
      </c>
      <c r="H28" s="158">
        <v>18</v>
      </c>
      <c r="I28" s="155">
        <v>1</v>
      </c>
      <c r="J28" s="158">
        <v>2.25</v>
      </c>
      <c r="K28" s="158">
        <v>9</v>
      </c>
      <c r="L28" s="158">
        <v>9</v>
      </c>
      <c r="M28" s="158">
        <v>20</v>
      </c>
      <c r="N28" s="158">
        <v>20</v>
      </c>
      <c r="O28" s="158">
        <v>29</v>
      </c>
      <c r="P28" s="158">
        <v>29</v>
      </c>
      <c r="Q28" s="158">
        <v>12.89</v>
      </c>
      <c r="R28" s="158">
        <v>0</v>
      </c>
    </row>
    <row r="29" spans="1:18" s="5" customFormat="1" ht="12.75" x14ac:dyDescent="0.2">
      <c r="A29" s="84" t="s">
        <v>319</v>
      </c>
      <c r="B29" s="155" t="s">
        <v>40</v>
      </c>
      <c r="C29" s="84" t="s">
        <v>157</v>
      </c>
      <c r="D29" s="164"/>
      <c r="E29" s="157">
        <v>7256</v>
      </c>
      <c r="F29" s="155">
        <v>11.5</v>
      </c>
      <c r="G29" s="155">
        <v>6</v>
      </c>
      <c r="H29" s="158">
        <v>222</v>
      </c>
      <c r="I29" s="155">
        <v>1</v>
      </c>
      <c r="J29" s="158">
        <v>27.75</v>
      </c>
      <c r="K29" s="158">
        <v>402</v>
      </c>
      <c r="L29" s="158">
        <v>402</v>
      </c>
      <c r="M29" s="158">
        <v>970</v>
      </c>
      <c r="N29" s="158">
        <v>970</v>
      </c>
      <c r="O29" s="158">
        <v>1372</v>
      </c>
      <c r="P29" s="158">
        <v>1372</v>
      </c>
      <c r="Q29" s="158">
        <v>49.44</v>
      </c>
      <c r="R29" s="158">
        <v>1209</v>
      </c>
    </row>
    <row r="30" spans="1:18" s="5" customFormat="1" ht="12.75" x14ac:dyDescent="0.2">
      <c r="A30" s="84" t="s">
        <v>320</v>
      </c>
      <c r="B30" s="155" t="s">
        <v>41</v>
      </c>
      <c r="C30" s="84" t="s">
        <v>157</v>
      </c>
      <c r="D30" s="164"/>
      <c r="E30" s="157">
        <v>16382</v>
      </c>
      <c r="F30" s="155">
        <v>13.6</v>
      </c>
      <c r="G30" s="155">
        <v>35</v>
      </c>
      <c r="H30" s="158">
        <v>4420</v>
      </c>
      <c r="I30" s="155">
        <v>3</v>
      </c>
      <c r="J30" s="158">
        <v>552.5</v>
      </c>
      <c r="K30" s="158">
        <v>11589</v>
      </c>
      <c r="L30" s="158">
        <v>3863</v>
      </c>
      <c r="M30" s="158">
        <v>10911</v>
      </c>
      <c r="N30" s="158">
        <v>3637</v>
      </c>
      <c r="O30" s="158">
        <v>22500</v>
      </c>
      <c r="P30" s="158">
        <v>7500</v>
      </c>
      <c r="Q30" s="158">
        <v>40.72</v>
      </c>
      <c r="R30" s="158">
        <v>14650</v>
      </c>
    </row>
    <row r="31" spans="1:18" s="5" customFormat="1" ht="12.75" x14ac:dyDescent="0.2">
      <c r="A31" s="84" t="s">
        <v>321</v>
      </c>
      <c r="B31" s="155" t="s">
        <v>392</v>
      </c>
      <c r="C31" s="84" t="s">
        <v>157</v>
      </c>
      <c r="D31" s="164"/>
      <c r="E31" s="157">
        <v>12335</v>
      </c>
      <c r="F31" s="155">
        <v>13.1</v>
      </c>
      <c r="G31" s="155">
        <v>13</v>
      </c>
      <c r="H31" s="158">
        <v>862</v>
      </c>
      <c r="I31" s="155">
        <v>2</v>
      </c>
      <c r="J31" s="158">
        <v>107.75</v>
      </c>
      <c r="K31" s="158">
        <v>1777</v>
      </c>
      <c r="L31" s="158">
        <v>888.5</v>
      </c>
      <c r="M31" s="158">
        <v>2531</v>
      </c>
      <c r="N31" s="158">
        <v>1265.5</v>
      </c>
      <c r="O31" s="158">
        <v>4308</v>
      </c>
      <c r="P31" s="158">
        <v>2154</v>
      </c>
      <c r="Q31" s="158">
        <v>39.979999999999997</v>
      </c>
      <c r="R31" s="158">
        <v>3572</v>
      </c>
    </row>
    <row r="32" spans="1:18" s="5" customFormat="1" ht="12.75" x14ac:dyDescent="0.2">
      <c r="A32" s="84" t="s">
        <v>322</v>
      </c>
      <c r="B32" s="155" t="s">
        <v>42</v>
      </c>
      <c r="C32" s="84" t="s">
        <v>157</v>
      </c>
      <c r="D32" s="164"/>
      <c r="E32" s="157">
        <v>10988</v>
      </c>
      <c r="F32" s="155">
        <v>10</v>
      </c>
      <c r="G32" s="155">
        <v>12</v>
      </c>
      <c r="H32" s="158">
        <v>450</v>
      </c>
      <c r="I32" s="155">
        <v>1</v>
      </c>
      <c r="J32" s="158">
        <v>56.25</v>
      </c>
      <c r="K32" s="158">
        <v>1072</v>
      </c>
      <c r="L32" s="158">
        <v>1072</v>
      </c>
      <c r="M32" s="158">
        <v>1804</v>
      </c>
      <c r="N32" s="158">
        <v>1804</v>
      </c>
      <c r="O32" s="158">
        <v>2876</v>
      </c>
      <c r="P32" s="158">
        <v>2876</v>
      </c>
      <c r="Q32" s="158">
        <v>51.13</v>
      </c>
      <c r="R32" s="158">
        <v>1961</v>
      </c>
    </row>
    <row r="33" spans="1:18" s="5" customFormat="1" ht="12.75" x14ac:dyDescent="0.2">
      <c r="A33" s="84" t="s">
        <v>323</v>
      </c>
      <c r="B33" s="155" t="s">
        <v>43</v>
      </c>
      <c r="C33" s="84" t="s">
        <v>157</v>
      </c>
      <c r="D33" s="164"/>
      <c r="E33" s="157">
        <v>4430</v>
      </c>
      <c r="F33" s="155">
        <v>28.7</v>
      </c>
      <c r="G33" s="155">
        <v>6</v>
      </c>
      <c r="H33" s="158">
        <v>228</v>
      </c>
      <c r="I33" s="155">
        <v>1</v>
      </c>
      <c r="J33" s="158">
        <v>28.5</v>
      </c>
      <c r="K33" s="158">
        <v>194</v>
      </c>
      <c r="L33" s="158">
        <v>194</v>
      </c>
      <c r="M33" s="158">
        <v>368</v>
      </c>
      <c r="N33" s="158">
        <v>368</v>
      </c>
      <c r="O33" s="158">
        <v>562</v>
      </c>
      <c r="P33" s="158">
        <v>562</v>
      </c>
      <c r="Q33" s="158">
        <v>19.72</v>
      </c>
      <c r="R33" s="158">
        <v>1278</v>
      </c>
    </row>
    <row r="34" spans="1:18" s="5" customFormat="1" ht="12.75" x14ac:dyDescent="0.2">
      <c r="A34" s="84" t="s">
        <v>324</v>
      </c>
      <c r="B34" s="155" t="s">
        <v>45</v>
      </c>
      <c r="C34" s="84" t="s">
        <v>158</v>
      </c>
      <c r="D34" s="164"/>
      <c r="E34" s="157">
        <v>3560</v>
      </c>
      <c r="F34" s="155">
        <v>7.27</v>
      </c>
      <c r="G34" s="155">
        <v>4</v>
      </c>
      <c r="H34" s="158">
        <v>144</v>
      </c>
      <c r="I34" s="155">
        <v>0</v>
      </c>
      <c r="J34" s="158">
        <v>18</v>
      </c>
      <c r="K34" s="158">
        <v>0</v>
      </c>
      <c r="L34" s="158">
        <v>0</v>
      </c>
      <c r="M34" s="158">
        <v>44</v>
      </c>
      <c r="N34" s="158">
        <v>0</v>
      </c>
      <c r="O34" s="158">
        <v>44</v>
      </c>
      <c r="P34" s="158">
        <v>0</v>
      </c>
      <c r="Q34" s="158">
        <v>2.44</v>
      </c>
      <c r="R34" s="158">
        <v>7</v>
      </c>
    </row>
    <row r="35" spans="1:18" s="5" customFormat="1" ht="12.75" x14ac:dyDescent="0.2">
      <c r="A35" s="84" t="s">
        <v>325</v>
      </c>
      <c r="B35" s="155" t="s">
        <v>46</v>
      </c>
      <c r="C35" s="84" t="s">
        <v>158</v>
      </c>
      <c r="D35" s="164"/>
      <c r="E35" s="157">
        <v>1265</v>
      </c>
      <c r="F35" s="155">
        <v>7.64</v>
      </c>
      <c r="G35" s="155">
        <v>2.5</v>
      </c>
      <c r="H35" s="158">
        <v>90</v>
      </c>
      <c r="I35" s="155">
        <v>0</v>
      </c>
      <c r="J35" s="158">
        <v>11.25</v>
      </c>
      <c r="K35" s="158">
        <v>1</v>
      </c>
      <c r="L35" s="158">
        <v>0</v>
      </c>
      <c r="M35" s="158">
        <v>24</v>
      </c>
      <c r="N35" s="158">
        <v>0</v>
      </c>
      <c r="O35" s="158">
        <v>25</v>
      </c>
      <c r="P35" s="158">
        <v>0</v>
      </c>
      <c r="Q35" s="158">
        <v>2.2200000000000002</v>
      </c>
      <c r="R35" s="158">
        <v>281</v>
      </c>
    </row>
    <row r="36" spans="1:18" s="5" customFormat="1" ht="12.75" x14ac:dyDescent="0.2">
      <c r="A36" s="84" t="s">
        <v>326</v>
      </c>
      <c r="B36" s="155" t="s">
        <v>48</v>
      </c>
      <c r="C36" s="84" t="s">
        <v>159</v>
      </c>
      <c r="D36" s="164"/>
      <c r="E36" s="157">
        <v>6600</v>
      </c>
      <c r="F36" s="155">
        <v>12</v>
      </c>
      <c r="G36" s="155">
        <v>6</v>
      </c>
      <c r="H36" s="158">
        <v>237</v>
      </c>
      <c r="I36" s="155">
        <v>1</v>
      </c>
      <c r="J36" s="158">
        <v>29.625</v>
      </c>
      <c r="K36" s="158">
        <v>245</v>
      </c>
      <c r="L36" s="158">
        <v>245</v>
      </c>
      <c r="M36" s="158">
        <v>937</v>
      </c>
      <c r="N36" s="158">
        <v>937</v>
      </c>
      <c r="O36" s="158">
        <v>1182</v>
      </c>
      <c r="P36" s="158">
        <v>1182</v>
      </c>
      <c r="Q36" s="158">
        <v>39.9</v>
      </c>
      <c r="R36" s="158">
        <v>1530</v>
      </c>
    </row>
    <row r="37" spans="1:18" s="5" customFormat="1" ht="12.75" x14ac:dyDescent="0.2">
      <c r="A37" s="84" t="s">
        <v>327</v>
      </c>
      <c r="B37" s="155" t="s">
        <v>49</v>
      </c>
      <c r="C37" s="84" t="s">
        <v>159</v>
      </c>
      <c r="D37" s="164"/>
      <c r="E37" s="157">
        <v>6600</v>
      </c>
      <c r="F37" s="155">
        <v>7.5</v>
      </c>
      <c r="G37" s="155">
        <v>14</v>
      </c>
      <c r="H37" s="158">
        <v>589</v>
      </c>
      <c r="I37" s="155">
        <v>1</v>
      </c>
      <c r="J37" s="158">
        <v>73.625</v>
      </c>
      <c r="K37" s="158">
        <v>822</v>
      </c>
      <c r="L37" s="158">
        <v>822</v>
      </c>
      <c r="M37" s="158">
        <v>4114</v>
      </c>
      <c r="N37" s="158">
        <v>4114</v>
      </c>
      <c r="O37" s="158">
        <v>4936</v>
      </c>
      <c r="P37" s="158">
        <v>4936</v>
      </c>
      <c r="Q37" s="158">
        <v>67.040000000000006</v>
      </c>
      <c r="R37" s="158">
        <v>1556</v>
      </c>
    </row>
    <row r="38" spans="1:18" s="5" customFormat="1" ht="12.75" x14ac:dyDescent="0.2">
      <c r="A38" s="84" t="s">
        <v>328</v>
      </c>
      <c r="B38" s="155" t="s">
        <v>294</v>
      </c>
      <c r="C38" s="84" t="s">
        <v>159</v>
      </c>
      <c r="D38" s="164"/>
      <c r="E38" s="157">
        <v>6300</v>
      </c>
      <c r="F38" s="155">
        <v>9.5</v>
      </c>
      <c r="G38" s="155">
        <v>12</v>
      </c>
      <c r="H38" s="158">
        <v>465</v>
      </c>
      <c r="I38" s="155">
        <v>1</v>
      </c>
      <c r="J38" s="158">
        <v>58.125</v>
      </c>
      <c r="K38" s="158">
        <v>644</v>
      </c>
      <c r="L38" s="158">
        <v>644</v>
      </c>
      <c r="M38" s="158">
        <v>2873</v>
      </c>
      <c r="N38" s="158">
        <v>2873</v>
      </c>
      <c r="O38" s="158">
        <v>3517</v>
      </c>
      <c r="P38" s="158">
        <v>3517</v>
      </c>
      <c r="Q38" s="158">
        <v>60.51</v>
      </c>
      <c r="R38" s="158">
        <v>1099</v>
      </c>
    </row>
    <row r="39" spans="1:18" s="5" customFormat="1" ht="12.75" x14ac:dyDescent="0.2">
      <c r="A39" s="84" t="s">
        <v>329</v>
      </c>
      <c r="B39" s="155" t="s">
        <v>50</v>
      </c>
      <c r="C39" s="84" t="s">
        <v>159</v>
      </c>
      <c r="D39" s="164"/>
      <c r="E39" s="157">
        <v>4500</v>
      </c>
      <c r="F39" s="155">
        <v>18</v>
      </c>
      <c r="G39" s="155">
        <v>14</v>
      </c>
      <c r="H39" s="158">
        <v>544</v>
      </c>
      <c r="I39" s="155">
        <v>1</v>
      </c>
      <c r="J39" s="158">
        <v>68</v>
      </c>
      <c r="K39" s="158">
        <v>760</v>
      </c>
      <c r="L39" s="158">
        <v>760</v>
      </c>
      <c r="M39" s="158">
        <v>3385</v>
      </c>
      <c r="N39" s="158">
        <v>3385</v>
      </c>
      <c r="O39" s="158">
        <v>4145</v>
      </c>
      <c r="P39" s="158">
        <v>4145</v>
      </c>
      <c r="Q39" s="158">
        <v>60.96</v>
      </c>
      <c r="R39" s="158">
        <v>1774</v>
      </c>
    </row>
    <row r="40" spans="1:18" s="5" customFormat="1" ht="12.75" x14ac:dyDescent="0.2">
      <c r="A40" s="84" t="s">
        <v>330</v>
      </c>
      <c r="B40" s="155" t="s">
        <v>52</v>
      </c>
      <c r="C40" s="84" t="s">
        <v>160</v>
      </c>
      <c r="D40" s="164"/>
      <c r="E40" s="157">
        <v>8233</v>
      </c>
      <c r="F40" s="155">
        <v>10</v>
      </c>
      <c r="G40" s="155">
        <v>26</v>
      </c>
      <c r="H40" s="158">
        <v>1360</v>
      </c>
      <c r="I40" s="155">
        <v>1</v>
      </c>
      <c r="J40" s="158">
        <v>170</v>
      </c>
      <c r="K40" s="158">
        <v>500</v>
      </c>
      <c r="L40" s="158">
        <v>500</v>
      </c>
      <c r="M40" s="158">
        <v>2741</v>
      </c>
      <c r="N40" s="158">
        <v>2741</v>
      </c>
      <c r="O40" s="158">
        <v>3241</v>
      </c>
      <c r="P40" s="158">
        <v>3241</v>
      </c>
      <c r="Q40" s="158">
        <v>19.059999999999999</v>
      </c>
      <c r="R40" s="158">
        <v>306.10000000000002</v>
      </c>
    </row>
    <row r="41" spans="1:18" s="5" customFormat="1" ht="12.75" x14ac:dyDescent="0.2">
      <c r="A41" s="84" t="s">
        <v>331</v>
      </c>
      <c r="B41" s="155" t="s">
        <v>53</v>
      </c>
      <c r="C41" s="84" t="s">
        <v>160</v>
      </c>
      <c r="D41" s="164"/>
      <c r="E41" s="157">
        <v>1744</v>
      </c>
      <c r="F41" s="155">
        <v>15</v>
      </c>
      <c r="G41" s="155">
        <v>12</v>
      </c>
      <c r="H41" s="158">
        <v>552</v>
      </c>
      <c r="I41" s="155"/>
      <c r="J41" s="158">
        <v>69</v>
      </c>
      <c r="K41" s="158">
        <v>26</v>
      </c>
      <c r="L41" s="158"/>
      <c r="M41" s="158">
        <v>354</v>
      </c>
      <c r="N41" s="158"/>
      <c r="O41" s="158">
        <v>380</v>
      </c>
      <c r="P41" s="158"/>
      <c r="Q41" s="158">
        <v>5.51</v>
      </c>
      <c r="R41" s="158">
        <v>261.98</v>
      </c>
    </row>
    <row r="42" spans="1:18" s="5" customFormat="1" ht="12.75" x14ac:dyDescent="0.2">
      <c r="A42" s="84" t="s">
        <v>332</v>
      </c>
      <c r="B42" s="155" t="s">
        <v>54</v>
      </c>
      <c r="C42" s="84" t="s">
        <v>160</v>
      </c>
      <c r="D42" s="164"/>
      <c r="E42" s="157">
        <v>2058</v>
      </c>
      <c r="F42" s="155">
        <v>24</v>
      </c>
      <c r="G42" s="155">
        <v>20</v>
      </c>
      <c r="H42" s="158">
        <v>1150</v>
      </c>
      <c r="I42" s="155">
        <v>1</v>
      </c>
      <c r="J42" s="158">
        <v>143.75</v>
      </c>
      <c r="K42" s="158">
        <v>112</v>
      </c>
      <c r="L42" s="158">
        <v>112</v>
      </c>
      <c r="M42" s="158">
        <v>1497</v>
      </c>
      <c r="N42" s="158">
        <v>1497</v>
      </c>
      <c r="O42" s="158">
        <v>1609</v>
      </c>
      <c r="P42" s="158">
        <v>1609</v>
      </c>
      <c r="Q42" s="158">
        <v>11.19</v>
      </c>
      <c r="R42" s="158">
        <v>302.56</v>
      </c>
    </row>
    <row r="43" spans="1:18" s="5" customFormat="1" ht="12.75" x14ac:dyDescent="0.2">
      <c r="A43" s="84" t="s">
        <v>333</v>
      </c>
      <c r="B43" s="155" t="s">
        <v>55</v>
      </c>
      <c r="C43" s="84" t="s">
        <v>160</v>
      </c>
      <c r="D43" s="164"/>
      <c r="E43" s="157">
        <v>2110</v>
      </c>
      <c r="F43" s="155">
        <v>25</v>
      </c>
      <c r="G43" s="155">
        <v>20</v>
      </c>
      <c r="H43" s="158">
        <v>874</v>
      </c>
      <c r="I43" s="155"/>
      <c r="J43" s="158">
        <v>109.25</v>
      </c>
      <c r="K43" s="158">
        <v>104</v>
      </c>
      <c r="L43" s="158"/>
      <c r="M43" s="158">
        <v>1189</v>
      </c>
      <c r="N43" s="158"/>
      <c r="O43" s="158">
        <v>1293</v>
      </c>
      <c r="P43" s="158"/>
      <c r="Q43" s="158">
        <v>11.84</v>
      </c>
      <c r="R43" s="158">
        <v>356.44</v>
      </c>
    </row>
    <row r="44" spans="1:18" s="5" customFormat="1" ht="12.75" x14ac:dyDescent="0.2">
      <c r="A44" s="84" t="s">
        <v>334</v>
      </c>
      <c r="B44" s="155" t="s">
        <v>56</v>
      </c>
      <c r="C44" s="84" t="s">
        <v>160</v>
      </c>
      <c r="D44" s="164"/>
      <c r="E44" s="157">
        <v>1577</v>
      </c>
      <c r="F44" s="155">
        <v>32</v>
      </c>
      <c r="G44" s="155">
        <v>12</v>
      </c>
      <c r="H44" s="158">
        <v>552</v>
      </c>
      <c r="I44" s="155"/>
      <c r="J44" s="158">
        <v>69</v>
      </c>
      <c r="K44" s="158">
        <v>32</v>
      </c>
      <c r="L44" s="158"/>
      <c r="M44" s="158">
        <v>555</v>
      </c>
      <c r="N44" s="158"/>
      <c r="O44" s="158">
        <v>587</v>
      </c>
      <c r="P44" s="158"/>
      <c r="Q44" s="158">
        <v>8.51</v>
      </c>
      <c r="R44" s="158">
        <v>280.08999999999997</v>
      </c>
    </row>
    <row r="45" spans="1:18" s="5" customFormat="1" ht="12.75" x14ac:dyDescent="0.2">
      <c r="A45" s="84" t="s">
        <v>335</v>
      </c>
      <c r="B45" s="155" t="s">
        <v>57</v>
      </c>
      <c r="C45" s="84" t="s">
        <v>160</v>
      </c>
      <c r="D45" s="164"/>
      <c r="E45" s="157">
        <v>5831</v>
      </c>
      <c r="F45" s="155">
        <v>20</v>
      </c>
      <c r="G45" s="155">
        <v>20</v>
      </c>
      <c r="H45" s="158">
        <v>1150</v>
      </c>
      <c r="I45" s="155"/>
      <c r="J45" s="158">
        <v>143.75</v>
      </c>
      <c r="K45" s="158">
        <v>40</v>
      </c>
      <c r="L45" s="158"/>
      <c r="M45" s="158">
        <v>773</v>
      </c>
      <c r="N45" s="158"/>
      <c r="O45" s="158">
        <v>813</v>
      </c>
      <c r="P45" s="158"/>
      <c r="Q45" s="158">
        <v>5.66</v>
      </c>
      <c r="R45" s="158">
        <v>309.42</v>
      </c>
    </row>
    <row r="46" spans="1:18" s="5" customFormat="1" ht="12.75" x14ac:dyDescent="0.2">
      <c r="A46" s="84" t="s">
        <v>336</v>
      </c>
      <c r="B46" s="155" t="s">
        <v>58</v>
      </c>
      <c r="C46" s="84" t="s">
        <v>160</v>
      </c>
      <c r="D46" s="164"/>
      <c r="E46" s="157">
        <v>5948</v>
      </c>
      <c r="F46" s="155">
        <v>8</v>
      </c>
      <c r="G46" s="155">
        <v>20</v>
      </c>
      <c r="H46" s="158">
        <v>874</v>
      </c>
      <c r="I46" s="155"/>
      <c r="J46" s="158">
        <v>109.25</v>
      </c>
      <c r="K46" s="158">
        <v>182</v>
      </c>
      <c r="L46" s="158"/>
      <c r="M46" s="158">
        <v>1807</v>
      </c>
      <c r="N46" s="158"/>
      <c r="O46" s="158">
        <v>1989</v>
      </c>
      <c r="P46" s="158"/>
      <c r="Q46" s="158">
        <v>18.21</v>
      </c>
      <c r="R46" s="158">
        <v>332.78</v>
      </c>
    </row>
    <row r="47" spans="1:18" s="5" customFormat="1" ht="12.75" x14ac:dyDescent="0.2">
      <c r="A47" s="84" t="s">
        <v>337</v>
      </c>
      <c r="B47" s="155" t="s">
        <v>59</v>
      </c>
      <c r="C47" s="84" t="s">
        <v>160</v>
      </c>
      <c r="D47" s="164"/>
      <c r="E47" s="157">
        <v>3065</v>
      </c>
      <c r="F47" s="155">
        <v>25</v>
      </c>
      <c r="G47" s="155">
        <v>15</v>
      </c>
      <c r="H47" s="158">
        <v>874</v>
      </c>
      <c r="I47" s="155"/>
      <c r="J47" s="158">
        <v>109.25</v>
      </c>
      <c r="K47" s="158">
        <v>75</v>
      </c>
      <c r="L47" s="158"/>
      <c r="M47" s="158">
        <v>1271</v>
      </c>
      <c r="N47" s="158"/>
      <c r="O47" s="158">
        <v>1346</v>
      </c>
      <c r="P47" s="158"/>
      <c r="Q47" s="158">
        <v>12.32</v>
      </c>
      <c r="R47" s="158">
        <v>282.88</v>
      </c>
    </row>
    <row r="48" spans="1:18" s="5" customFormat="1" ht="12.75" x14ac:dyDescent="0.2">
      <c r="A48" s="84" t="s">
        <v>338</v>
      </c>
      <c r="B48" s="155" t="s">
        <v>60</v>
      </c>
      <c r="C48" s="84" t="s">
        <v>160</v>
      </c>
      <c r="D48" s="164"/>
      <c r="E48" s="157">
        <v>1430</v>
      </c>
      <c r="F48" s="155">
        <v>28</v>
      </c>
      <c r="G48" s="155">
        <v>12</v>
      </c>
      <c r="H48" s="158">
        <v>552</v>
      </c>
      <c r="I48" s="155"/>
      <c r="J48" s="158">
        <v>69</v>
      </c>
      <c r="K48" s="158">
        <v>53</v>
      </c>
      <c r="L48" s="158"/>
      <c r="M48" s="158">
        <v>886</v>
      </c>
      <c r="N48" s="158"/>
      <c r="O48" s="158">
        <v>939</v>
      </c>
      <c r="P48" s="158"/>
      <c r="Q48" s="158">
        <v>13.61</v>
      </c>
      <c r="R48" s="158">
        <v>247.17</v>
      </c>
    </row>
    <row r="49" spans="1:18" s="5" customFormat="1" ht="12.75" x14ac:dyDescent="0.2">
      <c r="A49" s="84" t="s">
        <v>339</v>
      </c>
      <c r="B49" s="155" t="s">
        <v>61</v>
      </c>
      <c r="C49" s="84" t="s">
        <v>160</v>
      </c>
      <c r="D49" s="164"/>
      <c r="E49" s="157">
        <v>4012</v>
      </c>
      <c r="F49" s="155">
        <v>6</v>
      </c>
      <c r="G49" s="155">
        <v>12</v>
      </c>
      <c r="H49" s="158">
        <v>1150</v>
      </c>
      <c r="I49" s="155"/>
      <c r="J49" s="158">
        <v>143.75</v>
      </c>
      <c r="K49" s="158">
        <v>68</v>
      </c>
      <c r="L49" s="158"/>
      <c r="M49" s="158">
        <v>808</v>
      </c>
      <c r="N49" s="158"/>
      <c r="O49" s="158">
        <v>876</v>
      </c>
      <c r="P49" s="158"/>
      <c r="Q49" s="158">
        <v>6.09</v>
      </c>
      <c r="R49" s="158">
        <v>261.08</v>
      </c>
    </row>
    <row r="50" spans="1:18" s="5" customFormat="1" ht="12.75" x14ac:dyDescent="0.2">
      <c r="A50" s="84" t="s">
        <v>340</v>
      </c>
      <c r="B50" s="155" t="s">
        <v>63</v>
      </c>
      <c r="C50" s="84" t="s">
        <v>161</v>
      </c>
      <c r="D50" s="164"/>
      <c r="E50" s="157">
        <v>4866</v>
      </c>
      <c r="F50" s="155">
        <v>9</v>
      </c>
      <c r="G50" s="155">
        <v>16</v>
      </c>
      <c r="H50" s="158">
        <v>577</v>
      </c>
      <c r="I50" s="155">
        <v>0</v>
      </c>
      <c r="J50" s="158">
        <v>72.125</v>
      </c>
      <c r="K50" s="158">
        <v>194</v>
      </c>
      <c r="L50" s="158">
        <v>0</v>
      </c>
      <c r="M50" s="158">
        <v>761</v>
      </c>
      <c r="N50" s="158">
        <v>0</v>
      </c>
      <c r="O50" s="158">
        <v>955</v>
      </c>
      <c r="P50" s="158">
        <v>0</v>
      </c>
      <c r="Q50" s="158">
        <v>13.24</v>
      </c>
      <c r="R50" s="158">
        <v>366</v>
      </c>
    </row>
    <row r="51" spans="1:18" s="5" customFormat="1" ht="12.75" x14ac:dyDescent="0.2">
      <c r="A51" s="84" t="s">
        <v>341</v>
      </c>
      <c r="B51" s="111" t="s">
        <v>64</v>
      </c>
      <c r="C51" s="3" t="s">
        <v>161</v>
      </c>
      <c r="D51" s="114"/>
      <c r="E51" s="133">
        <v>5602</v>
      </c>
      <c r="F51" s="111">
        <v>17</v>
      </c>
      <c r="G51" s="111">
        <v>23.5</v>
      </c>
      <c r="H51" s="138">
        <v>973</v>
      </c>
      <c r="I51" s="111">
        <v>0</v>
      </c>
      <c r="J51" s="138">
        <v>121.625</v>
      </c>
      <c r="K51" s="138">
        <v>248</v>
      </c>
      <c r="L51" s="138">
        <v>0</v>
      </c>
      <c r="M51" s="138">
        <v>736</v>
      </c>
      <c r="N51" s="138">
        <v>0</v>
      </c>
      <c r="O51" s="138">
        <v>984</v>
      </c>
      <c r="P51" s="138">
        <v>0</v>
      </c>
      <c r="Q51" s="138">
        <v>8.09</v>
      </c>
      <c r="R51" s="138">
        <v>507</v>
      </c>
    </row>
    <row r="52" spans="1:18" s="5" customFormat="1" ht="12.75" x14ac:dyDescent="0.2">
      <c r="A52" s="84" t="s">
        <v>342</v>
      </c>
      <c r="B52" s="111" t="s">
        <v>65</v>
      </c>
      <c r="C52" s="3" t="s">
        <v>161</v>
      </c>
      <c r="D52" s="114"/>
      <c r="E52" s="133">
        <v>5301</v>
      </c>
      <c r="F52" s="111">
        <v>20</v>
      </c>
      <c r="G52" s="111">
        <v>16</v>
      </c>
      <c r="H52" s="138">
        <v>615</v>
      </c>
      <c r="I52" s="111">
        <v>0</v>
      </c>
      <c r="J52" s="138">
        <v>76.875</v>
      </c>
      <c r="K52" s="138">
        <v>132</v>
      </c>
      <c r="L52" s="138">
        <v>0</v>
      </c>
      <c r="M52" s="138">
        <v>486</v>
      </c>
      <c r="N52" s="138">
        <v>0</v>
      </c>
      <c r="O52" s="138">
        <v>618</v>
      </c>
      <c r="P52" s="138">
        <v>0</v>
      </c>
      <c r="Q52" s="138">
        <v>8.0399999999999991</v>
      </c>
      <c r="R52" s="138">
        <v>483</v>
      </c>
    </row>
    <row r="53" spans="1:18" s="5" customFormat="1" ht="12.75" x14ac:dyDescent="0.2">
      <c r="A53" s="84" t="s">
        <v>343</v>
      </c>
      <c r="B53" s="111" t="s">
        <v>66</v>
      </c>
      <c r="C53" s="3" t="s">
        <v>161</v>
      </c>
      <c r="D53" s="114"/>
      <c r="E53" s="133">
        <v>4949</v>
      </c>
      <c r="F53" s="111">
        <v>11</v>
      </c>
      <c r="G53" s="111">
        <v>23.5</v>
      </c>
      <c r="H53" s="138">
        <v>921</v>
      </c>
      <c r="I53" s="111">
        <v>0</v>
      </c>
      <c r="J53" s="138">
        <v>115.125</v>
      </c>
      <c r="K53" s="138">
        <v>317</v>
      </c>
      <c r="L53" s="138">
        <v>0</v>
      </c>
      <c r="M53" s="138">
        <v>886</v>
      </c>
      <c r="N53" s="138">
        <v>0</v>
      </c>
      <c r="O53" s="138">
        <v>1203</v>
      </c>
      <c r="P53" s="138">
        <v>0</v>
      </c>
      <c r="Q53" s="138">
        <v>10.45</v>
      </c>
      <c r="R53" s="138">
        <v>402</v>
      </c>
    </row>
    <row r="54" spans="1:18" s="5" customFormat="1" ht="12.75" x14ac:dyDescent="0.2">
      <c r="A54" s="84" t="s">
        <v>344</v>
      </c>
      <c r="B54" s="111" t="s">
        <v>67</v>
      </c>
      <c r="C54" s="3" t="s">
        <v>161</v>
      </c>
      <c r="D54" s="114"/>
      <c r="E54" s="133">
        <v>6234</v>
      </c>
      <c r="F54" s="111">
        <v>4</v>
      </c>
      <c r="G54" s="111">
        <v>23.5</v>
      </c>
      <c r="H54" s="138">
        <v>906</v>
      </c>
      <c r="I54" s="111">
        <v>0</v>
      </c>
      <c r="J54" s="138">
        <v>113.25</v>
      </c>
      <c r="K54" s="138">
        <v>682</v>
      </c>
      <c r="L54" s="138">
        <v>0</v>
      </c>
      <c r="M54" s="138">
        <v>1219</v>
      </c>
      <c r="N54" s="138">
        <v>0</v>
      </c>
      <c r="O54" s="138">
        <v>1901</v>
      </c>
      <c r="P54" s="138">
        <v>0</v>
      </c>
      <c r="Q54" s="138">
        <v>16.79</v>
      </c>
      <c r="R54" s="138">
        <v>519</v>
      </c>
    </row>
    <row r="55" spans="1:18" s="5" customFormat="1" ht="12.75" x14ac:dyDescent="0.2">
      <c r="A55" s="84" t="s">
        <v>345</v>
      </c>
      <c r="B55" s="111" t="s">
        <v>69</v>
      </c>
      <c r="C55" s="3" t="s">
        <v>162</v>
      </c>
      <c r="D55" s="114"/>
      <c r="E55" s="133">
        <v>7157</v>
      </c>
      <c r="F55" s="111">
        <v>17</v>
      </c>
      <c r="G55" s="111">
        <v>9</v>
      </c>
      <c r="H55" s="138">
        <v>419</v>
      </c>
      <c r="I55" s="111">
        <v>0</v>
      </c>
      <c r="J55" s="138">
        <v>52.375</v>
      </c>
      <c r="K55" s="138">
        <v>416</v>
      </c>
      <c r="L55" s="138">
        <v>0</v>
      </c>
      <c r="M55" s="138">
        <v>639</v>
      </c>
      <c r="N55" s="138">
        <v>0</v>
      </c>
      <c r="O55" s="138">
        <v>1055</v>
      </c>
      <c r="P55" s="138">
        <v>0</v>
      </c>
      <c r="Q55" s="138">
        <v>20.14</v>
      </c>
      <c r="R55" s="138">
        <v>1092</v>
      </c>
    </row>
    <row r="56" spans="1:18" s="5" customFormat="1" ht="12.75" x14ac:dyDescent="0.2">
      <c r="A56" s="84" t="s">
        <v>346</v>
      </c>
      <c r="B56" s="111" t="s">
        <v>70</v>
      </c>
      <c r="C56" s="3" t="s">
        <v>162</v>
      </c>
      <c r="D56" s="114"/>
      <c r="E56" s="133">
        <v>3328</v>
      </c>
      <c r="F56" s="111">
        <v>19</v>
      </c>
      <c r="G56" s="111">
        <v>3</v>
      </c>
      <c r="H56" s="138">
        <v>144</v>
      </c>
      <c r="I56" s="111">
        <v>0</v>
      </c>
      <c r="J56" s="138">
        <v>18</v>
      </c>
      <c r="K56" s="138">
        <v>49</v>
      </c>
      <c r="L56" s="138">
        <v>0</v>
      </c>
      <c r="M56" s="138">
        <v>102</v>
      </c>
      <c r="N56" s="138">
        <v>0</v>
      </c>
      <c r="O56" s="138">
        <v>151</v>
      </c>
      <c r="P56" s="138">
        <v>0</v>
      </c>
      <c r="Q56" s="138">
        <v>8.39</v>
      </c>
      <c r="R56" s="138">
        <v>253</v>
      </c>
    </row>
    <row r="57" spans="1:18" s="5" customFormat="1" ht="12.75" x14ac:dyDescent="0.2">
      <c r="A57" s="84" t="s">
        <v>347</v>
      </c>
      <c r="B57" s="111" t="s">
        <v>71</v>
      </c>
      <c r="C57" s="3" t="s">
        <v>162</v>
      </c>
      <c r="D57" s="114"/>
      <c r="E57" s="133">
        <v>3400</v>
      </c>
      <c r="F57" s="111">
        <v>14</v>
      </c>
      <c r="G57" s="111">
        <v>3</v>
      </c>
      <c r="H57" s="138">
        <v>123</v>
      </c>
      <c r="I57" s="111">
        <v>0</v>
      </c>
      <c r="J57" s="138">
        <v>15.375</v>
      </c>
      <c r="K57" s="138">
        <v>42</v>
      </c>
      <c r="L57" s="138">
        <v>0</v>
      </c>
      <c r="M57" s="138">
        <v>89</v>
      </c>
      <c r="N57" s="138">
        <v>0</v>
      </c>
      <c r="O57" s="138">
        <v>131</v>
      </c>
      <c r="P57" s="138">
        <v>0</v>
      </c>
      <c r="Q57" s="138">
        <v>8.52</v>
      </c>
      <c r="R57" s="138">
        <v>169</v>
      </c>
    </row>
    <row r="58" spans="1:18" s="5" customFormat="1" ht="12.75" x14ac:dyDescent="0.2">
      <c r="A58" s="84" t="s">
        <v>348</v>
      </c>
      <c r="B58" s="111" t="s">
        <v>72</v>
      </c>
      <c r="C58" s="3" t="s">
        <v>162</v>
      </c>
      <c r="D58" s="114"/>
      <c r="E58" s="133">
        <v>4648</v>
      </c>
      <c r="F58" s="111">
        <v>24</v>
      </c>
      <c r="G58" s="111">
        <v>6</v>
      </c>
      <c r="H58" s="138">
        <v>316</v>
      </c>
      <c r="I58" s="111">
        <v>0</v>
      </c>
      <c r="J58" s="138">
        <v>39.5</v>
      </c>
      <c r="K58" s="138">
        <v>159</v>
      </c>
      <c r="L58" s="138">
        <v>0</v>
      </c>
      <c r="M58" s="138">
        <v>265</v>
      </c>
      <c r="N58" s="138">
        <v>0</v>
      </c>
      <c r="O58" s="138">
        <v>424</v>
      </c>
      <c r="P58" s="138">
        <v>0</v>
      </c>
      <c r="Q58" s="138">
        <v>10.73</v>
      </c>
      <c r="R58" s="138">
        <v>546</v>
      </c>
    </row>
    <row r="59" spans="1:18" s="5" customFormat="1" ht="12.75" x14ac:dyDescent="0.2">
      <c r="A59" s="84" t="s">
        <v>349</v>
      </c>
      <c r="B59" s="111" t="s">
        <v>74</v>
      </c>
      <c r="C59" s="3" t="s">
        <v>163</v>
      </c>
      <c r="D59" s="114"/>
      <c r="E59" s="133">
        <v>6700</v>
      </c>
      <c r="F59" s="111">
        <v>8</v>
      </c>
      <c r="G59" s="111">
        <v>11</v>
      </c>
      <c r="H59" s="138">
        <v>403</v>
      </c>
      <c r="I59" s="111">
        <v>1</v>
      </c>
      <c r="J59" s="138">
        <v>50.375</v>
      </c>
      <c r="K59" s="138">
        <v>208</v>
      </c>
      <c r="L59" s="138">
        <v>208</v>
      </c>
      <c r="M59" s="138">
        <v>380</v>
      </c>
      <c r="N59" s="138">
        <v>380</v>
      </c>
      <c r="O59" s="138">
        <v>588</v>
      </c>
      <c r="P59" s="138">
        <v>588</v>
      </c>
      <c r="Q59" s="138">
        <v>11.67</v>
      </c>
      <c r="R59" s="138">
        <v>1336.51</v>
      </c>
    </row>
    <row r="60" spans="1:18" s="5" customFormat="1" ht="12.75" x14ac:dyDescent="0.2">
      <c r="A60" s="84" t="s">
        <v>350</v>
      </c>
      <c r="B60" s="111" t="s">
        <v>76</v>
      </c>
      <c r="C60" s="3" t="s">
        <v>164</v>
      </c>
      <c r="D60" s="114"/>
      <c r="E60" s="133">
        <v>6100</v>
      </c>
      <c r="F60" s="111">
        <v>12</v>
      </c>
      <c r="G60" s="111">
        <v>4</v>
      </c>
      <c r="H60" s="138">
        <v>164</v>
      </c>
      <c r="I60" s="111">
        <v>1</v>
      </c>
      <c r="J60" s="138">
        <v>20.5</v>
      </c>
      <c r="K60" s="138">
        <v>60</v>
      </c>
      <c r="L60" s="138">
        <v>60</v>
      </c>
      <c r="M60" s="138">
        <v>204</v>
      </c>
      <c r="N60" s="138">
        <v>204</v>
      </c>
      <c r="O60" s="138">
        <v>264</v>
      </c>
      <c r="P60" s="138">
        <v>264</v>
      </c>
      <c r="Q60" s="138">
        <v>12.88</v>
      </c>
      <c r="R60" s="138">
        <v>291.11</v>
      </c>
    </row>
    <row r="61" spans="1:18" s="5" customFormat="1" ht="12.75" x14ac:dyDescent="0.2">
      <c r="A61" s="84" t="s">
        <v>351</v>
      </c>
      <c r="B61" s="111" t="s">
        <v>78</v>
      </c>
      <c r="C61" s="3" t="s">
        <v>165</v>
      </c>
      <c r="D61" s="114"/>
      <c r="E61" s="133">
        <v>2391</v>
      </c>
      <c r="F61" s="111">
        <v>15</v>
      </c>
      <c r="G61" s="111">
        <v>6</v>
      </c>
      <c r="H61" s="138">
        <v>336</v>
      </c>
      <c r="I61" s="111">
        <v>0</v>
      </c>
      <c r="J61" s="138">
        <v>42</v>
      </c>
      <c r="K61" s="138">
        <v>31</v>
      </c>
      <c r="L61" s="138">
        <v>0</v>
      </c>
      <c r="M61" s="138">
        <v>401</v>
      </c>
      <c r="N61" s="138">
        <v>0</v>
      </c>
      <c r="O61" s="138">
        <v>432</v>
      </c>
      <c r="P61" s="138">
        <v>0</v>
      </c>
      <c r="Q61" s="138">
        <v>10.29</v>
      </c>
      <c r="R61" s="138">
        <v>57.46</v>
      </c>
    </row>
    <row r="62" spans="1:18" s="5" customFormat="1" ht="12.75" x14ac:dyDescent="0.2">
      <c r="A62" s="84" t="s">
        <v>352</v>
      </c>
      <c r="B62" s="111" t="s">
        <v>79</v>
      </c>
      <c r="C62" s="3" t="s">
        <v>165</v>
      </c>
      <c r="D62" s="114"/>
      <c r="E62" s="133">
        <v>4069</v>
      </c>
      <c r="F62" s="111">
        <v>12</v>
      </c>
      <c r="G62" s="111">
        <v>12</v>
      </c>
      <c r="H62" s="138">
        <v>592</v>
      </c>
      <c r="I62" s="111">
        <v>0</v>
      </c>
      <c r="J62" s="138">
        <v>74</v>
      </c>
      <c r="K62" s="138">
        <v>111</v>
      </c>
      <c r="L62" s="138">
        <v>0</v>
      </c>
      <c r="M62" s="138">
        <v>875</v>
      </c>
      <c r="N62" s="138">
        <v>0</v>
      </c>
      <c r="O62" s="138">
        <v>986</v>
      </c>
      <c r="P62" s="138">
        <v>0</v>
      </c>
      <c r="Q62" s="138">
        <v>13.32</v>
      </c>
      <c r="R62" s="138">
        <v>63.99</v>
      </c>
    </row>
    <row r="63" spans="1:18" s="5" customFormat="1" ht="12.75" x14ac:dyDescent="0.2">
      <c r="A63" s="84" t="s">
        <v>353</v>
      </c>
      <c r="B63" s="111" t="s">
        <v>80</v>
      </c>
      <c r="C63" s="3" t="s">
        <v>165</v>
      </c>
      <c r="D63" s="114"/>
      <c r="E63" s="133">
        <v>2362</v>
      </c>
      <c r="F63" s="111">
        <v>13</v>
      </c>
      <c r="G63" s="111">
        <v>6</v>
      </c>
      <c r="H63" s="138">
        <v>208</v>
      </c>
      <c r="I63" s="111">
        <v>0</v>
      </c>
      <c r="J63" s="138">
        <v>26</v>
      </c>
      <c r="K63" s="138">
        <v>9</v>
      </c>
      <c r="L63" s="138">
        <v>0</v>
      </c>
      <c r="M63" s="138">
        <v>112</v>
      </c>
      <c r="N63" s="138">
        <v>0</v>
      </c>
      <c r="O63" s="138">
        <v>121</v>
      </c>
      <c r="P63" s="138">
        <v>0</v>
      </c>
      <c r="Q63" s="138">
        <v>4.6500000000000004</v>
      </c>
      <c r="R63" s="138">
        <v>64.36</v>
      </c>
    </row>
    <row r="64" spans="1:18" s="5" customFormat="1" ht="12.75" x14ac:dyDescent="0.2">
      <c r="A64" s="84" t="s">
        <v>354</v>
      </c>
      <c r="B64" s="111" t="s">
        <v>81</v>
      </c>
      <c r="C64" s="3" t="s">
        <v>165</v>
      </c>
      <c r="D64" s="114"/>
      <c r="E64" s="133">
        <v>6495</v>
      </c>
      <c r="F64" s="111">
        <v>8</v>
      </c>
      <c r="G64" s="111">
        <v>19</v>
      </c>
      <c r="H64" s="138">
        <v>1144</v>
      </c>
      <c r="I64" s="111">
        <v>0</v>
      </c>
      <c r="J64" s="138">
        <v>143</v>
      </c>
      <c r="K64" s="138">
        <v>444</v>
      </c>
      <c r="L64" s="138">
        <v>0</v>
      </c>
      <c r="M64" s="138">
        <v>3984</v>
      </c>
      <c r="N64" s="138">
        <v>0</v>
      </c>
      <c r="O64" s="138">
        <v>4428</v>
      </c>
      <c r="P64" s="138">
        <v>0</v>
      </c>
      <c r="Q64" s="138">
        <v>30.97</v>
      </c>
      <c r="R64" s="138">
        <v>61.96</v>
      </c>
    </row>
    <row r="65" spans="1:18" s="5" customFormat="1" ht="12.75" x14ac:dyDescent="0.2">
      <c r="A65" s="84" t="s">
        <v>355</v>
      </c>
      <c r="B65" s="111" t="s">
        <v>82</v>
      </c>
      <c r="C65" s="3" t="s">
        <v>165</v>
      </c>
      <c r="D65" s="114"/>
      <c r="E65" s="133">
        <v>4042</v>
      </c>
      <c r="F65" s="111">
        <v>18</v>
      </c>
      <c r="G65" s="111">
        <v>12</v>
      </c>
      <c r="H65" s="138">
        <v>648</v>
      </c>
      <c r="I65" s="111">
        <v>0</v>
      </c>
      <c r="J65" s="138">
        <v>81</v>
      </c>
      <c r="K65" s="138">
        <v>131</v>
      </c>
      <c r="L65" s="138">
        <v>0</v>
      </c>
      <c r="M65" s="138">
        <v>1080</v>
      </c>
      <c r="N65" s="138">
        <v>0</v>
      </c>
      <c r="O65" s="138">
        <v>1211</v>
      </c>
      <c r="P65" s="138">
        <v>0</v>
      </c>
      <c r="Q65" s="138">
        <v>14.95</v>
      </c>
      <c r="R65" s="138">
        <v>54.91</v>
      </c>
    </row>
    <row r="66" spans="1:18" s="5" customFormat="1" ht="12.75" x14ac:dyDescent="0.2">
      <c r="A66" s="84" t="s">
        <v>356</v>
      </c>
      <c r="B66" s="111" t="s">
        <v>83</v>
      </c>
      <c r="C66" s="3" t="s">
        <v>165</v>
      </c>
      <c r="D66" s="114"/>
      <c r="E66" s="133">
        <v>1817</v>
      </c>
      <c r="F66" s="111">
        <v>15</v>
      </c>
      <c r="G66" s="111">
        <v>6</v>
      </c>
      <c r="H66" s="138">
        <v>344</v>
      </c>
      <c r="I66" s="111">
        <v>0</v>
      </c>
      <c r="J66" s="138">
        <v>43</v>
      </c>
      <c r="K66" s="138">
        <v>19</v>
      </c>
      <c r="L66" s="138">
        <v>0</v>
      </c>
      <c r="M66" s="138">
        <v>459</v>
      </c>
      <c r="N66" s="138">
        <v>0</v>
      </c>
      <c r="O66" s="138">
        <v>478</v>
      </c>
      <c r="P66" s="138">
        <v>0</v>
      </c>
      <c r="Q66" s="138">
        <v>11.12</v>
      </c>
      <c r="R66" s="138">
        <v>60.5</v>
      </c>
    </row>
    <row r="67" spans="1:18" s="5" customFormat="1" ht="12.75" x14ac:dyDescent="0.2">
      <c r="A67" s="84" t="s">
        <v>357</v>
      </c>
      <c r="B67" s="111" t="s">
        <v>84</v>
      </c>
      <c r="C67" s="3" t="s">
        <v>165</v>
      </c>
      <c r="D67" s="114"/>
      <c r="E67" s="133">
        <v>1359</v>
      </c>
      <c r="F67" s="111">
        <v>19</v>
      </c>
      <c r="G67" s="111">
        <v>12</v>
      </c>
      <c r="H67" s="138">
        <v>656</v>
      </c>
      <c r="I67" s="111">
        <v>0</v>
      </c>
      <c r="J67" s="138">
        <v>82</v>
      </c>
      <c r="K67" s="138">
        <v>15</v>
      </c>
      <c r="L67" s="138">
        <v>0</v>
      </c>
      <c r="M67" s="138">
        <v>540</v>
      </c>
      <c r="N67" s="138">
        <v>0</v>
      </c>
      <c r="O67" s="138">
        <v>555</v>
      </c>
      <c r="P67" s="138">
        <v>0</v>
      </c>
      <c r="Q67" s="138">
        <v>6.77</v>
      </c>
      <c r="R67" s="138">
        <v>77.290000000000006</v>
      </c>
    </row>
    <row r="68" spans="1:18" s="5" customFormat="1" ht="12.75" x14ac:dyDescent="0.2">
      <c r="A68" s="84" t="s">
        <v>358</v>
      </c>
      <c r="B68" s="111" t="s">
        <v>85</v>
      </c>
      <c r="C68" s="3" t="s">
        <v>165</v>
      </c>
      <c r="D68" s="114"/>
      <c r="E68" s="133">
        <v>5568</v>
      </c>
      <c r="F68" s="111">
        <v>8</v>
      </c>
      <c r="G68" s="111">
        <v>12</v>
      </c>
      <c r="H68" s="138">
        <v>592</v>
      </c>
      <c r="I68" s="111">
        <v>0</v>
      </c>
      <c r="J68" s="138">
        <v>74</v>
      </c>
      <c r="K68" s="138">
        <v>122</v>
      </c>
      <c r="L68" s="138">
        <v>0</v>
      </c>
      <c r="M68" s="138">
        <v>996</v>
      </c>
      <c r="N68" s="138">
        <v>0</v>
      </c>
      <c r="O68" s="138">
        <v>1118</v>
      </c>
      <c r="P68" s="138">
        <v>0</v>
      </c>
      <c r="Q68" s="138">
        <v>15.11</v>
      </c>
      <c r="R68" s="138">
        <v>54.5</v>
      </c>
    </row>
    <row r="69" spans="1:18" s="5" customFormat="1" ht="12.75" x14ac:dyDescent="0.2">
      <c r="A69" s="84" t="s">
        <v>359</v>
      </c>
      <c r="B69" s="111" t="s">
        <v>86</v>
      </c>
      <c r="C69" s="3" t="s">
        <v>165</v>
      </c>
      <c r="D69" s="114"/>
      <c r="E69" s="133">
        <v>1525</v>
      </c>
      <c r="F69" s="111">
        <v>20</v>
      </c>
      <c r="G69" s="111">
        <v>6</v>
      </c>
      <c r="H69" s="138">
        <v>176</v>
      </c>
      <c r="I69" s="111">
        <v>0</v>
      </c>
      <c r="J69" s="138">
        <v>22</v>
      </c>
      <c r="K69" s="138">
        <v>0</v>
      </c>
      <c r="L69" s="138">
        <v>0</v>
      </c>
      <c r="M69" s="138">
        <v>132</v>
      </c>
      <c r="N69" s="138">
        <v>0</v>
      </c>
      <c r="O69" s="138">
        <v>132</v>
      </c>
      <c r="P69" s="138">
        <v>0</v>
      </c>
      <c r="Q69" s="138">
        <v>6</v>
      </c>
      <c r="R69" s="138">
        <v>59.7</v>
      </c>
    </row>
    <row r="70" spans="1:18" s="5" customFormat="1" ht="12.75" x14ac:dyDescent="0.2">
      <c r="A70" s="84" t="s">
        <v>360</v>
      </c>
      <c r="B70" s="111" t="s">
        <v>87</v>
      </c>
      <c r="C70" s="3" t="s">
        <v>165</v>
      </c>
      <c r="D70" s="114"/>
      <c r="E70" s="133">
        <v>1293</v>
      </c>
      <c r="F70" s="111">
        <v>24</v>
      </c>
      <c r="G70" s="111">
        <v>6</v>
      </c>
      <c r="H70" s="138">
        <v>176</v>
      </c>
      <c r="I70" s="111">
        <v>0</v>
      </c>
      <c r="J70" s="138">
        <v>22</v>
      </c>
      <c r="K70" s="138">
        <v>2</v>
      </c>
      <c r="L70" s="138">
        <v>0</v>
      </c>
      <c r="M70" s="138">
        <v>224</v>
      </c>
      <c r="N70" s="138">
        <v>0</v>
      </c>
      <c r="O70" s="138">
        <v>226</v>
      </c>
      <c r="P70" s="138">
        <v>0</v>
      </c>
      <c r="Q70" s="138">
        <v>10.27</v>
      </c>
      <c r="R70" s="138">
        <v>60.71</v>
      </c>
    </row>
    <row r="71" spans="1:18" s="5" customFormat="1" ht="12.75" x14ac:dyDescent="0.2">
      <c r="A71" s="84" t="s">
        <v>361</v>
      </c>
      <c r="B71" s="111" t="s">
        <v>89</v>
      </c>
      <c r="C71" s="3" t="s">
        <v>166</v>
      </c>
      <c r="D71" s="114"/>
      <c r="E71" s="133">
        <v>3407</v>
      </c>
      <c r="F71" s="111">
        <v>6.5</v>
      </c>
      <c r="G71" s="111">
        <v>0</v>
      </c>
      <c r="H71" s="138">
        <v>0</v>
      </c>
      <c r="I71" s="111">
        <v>0</v>
      </c>
      <c r="J71" s="138">
        <v>0</v>
      </c>
      <c r="K71" s="138">
        <v>0</v>
      </c>
      <c r="L71" s="138">
        <v>0</v>
      </c>
      <c r="M71" s="138">
        <v>0</v>
      </c>
      <c r="N71" s="138">
        <v>0</v>
      </c>
      <c r="O71" s="138">
        <v>0</v>
      </c>
      <c r="P71" s="138">
        <v>0</v>
      </c>
      <c r="Q71" s="138">
        <v>0</v>
      </c>
      <c r="R71" s="138">
        <v>232</v>
      </c>
    </row>
    <row r="72" spans="1:18" s="5" customFormat="1" ht="12.75" x14ac:dyDescent="0.2">
      <c r="A72" s="84" t="s">
        <v>362</v>
      </c>
      <c r="B72" s="111" t="s">
        <v>90</v>
      </c>
      <c r="C72" s="3" t="s">
        <v>166</v>
      </c>
      <c r="D72" s="114"/>
      <c r="E72" s="133">
        <v>2344</v>
      </c>
      <c r="F72" s="111">
        <v>11</v>
      </c>
      <c r="G72" s="111">
        <v>6</v>
      </c>
      <c r="H72" s="138">
        <v>280</v>
      </c>
      <c r="I72" s="111">
        <v>0</v>
      </c>
      <c r="J72" s="138">
        <v>35</v>
      </c>
      <c r="K72" s="138">
        <v>86</v>
      </c>
      <c r="L72" s="138">
        <v>0</v>
      </c>
      <c r="M72" s="138">
        <v>512</v>
      </c>
      <c r="N72" s="138">
        <v>0</v>
      </c>
      <c r="O72" s="138">
        <v>598</v>
      </c>
      <c r="P72" s="138">
        <v>0</v>
      </c>
      <c r="Q72" s="138">
        <v>17.09</v>
      </c>
      <c r="R72" s="138">
        <v>928</v>
      </c>
    </row>
    <row r="73" spans="1:18" s="5" customFormat="1" ht="12.75" x14ac:dyDescent="0.2">
      <c r="A73" s="84" t="s">
        <v>363</v>
      </c>
      <c r="B73" s="111" t="s">
        <v>91</v>
      </c>
      <c r="C73" s="3" t="s">
        <v>166</v>
      </c>
      <c r="D73" s="114"/>
      <c r="E73" s="133">
        <v>1125</v>
      </c>
      <c r="F73" s="111">
        <v>13.3</v>
      </c>
      <c r="G73" s="111">
        <v>6</v>
      </c>
      <c r="H73" s="138">
        <v>232</v>
      </c>
      <c r="I73" s="111">
        <v>0</v>
      </c>
      <c r="J73" s="138">
        <v>29</v>
      </c>
      <c r="K73" s="138">
        <v>58</v>
      </c>
      <c r="L73" s="138">
        <v>0</v>
      </c>
      <c r="M73" s="138">
        <v>414</v>
      </c>
      <c r="N73" s="138">
        <v>0</v>
      </c>
      <c r="O73" s="138">
        <v>472</v>
      </c>
      <c r="P73" s="138">
        <v>0</v>
      </c>
      <c r="Q73" s="138">
        <v>16.28</v>
      </c>
      <c r="R73" s="138">
        <v>546</v>
      </c>
    </row>
    <row r="74" spans="1:18" s="5" customFormat="1" ht="12.75" x14ac:dyDescent="0.2">
      <c r="A74" s="84" t="s">
        <v>364</v>
      </c>
      <c r="B74" s="111" t="s">
        <v>92</v>
      </c>
      <c r="C74" s="3" t="s">
        <v>166</v>
      </c>
      <c r="D74" s="114"/>
      <c r="E74" s="133">
        <v>2648</v>
      </c>
      <c r="F74" s="111">
        <v>6.7</v>
      </c>
      <c r="G74" s="111">
        <v>8</v>
      </c>
      <c r="H74" s="138">
        <v>304</v>
      </c>
      <c r="I74" s="111">
        <v>0</v>
      </c>
      <c r="J74" s="138">
        <v>38</v>
      </c>
      <c r="K74" s="138">
        <v>99</v>
      </c>
      <c r="L74" s="138">
        <v>0</v>
      </c>
      <c r="M74" s="138">
        <v>636</v>
      </c>
      <c r="N74" s="138">
        <v>0</v>
      </c>
      <c r="O74" s="138">
        <v>735</v>
      </c>
      <c r="P74" s="138">
        <v>0</v>
      </c>
      <c r="Q74" s="138">
        <v>19.34</v>
      </c>
      <c r="R74" s="138">
        <v>1239</v>
      </c>
    </row>
    <row r="75" spans="1:18" s="5" customFormat="1" ht="12.75" x14ac:dyDescent="0.2">
      <c r="A75" s="84" t="s">
        <v>365</v>
      </c>
      <c r="B75" s="111" t="s">
        <v>94</v>
      </c>
      <c r="C75" s="3" t="s">
        <v>167</v>
      </c>
      <c r="D75" s="114"/>
      <c r="E75" s="133">
        <v>10745</v>
      </c>
      <c r="F75" s="111">
        <v>7</v>
      </c>
      <c r="G75" s="111">
        <v>13</v>
      </c>
      <c r="H75" s="138">
        <v>637</v>
      </c>
      <c r="I75" s="111">
        <v>1</v>
      </c>
      <c r="J75" s="138">
        <v>79.625</v>
      </c>
      <c r="K75" s="138">
        <v>413</v>
      </c>
      <c r="L75" s="138">
        <v>413</v>
      </c>
      <c r="M75" s="138">
        <v>1393</v>
      </c>
      <c r="N75" s="138">
        <v>1393</v>
      </c>
      <c r="O75" s="138">
        <v>1806</v>
      </c>
      <c r="P75" s="138">
        <v>1806</v>
      </c>
      <c r="Q75" s="138">
        <v>22.68</v>
      </c>
      <c r="R75" s="138">
        <v>477.91</v>
      </c>
    </row>
    <row r="76" spans="1:18" s="5" customFormat="1" ht="12.75" x14ac:dyDescent="0.2">
      <c r="A76" s="84" t="s">
        <v>366</v>
      </c>
      <c r="B76" s="111" t="s">
        <v>95</v>
      </c>
      <c r="C76" s="3" t="s">
        <v>167</v>
      </c>
      <c r="D76" s="114"/>
      <c r="E76" s="133">
        <v>5196</v>
      </c>
      <c r="F76" s="111">
        <v>30</v>
      </c>
      <c r="G76" s="111">
        <v>16</v>
      </c>
      <c r="H76" s="138">
        <v>789</v>
      </c>
      <c r="I76" s="111">
        <v>1</v>
      </c>
      <c r="J76" s="138">
        <v>98.625</v>
      </c>
      <c r="K76" s="138">
        <v>623</v>
      </c>
      <c r="L76" s="138">
        <v>623</v>
      </c>
      <c r="M76" s="138">
        <v>817</v>
      </c>
      <c r="N76" s="138">
        <v>817</v>
      </c>
      <c r="O76" s="138">
        <v>1440</v>
      </c>
      <c r="P76" s="138">
        <v>1440</v>
      </c>
      <c r="Q76" s="138">
        <v>14.6</v>
      </c>
      <c r="R76" s="138">
        <v>604.78</v>
      </c>
    </row>
    <row r="77" spans="1:18" s="5" customFormat="1" ht="12.75" x14ac:dyDescent="0.2">
      <c r="A77" s="84" t="s">
        <v>367</v>
      </c>
      <c r="B77" s="111" t="s">
        <v>277</v>
      </c>
      <c r="C77" s="3" t="s">
        <v>168</v>
      </c>
      <c r="D77" s="114"/>
      <c r="E77" s="133">
        <v>3303</v>
      </c>
      <c r="F77" s="111">
        <v>20</v>
      </c>
      <c r="G77" s="111">
        <v>6.5</v>
      </c>
      <c r="H77" s="138">
        <v>312</v>
      </c>
      <c r="I77" s="111">
        <v>0</v>
      </c>
      <c r="J77" s="138">
        <v>39</v>
      </c>
      <c r="K77" s="138">
        <v>67</v>
      </c>
      <c r="L77" s="138">
        <v>0</v>
      </c>
      <c r="M77" s="138">
        <v>246</v>
      </c>
      <c r="N77" s="138">
        <v>0</v>
      </c>
      <c r="O77" s="138">
        <v>313</v>
      </c>
      <c r="P77" s="138">
        <v>0</v>
      </c>
      <c r="Q77" s="138">
        <v>8.0299999999999994</v>
      </c>
      <c r="R77" s="138">
        <v>1023</v>
      </c>
    </row>
    <row r="78" spans="1:18" s="5" customFormat="1" ht="12.75" x14ac:dyDescent="0.2">
      <c r="A78" s="84" t="s">
        <v>368</v>
      </c>
      <c r="B78" s="111" t="s">
        <v>97</v>
      </c>
      <c r="C78" s="3" t="s">
        <v>168</v>
      </c>
      <c r="D78" s="114"/>
      <c r="E78" s="133">
        <v>3565</v>
      </c>
      <c r="F78" s="111">
        <v>12</v>
      </c>
      <c r="G78" s="111">
        <v>6.5</v>
      </c>
      <c r="H78" s="138">
        <v>304</v>
      </c>
      <c r="I78" s="111">
        <v>0</v>
      </c>
      <c r="J78" s="138">
        <v>38</v>
      </c>
      <c r="K78" s="138">
        <v>54</v>
      </c>
      <c r="L78" s="138">
        <v>0</v>
      </c>
      <c r="M78" s="138">
        <v>318</v>
      </c>
      <c r="N78" s="138">
        <v>0</v>
      </c>
      <c r="O78" s="138">
        <v>372</v>
      </c>
      <c r="P78" s="138">
        <v>0</v>
      </c>
      <c r="Q78" s="138">
        <v>9.7899999999999991</v>
      </c>
      <c r="R78" s="138">
        <v>862</v>
      </c>
    </row>
    <row r="79" spans="1:18" s="5" customFormat="1" ht="12.75" x14ac:dyDescent="0.2">
      <c r="A79" s="84" t="s">
        <v>369</v>
      </c>
      <c r="B79" s="111" t="s">
        <v>98</v>
      </c>
      <c r="C79" s="3" t="s">
        <v>168</v>
      </c>
      <c r="D79" s="114"/>
      <c r="E79" s="133">
        <v>6794</v>
      </c>
      <c r="F79" s="111">
        <v>5</v>
      </c>
      <c r="G79" s="111">
        <v>6.5</v>
      </c>
      <c r="H79" s="138">
        <v>296</v>
      </c>
      <c r="I79" s="111">
        <v>0</v>
      </c>
      <c r="J79" s="138">
        <v>37</v>
      </c>
      <c r="K79" s="138">
        <v>89</v>
      </c>
      <c r="L79" s="138">
        <v>0</v>
      </c>
      <c r="M79" s="138">
        <v>616</v>
      </c>
      <c r="N79" s="138">
        <v>0</v>
      </c>
      <c r="O79" s="138">
        <v>705</v>
      </c>
      <c r="P79" s="138">
        <v>0</v>
      </c>
      <c r="Q79" s="138">
        <v>19.05</v>
      </c>
      <c r="R79" s="138">
        <v>941</v>
      </c>
    </row>
    <row r="80" spans="1:18" s="5" customFormat="1" ht="12.75" x14ac:dyDescent="0.2">
      <c r="A80" s="84" t="s">
        <v>370</v>
      </c>
      <c r="B80" s="111" t="s">
        <v>99</v>
      </c>
      <c r="C80" s="3" t="s">
        <v>169</v>
      </c>
      <c r="D80" s="114"/>
      <c r="E80" s="133">
        <v>1810</v>
      </c>
      <c r="F80" s="111">
        <v>23</v>
      </c>
      <c r="G80" s="111">
        <v>6</v>
      </c>
      <c r="H80" s="138">
        <v>384</v>
      </c>
      <c r="I80" s="111">
        <v>1</v>
      </c>
      <c r="J80" s="138">
        <v>48</v>
      </c>
      <c r="K80" s="138">
        <v>45</v>
      </c>
      <c r="L80" s="138">
        <v>45</v>
      </c>
      <c r="M80" s="138">
        <v>216</v>
      </c>
      <c r="N80" s="138">
        <v>216</v>
      </c>
      <c r="O80" s="138">
        <v>261</v>
      </c>
      <c r="P80" s="138">
        <v>261</v>
      </c>
      <c r="Q80" s="138">
        <v>5.44</v>
      </c>
      <c r="R80" s="138">
        <v>230</v>
      </c>
    </row>
    <row r="81" spans="1:18" s="5" customFormat="1" ht="12.75" x14ac:dyDescent="0.2">
      <c r="A81" s="84" t="s">
        <v>371</v>
      </c>
      <c r="B81" s="111" t="s">
        <v>101</v>
      </c>
      <c r="C81" s="3" t="s">
        <v>170</v>
      </c>
      <c r="D81" s="114"/>
      <c r="E81" s="133">
        <v>2998</v>
      </c>
      <c r="F81" s="111">
        <v>13</v>
      </c>
      <c r="G81" s="111">
        <v>3.5</v>
      </c>
      <c r="H81" s="138">
        <v>91</v>
      </c>
      <c r="I81" s="111">
        <v>0</v>
      </c>
      <c r="J81" s="138">
        <v>11.375</v>
      </c>
      <c r="K81" s="138">
        <v>11</v>
      </c>
      <c r="L81" s="138">
        <v>0</v>
      </c>
      <c r="M81" s="138">
        <v>24</v>
      </c>
      <c r="N81" s="138">
        <v>0</v>
      </c>
      <c r="O81" s="138">
        <v>35</v>
      </c>
      <c r="P81" s="138">
        <v>0</v>
      </c>
      <c r="Q81" s="138">
        <v>3.08</v>
      </c>
      <c r="R81" s="138">
        <v>61.61</v>
      </c>
    </row>
    <row r="82" spans="1:18" s="5" customFormat="1" ht="12.75" x14ac:dyDescent="0.2">
      <c r="A82" s="84" t="s">
        <v>372</v>
      </c>
      <c r="B82" s="111" t="s">
        <v>102</v>
      </c>
      <c r="C82" s="3" t="s">
        <v>170</v>
      </c>
      <c r="D82" s="114"/>
      <c r="E82" s="133">
        <v>4478</v>
      </c>
      <c r="F82" s="111">
        <v>3.5</v>
      </c>
      <c r="G82" s="111">
        <v>3.5</v>
      </c>
      <c r="H82" s="138">
        <v>84</v>
      </c>
      <c r="I82" s="111">
        <v>0</v>
      </c>
      <c r="J82" s="138">
        <v>10.5</v>
      </c>
      <c r="K82" s="138">
        <v>11</v>
      </c>
      <c r="L82" s="138">
        <v>0</v>
      </c>
      <c r="M82" s="138">
        <v>23</v>
      </c>
      <c r="N82" s="138">
        <v>0</v>
      </c>
      <c r="O82" s="138">
        <v>34</v>
      </c>
      <c r="P82" s="138">
        <v>0</v>
      </c>
      <c r="Q82" s="138">
        <v>3.24</v>
      </c>
      <c r="R82" s="138">
        <v>63.36</v>
      </c>
    </row>
    <row r="83" spans="1:18" s="5" customFormat="1" ht="12.75" x14ac:dyDescent="0.2">
      <c r="A83" s="84" t="s">
        <v>373</v>
      </c>
      <c r="B83" s="111" t="s">
        <v>104</v>
      </c>
      <c r="C83" s="3" t="s">
        <v>171</v>
      </c>
      <c r="D83" s="114"/>
      <c r="E83" s="133">
        <v>4157</v>
      </c>
      <c r="F83" s="111">
        <v>9.5</v>
      </c>
      <c r="G83" s="111">
        <v>1.25</v>
      </c>
      <c r="H83" s="138">
        <v>43.58</v>
      </c>
      <c r="I83" s="111">
        <v>0</v>
      </c>
      <c r="J83" s="138">
        <v>5.4474999999999998</v>
      </c>
      <c r="K83" s="138">
        <v>0</v>
      </c>
      <c r="L83" s="138">
        <v>0</v>
      </c>
      <c r="M83" s="138">
        <v>51</v>
      </c>
      <c r="N83" s="138">
        <v>0</v>
      </c>
      <c r="O83" s="138">
        <v>51</v>
      </c>
      <c r="P83" s="138">
        <v>0</v>
      </c>
      <c r="Q83" s="138">
        <v>9.36</v>
      </c>
      <c r="R83" s="138">
        <v>0</v>
      </c>
    </row>
    <row r="84" spans="1:18" s="5" customFormat="1" ht="12.75" x14ac:dyDescent="0.2">
      <c r="A84" s="84" t="s">
        <v>374</v>
      </c>
      <c r="B84" s="111" t="s">
        <v>105</v>
      </c>
      <c r="C84" s="3" t="s">
        <v>171</v>
      </c>
      <c r="D84" s="114"/>
      <c r="E84" s="133">
        <v>4467</v>
      </c>
      <c r="F84" s="111">
        <v>20.6</v>
      </c>
      <c r="G84" s="111">
        <v>2.5</v>
      </c>
      <c r="H84" s="138">
        <v>103.75</v>
      </c>
      <c r="I84" s="111">
        <v>0</v>
      </c>
      <c r="J84" s="138">
        <v>12.96875</v>
      </c>
      <c r="K84" s="138">
        <v>10</v>
      </c>
      <c r="L84" s="138">
        <v>0</v>
      </c>
      <c r="M84" s="138">
        <v>245</v>
      </c>
      <c r="N84" s="138">
        <v>0</v>
      </c>
      <c r="O84" s="138">
        <v>255</v>
      </c>
      <c r="P84" s="138">
        <v>0</v>
      </c>
      <c r="Q84" s="138">
        <v>19.66</v>
      </c>
      <c r="R84" s="138">
        <v>0</v>
      </c>
    </row>
    <row r="85" spans="1:18" s="5" customFormat="1" ht="12.75" x14ac:dyDescent="0.2">
      <c r="A85" s="84" t="s">
        <v>375</v>
      </c>
      <c r="B85" s="111" t="s">
        <v>106</v>
      </c>
      <c r="C85" s="3" t="s">
        <v>171</v>
      </c>
      <c r="D85" s="114"/>
      <c r="E85" s="133">
        <v>3534</v>
      </c>
      <c r="F85" s="111">
        <v>19.2</v>
      </c>
      <c r="G85" s="111">
        <v>1.25</v>
      </c>
      <c r="H85" s="138">
        <v>52.3</v>
      </c>
      <c r="I85" s="111">
        <v>0</v>
      </c>
      <c r="J85" s="138">
        <v>6.5374999999999996</v>
      </c>
      <c r="K85" s="138">
        <v>5</v>
      </c>
      <c r="L85" s="138">
        <v>0</v>
      </c>
      <c r="M85" s="138">
        <v>50</v>
      </c>
      <c r="N85" s="138">
        <v>0</v>
      </c>
      <c r="O85" s="138">
        <v>55</v>
      </c>
      <c r="P85" s="138">
        <v>0</v>
      </c>
      <c r="Q85" s="138">
        <v>8.41</v>
      </c>
      <c r="R85" s="138">
        <v>0</v>
      </c>
    </row>
    <row r="86" spans="1:18" s="5" customFormat="1" ht="12.75" x14ac:dyDescent="0.2">
      <c r="A86" s="84" t="s">
        <v>376</v>
      </c>
      <c r="B86" s="111" t="s">
        <v>295</v>
      </c>
      <c r="C86" s="3" t="s">
        <v>172</v>
      </c>
      <c r="D86" s="114"/>
      <c r="E86" s="133">
        <v>4105</v>
      </c>
      <c r="F86" s="111">
        <v>13</v>
      </c>
      <c r="G86" s="111">
        <v>16</v>
      </c>
      <c r="H86" s="138">
        <v>681</v>
      </c>
      <c r="I86" s="111">
        <v>0</v>
      </c>
      <c r="J86" s="138">
        <v>85.125</v>
      </c>
      <c r="K86" s="138">
        <v>258</v>
      </c>
      <c r="L86" s="138">
        <v>0</v>
      </c>
      <c r="M86" s="138">
        <v>2381</v>
      </c>
      <c r="N86" s="138">
        <v>0</v>
      </c>
      <c r="O86" s="138">
        <v>2639</v>
      </c>
      <c r="P86" s="138">
        <v>0</v>
      </c>
      <c r="Q86" s="138">
        <v>31</v>
      </c>
      <c r="R86" s="138">
        <v>1172</v>
      </c>
    </row>
    <row r="87" spans="1:18" s="5" customFormat="1" ht="12.75" x14ac:dyDescent="0.2">
      <c r="A87" s="84" t="s">
        <v>377</v>
      </c>
      <c r="B87" s="111" t="s">
        <v>108</v>
      </c>
      <c r="C87" s="3" t="s">
        <v>172</v>
      </c>
      <c r="D87" s="114"/>
      <c r="E87" s="133">
        <v>4560</v>
      </c>
      <c r="F87" s="111">
        <v>10</v>
      </c>
      <c r="G87" s="111">
        <v>14</v>
      </c>
      <c r="H87" s="138">
        <v>614</v>
      </c>
      <c r="I87" s="111">
        <v>0</v>
      </c>
      <c r="J87" s="138">
        <v>76.75</v>
      </c>
      <c r="K87" s="138">
        <v>337</v>
      </c>
      <c r="L87" s="138">
        <v>0</v>
      </c>
      <c r="M87" s="138">
        <v>2231</v>
      </c>
      <c r="N87" s="138">
        <v>0</v>
      </c>
      <c r="O87" s="138">
        <v>2568</v>
      </c>
      <c r="P87" s="138">
        <v>0</v>
      </c>
      <c r="Q87" s="138">
        <v>33.46</v>
      </c>
      <c r="R87" s="138">
        <v>889</v>
      </c>
    </row>
    <row r="88" spans="1:18" s="5" customFormat="1" ht="12.75" x14ac:dyDescent="0.2">
      <c r="A88" s="84" t="s">
        <v>378</v>
      </c>
      <c r="B88" s="111" t="s">
        <v>110</v>
      </c>
      <c r="C88" s="3" t="s">
        <v>173</v>
      </c>
      <c r="D88" s="114"/>
      <c r="E88" s="133">
        <v>6505</v>
      </c>
      <c r="F88" s="111">
        <v>5.15</v>
      </c>
      <c r="G88" s="111">
        <v>12</v>
      </c>
      <c r="H88" s="138">
        <v>558</v>
      </c>
      <c r="I88" s="111">
        <v>0</v>
      </c>
      <c r="J88" s="138">
        <v>69.75</v>
      </c>
      <c r="K88" s="138">
        <v>43</v>
      </c>
      <c r="L88" s="138">
        <v>0</v>
      </c>
      <c r="M88" s="138">
        <v>601</v>
      </c>
      <c r="N88" s="138">
        <v>0</v>
      </c>
      <c r="O88" s="138">
        <v>644</v>
      </c>
      <c r="P88" s="138">
        <v>0</v>
      </c>
      <c r="Q88" s="138">
        <v>9.23</v>
      </c>
      <c r="R88" s="138">
        <v>300.42</v>
      </c>
    </row>
    <row r="89" spans="1:18" s="5" customFormat="1" ht="12.75" x14ac:dyDescent="0.2">
      <c r="A89" s="84" t="s">
        <v>379</v>
      </c>
      <c r="B89" s="111" t="s">
        <v>112</v>
      </c>
      <c r="C89" s="3" t="s">
        <v>174</v>
      </c>
      <c r="D89" s="114"/>
      <c r="E89" s="133">
        <v>965</v>
      </c>
      <c r="F89" s="111">
        <v>13</v>
      </c>
      <c r="G89" s="111">
        <v>0</v>
      </c>
      <c r="H89" s="138">
        <v>8</v>
      </c>
      <c r="I89" s="111">
        <v>0</v>
      </c>
      <c r="J89" s="138">
        <v>1</v>
      </c>
      <c r="K89" s="138">
        <v>0</v>
      </c>
      <c r="L89" s="138">
        <v>0</v>
      </c>
      <c r="M89" s="138">
        <v>0</v>
      </c>
      <c r="N89" s="138">
        <v>0</v>
      </c>
      <c r="O89" s="138">
        <v>0</v>
      </c>
      <c r="P89" s="138">
        <v>0</v>
      </c>
      <c r="Q89" s="138">
        <v>0</v>
      </c>
      <c r="R89" s="138">
        <v>79.75</v>
      </c>
    </row>
    <row r="90" spans="1:18" s="5" customFormat="1" ht="12.75" x14ac:dyDescent="0.2">
      <c r="A90" s="84" t="s">
        <v>380</v>
      </c>
      <c r="B90" s="111" t="s">
        <v>114</v>
      </c>
      <c r="C90" s="3" t="s">
        <v>175</v>
      </c>
      <c r="D90" s="114"/>
      <c r="E90" s="133">
        <v>7978</v>
      </c>
      <c r="F90" s="111">
        <v>18</v>
      </c>
      <c r="G90" s="111">
        <v>8</v>
      </c>
      <c r="H90" s="138">
        <v>328</v>
      </c>
      <c r="I90" s="111">
        <v>1</v>
      </c>
      <c r="J90" s="138">
        <v>41</v>
      </c>
      <c r="K90" s="138">
        <v>147</v>
      </c>
      <c r="L90" s="138">
        <v>147</v>
      </c>
      <c r="M90" s="138">
        <v>138</v>
      </c>
      <c r="N90" s="138">
        <v>138</v>
      </c>
      <c r="O90" s="138">
        <v>285</v>
      </c>
      <c r="P90" s="138">
        <v>285</v>
      </c>
      <c r="Q90" s="138">
        <v>6.95</v>
      </c>
      <c r="R90" s="138">
        <v>3</v>
      </c>
    </row>
    <row r="91" spans="1:18" s="5" customFormat="1" ht="12.75" x14ac:dyDescent="0.2">
      <c r="A91" s="84" t="s">
        <v>381</v>
      </c>
      <c r="B91" s="111" t="s">
        <v>115</v>
      </c>
      <c r="C91" s="3" t="s">
        <v>175</v>
      </c>
      <c r="D91" s="114"/>
      <c r="E91" s="133">
        <v>7113</v>
      </c>
      <c r="F91" s="111">
        <v>17</v>
      </c>
      <c r="G91" s="111">
        <v>8</v>
      </c>
      <c r="H91" s="138">
        <v>312</v>
      </c>
      <c r="I91" s="111">
        <v>1</v>
      </c>
      <c r="J91" s="138">
        <v>39</v>
      </c>
      <c r="K91" s="138">
        <v>177</v>
      </c>
      <c r="L91" s="138">
        <v>177</v>
      </c>
      <c r="M91" s="138">
        <v>185</v>
      </c>
      <c r="N91" s="138">
        <v>185</v>
      </c>
      <c r="O91" s="138">
        <v>362</v>
      </c>
      <c r="P91" s="138">
        <v>362</v>
      </c>
      <c r="Q91" s="138">
        <v>9.2799999999999994</v>
      </c>
      <c r="R91" s="138">
        <v>3</v>
      </c>
    </row>
    <row r="92" spans="1:18" s="5" customFormat="1" ht="12.75" x14ac:dyDescent="0.2">
      <c r="A92" s="84" t="s">
        <v>382</v>
      </c>
      <c r="B92" s="111" t="s">
        <v>116</v>
      </c>
      <c r="C92" s="3" t="s">
        <v>175</v>
      </c>
      <c r="D92" s="114"/>
      <c r="E92" s="133">
        <v>5245</v>
      </c>
      <c r="F92" s="111">
        <v>30</v>
      </c>
      <c r="G92" s="111">
        <v>10</v>
      </c>
      <c r="H92" s="138">
        <v>472</v>
      </c>
      <c r="I92" s="111">
        <v>1</v>
      </c>
      <c r="J92" s="138">
        <v>59</v>
      </c>
      <c r="K92" s="138">
        <v>881</v>
      </c>
      <c r="L92" s="138">
        <v>881</v>
      </c>
      <c r="M92" s="138">
        <v>737</v>
      </c>
      <c r="N92" s="138">
        <v>737</v>
      </c>
      <c r="O92" s="138">
        <v>1618</v>
      </c>
      <c r="P92" s="138">
        <v>1618</v>
      </c>
      <c r="Q92" s="138">
        <v>27.42</v>
      </c>
      <c r="R92" s="138">
        <v>7.56</v>
      </c>
    </row>
    <row r="93" spans="1:18" s="5" customFormat="1" ht="12.75" x14ac:dyDescent="0.2">
      <c r="A93" s="84" t="s">
        <v>383</v>
      </c>
      <c r="B93" s="111" t="s">
        <v>118</v>
      </c>
      <c r="C93" s="3" t="s">
        <v>176</v>
      </c>
      <c r="D93" s="114"/>
      <c r="E93" s="133">
        <v>1333</v>
      </c>
      <c r="F93" s="111">
        <v>34</v>
      </c>
      <c r="G93" s="111">
        <v>2</v>
      </c>
      <c r="H93" s="138">
        <v>92</v>
      </c>
      <c r="I93" s="111">
        <v>0</v>
      </c>
      <c r="J93" s="138">
        <v>11.5</v>
      </c>
      <c r="K93" s="138">
        <v>66</v>
      </c>
      <c r="L93" s="138">
        <v>0</v>
      </c>
      <c r="M93" s="138">
        <v>243</v>
      </c>
      <c r="N93" s="138">
        <v>0</v>
      </c>
      <c r="O93" s="138">
        <v>309</v>
      </c>
      <c r="P93" s="138">
        <v>0</v>
      </c>
      <c r="Q93" s="138">
        <v>26.87</v>
      </c>
      <c r="R93" s="138">
        <v>0</v>
      </c>
    </row>
    <row r="94" spans="1:18" s="5" customFormat="1" ht="12.75" x14ac:dyDescent="0.2">
      <c r="A94" s="84" t="s">
        <v>384</v>
      </c>
      <c r="B94" s="111" t="s">
        <v>119</v>
      </c>
      <c r="C94" s="3" t="s">
        <v>176</v>
      </c>
      <c r="D94" s="114"/>
      <c r="E94" s="133">
        <v>3053</v>
      </c>
      <c r="F94" s="111">
        <v>38</v>
      </c>
      <c r="G94" s="111">
        <v>5.5</v>
      </c>
      <c r="H94" s="138">
        <v>230.5</v>
      </c>
      <c r="I94" s="111">
        <v>0</v>
      </c>
      <c r="J94" s="138">
        <v>28.8125</v>
      </c>
      <c r="K94" s="138">
        <v>119</v>
      </c>
      <c r="L94" s="138">
        <v>0</v>
      </c>
      <c r="M94" s="138">
        <v>852</v>
      </c>
      <c r="N94" s="138">
        <v>0</v>
      </c>
      <c r="O94" s="138">
        <v>971</v>
      </c>
      <c r="P94" s="138">
        <v>0</v>
      </c>
      <c r="Q94" s="138">
        <v>33.700000000000003</v>
      </c>
      <c r="R94" s="138">
        <v>0</v>
      </c>
    </row>
    <row r="95" spans="1:18" s="5" customFormat="1" ht="12.75" x14ac:dyDescent="0.2">
      <c r="A95" s="84" t="s">
        <v>385</v>
      </c>
      <c r="B95" s="111" t="s">
        <v>120</v>
      </c>
      <c r="C95" s="3" t="s">
        <v>176</v>
      </c>
      <c r="D95" s="114"/>
      <c r="E95" s="133">
        <v>3434</v>
      </c>
      <c r="F95" s="111">
        <v>15.5</v>
      </c>
      <c r="G95" s="111">
        <v>4</v>
      </c>
      <c r="H95" s="138">
        <v>185.5</v>
      </c>
      <c r="I95" s="111">
        <v>0</v>
      </c>
      <c r="J95" s="138">
        <v>23.1875</v>
      </c>
      <c r="K95" s="138">
        <v>63</v>
      </c>
      <c r="L95" s="138">
        <v>0</v>
      </c>
      <c r="M95" s="138">
        <v>486</v>
      </c>
      <c r="N95" s="138">
        <v>0</v>
      </c>
      <c r="O95" s="138">
        <v>549</v>
      </c>
      <c r="P95" s="138">
        <v>0</v>
      </c>
      <c r="Q95" s="138">
        <v>23.68</v>
      </c>
      <c r="R95" s="138">
        <v>0</v>
      </c>
    </row>
    <row r="96" spans="1:18" s="5" customFormat="1" ht="12.75" x14ac:dyDescent="0.2">
      <c r="A96" s="84" t="s">
        <v>386</v>
      </c>
      <c r="B96" s="111" t="s">
        <v>121</v>
      </c>
      <c r="C96" s="3" t="s">
        <v>176</v>
      </c>
      <c r="D96" s="114"/>
      <c r="E96" s="133">
        <v>11129</v>
      </c>
      <c r="F96" s="111">
        <v>12.3</v>
      </c>
      <c r="G96" s="111">
        <v>17</v>
      </c>
      <c r="H96" s="138">
        <v>848.5</v>
      </c>
      <c r="I96" s="111">
        <v>0</v>
      </c>
      <c r="J96" s="138">
        <v>106.0625</v>
      </c>
      <c r="K96" s="138">
        <v>1476</v>
      </c>
      <c r="L96" s="138">
        <v>0</v>
      </c>
      <c r="M96" s="138">
        <v>4706</v>
      </c>
      <c r="N96" s="138">
        <v>0</v>
      </c>
      <c r="O96" s="138">
        <v>6182</v>
      </c>
      <c r="P96" s="138">
        <v>0</v>
      </c>
      <c r="Q96" s="138">
        <v>58.29</v>
      </c>
      <c r="R96" s="138">
        <v>2016</v>
      </c>
    </row>
    <row r="97" spans="1:18" s="5" customFormat="1" ht="12.75" x14ac:dyDescent="0.2">
      <c r="A97" s="84" t="s">
        <v>387</v>
      </c>
      <c r="B97" s="111" t="s">
        <v>122</v>
      </c>
      <c r="C97" s="3" t="s">
        <v>176</v>
      </c>
      <c r="D97" s="114"/>
      <c r="E97" s="133">
        <v>3094</v>
      </c>
      <c r="F97" s="111">
        <v>18.8</v>
      </c>
      <c r="G97" s="111">
        <v>5.5</v>
      </c>
      <c r="H97" s="138">
        <v>236.5</v>
      </c>
      <c r="I97" s="111">
        <v>0</v>
      </c>
      <c r="J97" s="138">
        <v>29.5625</v>
      </c>
      <c r="K97" s="138">
        <v>206</v>
      </c>
      <c r="L97" s="138">
        <v>0</v>
      </c>
      <c r="M97" s="138">
        <v>1044</v>
      </c>
      <c r="N97" s="138">
        <v>0</v>
      </c>
      <c r="O97" s="138">
        <v>1250</v>
      </c>
      <c r="P97" s="138">
        <v>0</v>
      </c>
      <c r="Q97" s="138">
        <v>42.28</v>
      </c>
      <c r="R97" s="138">
        <v>0</v>
      </c>
    </row>
    <row r="98" spans="1:18" s="5" customFormat="1" ht="12.75" x14ac:dyDescent="0.2">
      <c r="A98" s="84" t="s">
        <v>388</v>
      </c>
      <c r="B98" s="111" t="s">
        <v>124</v>
      </c>
      <c r="C98" s="3" t="s">
        <v>177</v>
      </c>
      <c r="D98" s="114"/>
      <c r="E98" s="133">
        <v>3154</v>
      </c>
      <c r="F98" s="111">
        <v>37</v>
      </c>
      <c r="G98" s="111">
        <v>19</v>
      </c>
      <c r="H98" s="138">
        <v>854</v>
      </c>
      <c r="I98" s="111">
        <v>0</v>
      </c>
      <c r="J98" s="138">
        <v>106.75</v>
      </c>
      <c r="K98" s="138">
        <v>277</v>
      </c>
      <c r="L98" s="138">
        <v>0</v>
      </c>
      <c r="M98" s="138">
        <v>2515</v>
      </c>
      <c r="N98" s="138">
        <v>0</v>
      </c>
      <c r="O98" s="138">
        <v>2792</v>
      </c>
      <c r="P98" s="138">
        <v>0</v>
      </c>
      <c r="Q98" s="138">
        <v>26.15</v>
      </c>
      <c r="R98" s="138">
        <v>736.22</v>
      </c>
    </row>
    <row r="99" spans="1:18" s="5" customFormat="1" ht="12.75" x14ac:dyDescent="0.2">
      <c r="A99" s="84" t="s">
        <v>389</v>
      </c>
      <c r="B99" s="111" t="s">
        <v>125</v>
      </c>
      <c r="C99" s="3" t="s">
        <v>177</v>
      </c>
      <c r="D99" s="114"/>
      <c r="E99" s="133">
        <v>4215</v>
      </c>
      <c r="F99" s="111">
        <v>15</v>
      </c>
      <c r="G99" s="111">
        <v>14.5</v>
      </c>
      <c r="H99" s="138">
        <v>638.5</v>
      </c>
      <c r="I99" s="111">
        <v>0</v>
      </c>
      <c r="J99" s="138">
        <v>79.8125</v>
      </c>
      <c r="K99" s="138">
        <v>197</v>
      </c>
      <c r="L99" s="138">
        <v>0</v>
      </c>
      <c r="M99" s="138">
        <v>2160</v>
      </c>
      <c r="N99" s="138">
        <v>0</v>
      </c>
      <c r="O99" s="138">
        <v>2357</v>
      </c>
      <c r="P99" s="138">
        <v>0</v>
      </c>
      <c r="Q99" s="138">
        <v>29.53</v>
      </c>
      <c r="R99" s="138">
        <v>477.38</v>
      </c>
    </row>
    <row r="100" spans="1:18" s="5" customFormat="1" ht="12.75" x14ac:dyDescent="0.2">
      <c r="A100" s="84" t="s">
        <v>390</v>
      </c>
      <c r="B100" s="111" t="s">
        <v>127</v>
      </c>
      <c r="C100" s="3" t="s">
        <v>178</v>
      </c>
      <c r="D100" s="114"/>
      <c r="E100" s="133">
        <v>8701</v>
      </c>
      <c r="F100" s="111">
        <v>6</v>
      </c>
      <c r="G100" s="111">
        <v>8</v>
      </c>
      <c r="H100" s="138">
        <v>336</v>
      </c>
      <c r="I100" s="111">
        <v>1</v>
      </c>
      <c r="J100" s="138">
        <v>42</v>
      </c>
      <c r="K100" s="138">
        <v>210</v>
      </c>
      <c r="L100" s="138">
        <v>210</v>
      </c>
      <c r="M100" s="138">
        <v>370</v>
      </c>
      <c r="N100" s="138">
        <v>370</v>
      </c>
      <c r="O100" s="138">
        <v>580</v>
      </c>
      <c r="P100" s="138">
        <v>580</v>
      </c>
      <c r="Q100" s="138">
        <v>13.81</v>
      </c>
      <c r="R100" s="138">
        <v>0</v>
      </c>
    </row>
    <row r="101" spans="1:18" ht="12.75" x14ac:dyDescent="0.2">
      <c r="A101" s="84" t="s">
        <v>391</v>
      </c>
      <c r="B101" s="111" t="s">
        <v>129</v>
      </c>
      <c r="C101" s="84" t="s">
        <v>179</v>
      </c>
      <c r="D101" s="114"/>
      <c r="E101" s="133">
        <v>2620</v>
      </c>
      <c r="F101" s="111">
        <v>18.3</v>
      </c>
      <c r="G101" s="111">
        <v>7</v>
      </c>
      <c r="H101" s="138">
        <v>408</v>
      </c>
      <c r="I101" s="111">
        <v>1</v>
      </c>
      <c r="J101" s="138">
        <v>51</v>
      </c>
      <c r="K101" s="138">
        <v>849</v>
      </c>
      <c r="L101" s="138">
        <v>849</v>
      </c>
      <c r="M101" s="138">
        <v>915</v>
      </c>
      <c r="N101" s="138">
        <v>915</v>
      </c>
      <c r="O101" s="138">
        <v>1764</v>
      </c>
      <c r="P101" s="138">
        <v>1764</v>
      </c>
      <c r="Q101" s="138">
        <v>34.590000000000003</v>
      </c>
      <c r="R101" s="138">
        <v>0</v>
      </c>
    </row>
    <row r="102" spans="1:18" ht="12.75" thickBot="1" x14ac:dyDescent="0.25"/>
    <row r="103" spans="1:18" x14ac:dyDescent="0.2">
      <c r="B103" s="142" t="s">
        <v>395</v>
      </c>
      <c r="C103" s="98"/>
      <c r="D103" s="34"/>
      <c r="E103" s="35">
        <f>SUM(E5:E101)</f>
        <v>456724</v>
      </c>
      <c r="F103" s="35">
        <f>SUM(F5:F101)</f>
        <v>1546.1999999999998</v>
      </c>
      <c r="G103" s="35">
        <f>SUM(G5:G101)</f>
        <v>1008.8399999999999</v>
      </c>
      <c r="H103" s="35">
        <f>SUM(H5:H101)</f>
        <v>49411.630000000005</v>
      </c>
      <c r="I103" s="36"/>
      <c r="J103" s="35">
        <f>SUM(J5:J101)</f>
        <v>6176.4537500000006</v>
      </c>
      <c r="K103" s="35">
        <f>SUM(K5:K101)</f>
        <v>36263</v>
      </c>
      <c r="L103" s="35"/>
      <c r="M103" s="35">
        <f>SUM(M5:M101)</f>
        <v>94385</v>
      </c>
      <c r="N103" s="35"/>
      <c r="O103" s="35">
        <f>SUM(O5:O101)</f>
        <v>130648</v>
      </c>
      <c r="P103" s="35"/>
      <c r="Q103" s="35"/>
      <c r="R103" s="35">
        <f>SUM(R5:R101)</f>
        <v>76531.3</v>
      </c>
    </row>
    <row r="104" spans="1:18" s="28" customFormat="1" ht="12.75" thickBot="1" x14ac:dyDescent="0.25">
      <c r="B104" s="33" t="s">
        <v>399</v>
      </c>
      <c r="C104" s="40"/>
      <c r="D104" s="38"/>
      <c r="E104" s="39">
        <f>E103/97</f>
        <v>4708.4948453608249</v>
      </c>
      <c r="F104" s="39">
        <f>F103/97</f>
        <v>15.940206185567009</v>
      </c>
      <c r="G104" s="39">
        <f>G103/97</f>
        <v>10.400412371134021</v>
      </c>
      <c r="H104" s="39">
        <f>H103/97</f>
        <v>509.39824742268047</v>
      </c>
      <c r="I104" s="99"/>
      <c r="J104" s="39">
        <f>J103/97</f>
        <v>63.674780927835059</v>
      </c>
      <c r="K104" s="39">
        <f>K103/97</f>
        <v>373.84536082474227</v>
      </c>
      <c r="L104" s="39"/>
      <c r="M104" s="39">
        <f>M103/97</f>
        <v>973.04123711340208</v>
      </c>
      <c r="N104" s="39"/>
      <c r="O104" s="39">
        <f>O103/97</f>
        <v>1346.8865979381444</v>
      </c>
      <c r="P104" s="39"/>
      <c r="Q104" s="39"/>
      <c r="R104" s="39">
        <f>R103/97</f>
        <v>788.98247422680413</v>
      </c>
    </row>
  </sheetData>
  <phoneticPr fontId="0" type="noConversion"/>
  <pageMargins left="0.23622047244094491" right="0.23622047244094491" top="0.15748031496062992" bottom="0.23622047244094491" header="0" footer="0"/>
  <pageSetup paperSize="9" scale="89" orientation="landscape" r:id="rId1"/>
  <headerFooter alignWithMargins="0">
    <oddHeader>&amp;RPreglednica 1b</oddHeader>
    <oddFooter>&amp;L&amp;7POROČILO O DELU UE 2019/&amp;F&amp;C&amp;P&amp;R&amp;7Pripravila: C. Vidmar 17.7.2020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56"/>
  <sheetViews>
    <sheetView workbookViewId="0">
      <pane xSplit="3" ySplit="5" topLeftCell="D6" activePane="bottomRight" state="frozen"/>
      <selection pane="topRight" activeCell="D1" sqref="D1"/>
      <selection pane="bottomLeft" activeCell="A5" sqref="A5"/>
      <selection pane="bottomRight" activeCell="B4" sqref="B4"/>
    </sheetView>
  </sheetViews>
  <sheetFormatPr defaultColWidth="8.85546875" defaultRowHeight="12" x14ac:dyDescent="0.2"/>
  <cols>
    <col min="1" max="1" width="3.7109375" style="1" customWidth="1"/>
    <col min="2" max="2" width="20.7109375" style="1" customWidth="1"/>
    <col min="3" max="3" width="19.28515625" style="1" customWidth="1"/>
    <col min="4" max="4" width="9.85546875" style="1" customWidth="1"/>
    <col min="5" max="5" width="11.85546875" style="1" customWidth="1"/>
    <col min="6" max="6" width="10.28515625" style="1" customWidth="1"/>
    <col min="7" max="7" width="12.7109375" style="1" customWidth="1"/>
    <col min="8" max="9" width="10.28515625" style="1" customWidth="1"/>
    <col min="10" max="16384" width="8.85546875" style="1"/>
  </cols>
  <sheetData>
    <row r="1" spans="1:9" ht="15" customHeight="1" x14ac:dyDescent="0.2">
      <c r="B1" s="6" t="s">
        <v>397</v>
      </c>
      <c r="C1" s="6"/>
    </row>
    <row r="2" spans="1:9" s="12" customFormat="1" ht="12.6" customHeight="1" x14ac:dyDescent="0.2">
      <c r="B2" s="12" t="s">
        <v>288</v>
      </c>
    </row>
    <row r="3" spans="1:9" ht="7.15" customHeight="1" thickBot="1" x14ac:dyDescent="0.25"/>
    <row r="4" spans="1:9" s="2" customFormat="1" ht="87" customHeight="1" thickBot="1" x14ac:dyDescent="0.25">
      <c r="B4" s="16" t="s">
        <v>141</v>
      </c>
      <c r="C4" s="17" t="s">
        <v>140</v>
      </c>
      <c r="D4" s="17" t="s">
        <v>142</v>
      </c>
      <c r="E4" s="18" t="s">
        <v>403</v>
      </c>
      <c r="F4" s="18" t="s">
        <v>402</v>
      </c>
      <c r="G4" s="18" t="s">
        <v>283</v>
      </c>
      <c r="H4" s="18" t="s">
        <v>284</v>
      </c>
      <c r="I4" s="19" t="s">
        <v>401</v>
      </c>
    </row>
    <row r="5" spans="1:9" s="13" customFormat="1" ht="13.15" customHeight="1" thickBot="1" x14ac:dyDescent="0.25">
      <c r="B5" s="20"/>
      <c r="C5" s="21"/>
      <c r="D5" s="22"/>
      <c r="E5" s="22" t="s">
        <v>278</v>
      </c>
      <c r="F5" s="22" t="s">
        <v>279</v>
      </c>
      <c r="G5" s="22" t="s">
        <v>282</v>
      </c>
      <c r="H5" s="22" t="s">
        <v>280</v>
      </c>
      <c r="I5" s="23" t="s">
        <v>281</v>
      </c>
    </row>
    <row r="6" spans="1:9" s="14" customFormat="1" ht="13.15" customHeight="1" x14ac:dyDescent="0.2">
      <c r="A6" s="85" t="s">
        <v>180</v>
      </c>
      <c r="B6" s="111" t="s">
        <v>5</v>
      </c>
      <c r="C6" s="81" t="s">
        <v>145</v>
      </c>
      <c r="D6" s="114"/>
      <c r="E6" s="138">
        <v>111</v>
      </c>
      <c r="F6" s="138">
        <v>124</v>
      </c>
      <c r="G6" s="79">
        <f>F6/E6</f>
        <v>1.117117117117117</v>
      </c>
      <c r="H6" s="111">
        <v>6</v>
      </c>
      <c r="I6" s="138">
        <v>0</v>
      </c>
    </row>
    <row r="7" spans="1:9" s="14" customFormat="1" ht="13.15" customHeight="1" x14ac:dyDescent="0.2">
      <c r="A7" s="85" t="s">
        <v>181</v>
      </c>
      <c r="B7" s="111" t="s">
        <v>7</v>
      </c>
      <c r="C7" s="3" t="s">
        <v>146</v>
      </c>
      <c r="D7" s="114"/>
      <c r="E7" s="138">
        <v>100</v>
      </c>
      <c r="F7" s="138">
        <v>72</v>
      </c>
      <c r="G7" s="77">
        <f t="shared" ref="G7:G70" si="0">F7/E7</f>
        <v>0.72</v>
      </c>
      <c r="H7" s="111">
        <v>18</v>
      </c>
      <c r="I7" s="138">
        <v>0</v>
      </c>
    </row>
    <row r="8" spans="1:9" s="14" customFormat="1" ht="13.15" customHeight="1" x14ac:dyDescent="0.2">
      <c r="A8" s="85" t="s">
        <v>182</v>
      </c>
      <c r="B8" s="111" t="s">
        <v>8</v>
      </c>
      <c r="C8" s="3" t="s">
        <v>146</v>
      </c>
      <c r="D8" s="114"/>
      <c r="E8" s="138">
        <v>576</v>
      </c>
      <c r="F8" s="138">
        <v>972</v>
      </c>
      <c r="G8" s="77">
        <f t="shared" si="0"/>
        <v>1.6875</v>
      </c>
      <c r="H8" s="111">
        <v>9</v>
      </c>
      <c r="I8" s="138">
        <v>120</v>
      </c>
    </row>
    <row r="9" spans="1:9" s="14" customFormat="1" ht="13.15" customHeight="1" x14ac:dyDescent="0.2">
      <c r="A9" s="85" t="s">
        <v>183</v>
      </c>
      <c r="B9" s="111" t="s">
        <v>10</v>
      </c>
      <c r="C9" s="3" t="s">
        <v>147</v>
      </c>
      <c r="D9" s="114"/>
      <c r="E9" s="138">
        <v>205</v>
      </c>
      <c r="F9" s="138">
        <v>83</v>
      </c>
      <c r="G9" s="77">
        <f t="shared" si="0"/>
        <v>0.40487804878048783</v>
      </c>
      <c r="H9" s="111">
        <v>14</v>
      </c>
      <c r="I9" s="138">
        <v>0</v>
      </c>
    </row>
    <row r="10" spans="1:9" s="14" customFormat="1" ht="13.15" customHeight="1" x14ac:dyDescent="0.2">
      <c r="A10" s="85" t="s">
        <v>184</v>
      </c>
      <c r="B10" s="111" t="s">
        <v>12</v>
      </c>
      <c r="C10" s="3" t="s">
        <v>148</v>
      </c>
      <c r="D10" s="114"/>
      <c r="E10" s="138">
        <v>389</v>
      </c>
      <c r="F10" s="138">
        <v>236</v>
      </c>
      <c r="G10" s="77">
        <f t="shared" si="0"/>
        <v>0.60668380462724936</v>
      </c>
      <c r="H10" s="111">
        <v>10</v>
      </c>
      <c r="I10" s="138">
        <v>0</v>
      </c>
    </row>
    <row r="11" spans="1:9" s="14" customFormat="1" ht="13.15" customHeight="1" x14ac:dyDescent="0.2">
      <c r="A11" s="85" t="s">
        <v>185</v>
      </c>
      <c r="B11" s="111" t="s">
        <v>14</v>
      </c>
      <c r="C11" s="3" t="s">
        <v>149</v>
      </c>
      <c r="D11" s="114"/>
      <c r="E11" s="138">
        <v>452</v>
      </c>
      <c r="F11" s="138">
        <v>405</v>
      </c>
      <c r="G11" s="77">
        <f t="shared" si="0"/>
        <v>0.89601769911504425</v>
      </c>
      <c r="H11" s="111">
        <v>16.64</v>
      </c>
      <c r="I11" s="138">
        <v>0</v>
      </c>
    </row>
    <row r="12" spans="1:9" s="14" customFormat="1" ht="13.15" customHeight="1" x14ac:dyDescent="0.2">
      <c r="A12" s="85" t="s">
        <v>186</v>
      </c>
      <c r="B12" s="111" t="s">
        <v>16</v>
      </c>
      <c r="C12" s="3" t="s">
        <v>150</v>
      </c>
      <c r="D12" s="114"/>
      <c r="E12" s="138">
        <v>352</v>
      </c>
      <c r="F12" s="138">
        <v>538</v>
      </c>
      <c r="G12" s="77">
        <f t="shared" si="0"/>
        <v>1.5284090909090908</v>
      </c>
      <c r="H12" s="111">
        <v>15</v>
      </c>
      <c r="I12" s="138">
        <v>0</v>
      </c>
    </row>
    <row r="13" spans="1:9" s="14" customFormat="1" ht="13.15" customHeight="1" x14ac:dyDescent="0.2">
      <c r="A13" s="85" t="s">
        <v>187</v>
      </c>
      <c r="B13" s="111" t="s">
        <v>17</v>
      </c>
      <c r="C13" s="3" t="s">
        <v>150</v>
      </c>
      <c r="D13" s="114"/>
      <c r="E13" s="138">
        <v>1512</v>
      </c>
      <c r="F13" s="138">
        <v>5482</v>
      </c>
      <c r="G13" s="77">
        <f t="shared" si="0"/>
        <v>3.6256613756613758</v>
      </c>
      <c r="H13" s="111">
        <v>16</v>
      </c>
      <c r="I13" s="138">
        <v>5974</v>
      </c>
    </row>
    <row r="14" spans="1:9" s="14" customFormat="1" ht="13.15" customHeight="1" x14ac:dyDescent="0.2">
      <c r="A14" s="85" t="s">
        <v>188</v>
      </c>
      <c r="B14" s="111" t="s">
        <v>19</v>
      </c>
      <c r="C14" s="3" t="s">
        <v>151</v>
      </c>
      <c r="D14" s="114"/>
      <c r="E14" s="138">
        <v>280</v>
      </c>
      <c r="F14" s="138">
        <v>675</v>
      </c>
      <c r="G14" s="77">
        <f t="shared" si="0"/>
        <v>2.4107142857142856</v>
      </c>
      <c r="H14" s="111">
        <v>22</v>
      </c>
      <c r="I14" s="138">
        <v>0</v>
      </c>
    </row>
    <row r="15" spans="1:9" s="14" customFormat="1" ht="13.15" customHeight="1" x14ac:dyDescent="0.2">
      <c r="A15" s="85" t="s">
        <v>189</v>
      </c>
      <c r="B15" s="111" t="s">
        <v>21</v>
      </c>
      <c r="C15" s="3" t="s">
        <v>152</v>
      </c>
      <c r="D15" s="114"/>
      <c r="E15" s="138">
        <v>16</v>
      </c>
      <c r="F15" s="138">
        <v>5</v>
      </c>
      <c r="G15" s="77">
        <f t="shared" si="0"/>
        <v>0.3125</v>
      </c>
      <c r="H15" s="111">
        <v>50</v>
      </c>
      <c r="I15" s="138">
        <v>0</v>
      </c>
    </row>
    <row r="16" spans="1:9" s="14" customFormat="1" ht="13.15" customHeight="1" x14ac:dyDescent="0.2">
      <c r="A16" s="85" t="s">
        <v>190</v>
      </c>
      <c r="B16" s="111" t="s">
        <v>22</v>
      </c>
      <c r="C16" s="3" t="s">
        <v>152</v>
      </c>
      <c r="D16" s="114"/>
      <c r="E16" s="138">
        <v>80</v>
      </c>
      <c r="F16" s="138">
        <v>29</v>
      </c>
      <c r="G16" s="77">
        <f t="shared" si="0"/>
        <v>0.36249999999999999</v>
      </c>
      <c r="H16" s="111">
        <v>30</v>
      </c>
      <c r="I16" s="138">
        <v>0</v>
      </c>
    </row>
    <row r="17" spans="1:9" s="14" customFormat="1" ht="13.15" customHeight="1" x14ac:dyDescent="0.2">
      <c r="A17" s="85" t="s">
        <v>191</v>
      </c>
      <c r="B17" s="111" t="s">
        <v>24</v>
      </c>
      <c r="C17" s="3" t="s">
        <v>153</v>
      </c>
      <c r="D17" s="114"/>
      <c r="E17" s="138">
        <v>515</v>
      </c>
      <c r="F17" s="138">
        <v>1642</v>
      </c>
      <c r="G17" s="77">
        <v>0</v>
      </c>
      <c r="H17" s="111">
        <v>14.1</v>
      </c>
      <c r="I17" s="138">
        <v>1623</v>
      </c>
    </row>
    <row r="18" spans="1:9" s="14" customFormat="1" ht="13.15" customHeight="1" x14ac:dyDescent="0.2">
      <c r="A18" s="85" t="s">
        <v>192</v>
      </c>
      <c r="B18" s="111" t="s">
        <v>25</v>
      </c>
      <c r="C18" s="3" t="s">
        <v>153</v>
      </c>
      <c r="D18" s="114"/>
      <c r="E18" s="138">
        <v>96</v>
      </c>
      <c r="F18" s="138">
        <v>24</v>
      </c>
      <c r="G18" s="77">
        <v>0</v>
      </c>
      <c r="H18" s="111">
        <v>30.8</v>
      </c>
      <c r="I18" s="138">
        <v>0</v>
      </c>
    </row>
    <row r="19" spans="1:9" s="14" customFormat="1" ht="13.15" customHeight="1" x14ac:dyDescent="0.2">
      <c r="A19" s="85" t="s">
        <v>193</v>
      </c>
      <c r="B19" s="111" t="s">
        <v>26</v>
      </c>
      <c r="C19" s="3" t="s">
        <v>153</v>
      </c>
      <c r="D19" s="114"/>
      <c r="E19" s="138">
        <v>84</v>
      </c>
      <c r="F19" s="138">
        <v>106</v>
      </c>
      <c r="G19" s="77">
        <f t="shared" si="0"/>
        <v>1.2619047619047619</v>
      </c>
      <c r="H19" s="111">
        <v>5.4</v>
      </c>
      <c r="I19" s="138">
        <v>0</v>
      </c>
    </row>
    <row r="20" spans="1:9" s="14" customFormat="1" ht="13.15" customHeight="1" x14ac:dyDescent="0.2">
      <c r="A20" s="85" t="s">
        <v>194</v>
      </c>
      <c r="B20" s="111" t="s">
        <v>27</v>
      </c>
      <c r="C20" s="3" t="s">
        <v>153</v>
      </c>
      <c r="D20" s="114"/>
      <c r="E20" s="138">
        <v>168</v>
      </c>
      <c r="F20" s="138">
        <v>301</v>
      </c>
      <c r="G20" s="77">
        <f t="shared" si="0"/>
        <v>1.7916666666666667</v>
      </c>
      <c r="H20" s="111">
        <v>12.8</v>
      </c>
      <c r="I20" s="138">
        <v>693</v>
      </c>
    </row>
    <row r="21" spans="1:9" s="14" customFormat="1" ht="13.15" customHeight="1" x14ac:dyDescent="0.2">
      <c r="A21" s="85" t="s">
        <v>195</v>
      </c>
      <c r="B21" s="111" t="s">
        <v>28</v>
      </c>
      <c r="C21" s="3" t="s">
        <v>153</v>
      </c>
      <c r="D21" s="114"/>
      <c r="E21" s="138">
        <v>421.5</v>
      </c>
      <c r="F21" s="138">
        <v>944</v>
      </c>
      <c r="G21" s="77">
        <v>0</v>
      </c>
      <c r="H21" s="111">
        <v>7</v>
      </c>
      <c r="I21" s="138">
        <v>680</v>
      </c>
    </row>
    <row r="22" spans="1:9" s="14" customFormat="1" ht="13.15" customHeight="1" x14ac:dyDescent="0.2">
      <c r="A22" s="85" t="s">
        <v>196</v>
      </c>
      <c r="B22" s="111" t="s">
        <v>30</v>
      </c>
      <c r="C22" s="3" t="s">
        <v>154</v>
      </c>
      <c r="D22" s="114"/>
      <c r="E22" s="138">
        <v>163</v>
      </c>
      <c r="F22" s="138">
        <v>382</v>
      </c>
      <c r="G22" s="77">
        <f t="shared" si="0"/>
        <v>2.3435582822085887</v>
      </c>
      <c r="H22" s="111">
        <v>15.6</v>
      </c>
      <c r="I22" s="138">
        <v>0</v>
      </c>
    </row>
    <row r="23" spans="1:9" s="14" customFormat="1" ht="13.15" customHeight="1" x14ac:dyDescent="0.2">
      <c r="A23" s="85" t="s">
        <v>197</v>
      </c>
      <c r="B23" s="111" t="s">
        <v>32</v>
      </c>
      <c r="C23" s="3" t="s">
        <v>155</v>
      </c>
      <c r="D23" s="114"/>
      <c r="E23" s="138">
        <v>952</v>
      </c>
      <c r="F23" s="138">
        <v>3540</v>
      </c>
      <c r="G23" s="77">
        <f t="shared" si="0"/>
        <v>3.7184873949579833</v>
      </c>
      <c r="H23" s="111">
        <v>19</v>
      </c>
      <c r="I23" s="138">
        <v>3288</v>
      </c>
    </row>
    <row r="24" spans="1:9" s="14" customFormat="1" ht="13.15" customHeight="1" x14ac:dyDescent="0.2">
      <c r="A24" s="85" t="s">
        <v>198</v>
      </c>
      <c r="B24" s="111" t="s">
        <v>34</v>
      </c>
      <c r="C24" s="3" t="s">
        <v>156</v>
      </c>
      <c r="D24" s="114"/>
      <c r="E24" s="138">
        <v>1337</v>
      </c>
      <c r="F24" s="138">
        <v>2295</v>
      </c>
      <c r="G24" s="77">
        <f t="shared" si="0"/>
        <v>1.7165295437546746</v>
      </c>
      <c r="H24" s="111">
        <v>15</v>
      </c>
      <c r="I24" s="138">
        <v>1841.37</v>
      </c>
    </row>
    <row r="25" spans="1:9" s="14" customFormat="1" ht="13.15" customHeight="1" x14ac:dyDescent="0.2">
      <c r="A25" s="85" t="s">
        <v>199</v>
      </c>
      <c r="B25" s="111" t="s">
        <v>35</v>
      </c>
      <c r="C25" s="3" t="s">
        <v>156</v>
      </c>
      <c r="D25" s="114"/>
      <c r="E25" s="138">
        <v>1029</v>
      </c>
      <c r="F25" s="138">
        <v>813</v>
      </c>
      <c r="G25" s="77">
        <f t="shared" si="0"/>
        <v>0.79008746355685133</v>
      </c>
      <c r="H25" s="111">
        <v>14</v>
      </c>
      <c r="I25" s="138">
        <v>1143.96</v>
      </c>
    </row>
    <row r="26" spans="1:9" s="14" customFormat="1" ht="13.15" customHeight="1" x14ac:dyDescent="0.2">
      <c r="A26" s="85" t="s">
        <v>200</v>
      </c>
      <c r="B26" s="111" t="s">
        <v>36</v>
      </c>
      <c r="C26" s="3" t="s">
        <v>156</v>
      </c>
      <c r="D26" s="114"/>
      <c r="E26" s="138">
        <v>1113</v>
      </c>
      <c r="F26" s="138">
        <v>1008</v>
      </c>
      <c r="G26" s="77">
        <f t="shared" si="0"/>
        <v>0.90566037735849059</v>
      </c>
      <c r="H26" s="111">
        <v>17</v>
      </c>
      <c r="I26" s="138">
        <v>2160</v>
      </c>
    </row>
    <row r="27" spans="1:9" s="14" customFormat="1" ht="13.15" customHeight="1" x14ac:dyDescent="0.2">
      <c r="A27" s="85" t="s">
        <v>201</v>
      </c>
      <c r="B27" s="111" t="s">
        <v>37</v>
      </c>
      <c r="C27" s="3" t="s">
        <v>156</v>
      </c>
      <c r="D27" s="114"/>
      <c r="E27" s="138">
        <v>651</v>
      </c>
      <c r="F27" s="138">
        <v>530</v>
      </c>
      <c r="G27" s="77">
        <f t="shared" si="0"/>
        <v>0.81413210445468509</v>
      </c>
      <c r="H27" s="111">
        <v>12</v>
      </c>
      <c r="I27" s="138">
        <v>6647.48</v>
      </c>
    </row>
    <row r="28" spans="1:9" s="14" customFormat="1" ht="13.35" customHeight="1" x14ac:dyDescent="0.2">
      <c r="A28" s="100" t="s">
        <v>202</v>
      </c>
      <c r="B28" s="111" t="s">
        <v>39</v>
      </c>
      <c r="C28" s="3" t="s">
        <v>157</v>
      </c>
      <c r="D28" s="114"/>
      <c r="E28" s="138">
        <v>304</v>
      </c>
      <c r="F28" s="138">
        <v>1910</v>
      </c>
      <c r="G28" s="77">
        <f t="shared" si="0"/>
        <v>6.2828947368421053</v>
      </c>
      <c r="H28" s="111">
        <v>8.9</v>
      </c>
      <c r="I28" s="138">
        <v>1030</v>
      </c>
    </row>
    <row r="29" spans="1:9" s="14" customFormat="1" ht="13.15" customHeight="1" x14ac:dyDescent="0.2">
      <c r="A29" s="85" t="s">
        <v>203</v>
      </c>
      <c r="B29" s="111" t="s">
        <v>398</v>
      </c>
      <c r="C29" s="3" t="s">
        <v>157</v>
      </c>
      <c r="D29" s="114"/>
      <c r="E29" s="138">
        <v>18</v>
      </c>
      <c r="F29" s="138">
        <v>29</v>
      </c>
      <c r="G29" s="77">
        <v>0</v>
      </c>
      <c r="H29" s="111">
        <v>27.8</v>
      </c>
      <c r="I29" s="138">
        <v>0</v>
      </c>
    </row>
    <row r="30" spans="1:9" s="14" customFormat="1" ht="13.15" customHeight="1" x14ac:dyDescent="0.2">
      <c r="A30" s="85" t="s">
        <v>204</v>
      </c>
      <c r="B30" s="111" t="s">
        <v>40</v>
      </c>
      <c r="C30" s="3" t="s">
        <v>157</v>
      </c>
      <c r="D30" s="114"/>
      <c r="E30" s="138">
        <v>222</v>
      </c>
      <c r="F30" s="138">
        <v>1372</v>
      </c>
      <c r="G30" s="77">
        <f t="shared" si="0"/>
        <v>6.1801801801801801</v>
      </c>
      <c r="H30" s="111">
        <v>11.5</v>
      </c>
      <c r="I30" s="138">
        <v>1209</v>
      </c>
    </row>
    <row r="31" spans="1:9" s="14" customFormat="1" ht="13.15" customHeight="1" x14ac:dyDescent="0.2">
      <c r="A31" s="85" t="s">
        <v>205</v>
      </c>
      <c r="B31" s="111" t="s">
        <v>41</v>
      </c>
      <c r="C31" s="3" t="s">
        <v>157</v>
      </c>
      <c r="D31" s="114"/>
      <c r="E31" s="138">
        <v>4420</v>
      </c>
      <c r="F31" s="138">
        <v>22500</v>
      </c>
      <c r="G31" s="77">
        <f t="shared" si="0"/>
        <v>5.0904977375565608</v>
      </c>
      <c r="H31" s="111">
        <v>13.6</v>
      </c>
      <c r="I31" s="138">
        <v>14650</v>
      </c>
    </row>
    <row r="32" spans="1:9" s="14" customFormat="1" ht="13.15" customHeight="1" x14ac:dyDescent="0.2">
      <c r="A32" s="85" t="s">
        <v>206</v>
      </c>
      <c r="B32" s="111" t="s">
        <v>392</v>
      </c>
      <c r="C32" s="3" t="s">
        <v>157</v>
      </c>
      <c r="D32" s="114"/>
      <c r="E32" s="138">
        <v>862</v>
      </c>
      <c r="F32" s="138">
        <v>4308</v>
      </c>
      <c r="G32" s="77">
        <f t="shared" si="0"/>
        <v>4.9976798143851511</v>
      </c>
      <c r="H32" s="111">
        <v>13.1</v>
      </c>
      <c r="I32" s="138">
        <v>3572</v>
      </c>
    </row>
    <row r="33" spans="1:16" s="14" customFormat="1" ht="13.15" customHeight="1" x14ac:dyDescent="0.2">
      <c r="A33" s="85" t="s">
        <v>207</v>
      </c>
      <c r="B33" s="111" t="s">
        <v>42</v>
      </c>
      <c r="C33" s="3" t="s">
        <v>157</v>
      </c>
      <c r="D33" s="114"/>
      <c r="E33" s="138">
        <v>450</v>
      </c>
      <c r="F33" s="138">
        <v>2876</v>
      </c>
      <c r="G33" s="77">
        <f t="shared" si="0"/>
        <v>6.391111111111111</v>
      </c>
      <c r="H33" s="111">
        <v>10</v>
      </c>
      <c r="I33" s="138">
        <v>1961</v>
      </c>
    </row>
    <row r="34" spans="1:16" s="14" customFormat="1" ht="13.15" customHeight="1" x14ac:dyDescent="0.2">
      <c r="A34" s="85" t="s">
        <v>208</v>
      </c>
      <c r="B34" s="111" t="s">
        <v>43</v>
      </c>
      <c r="C34" s="3" t="s">
        <v>157</v>
      </c>
      <c r="D34" s="114"/>
      <c r="E34" s="138">
        <v>228</v>
      </c>
      <c r="F34" s="138">
        <v>562</v>
      </c>
      <c r="G34" s="77">
        <f t="shared" si="0"/>
        <v>2.4649122807017543</v>
      </c>
      <c r="H34" s="111">
        <v>28.7</v>
      </c>
      <c r="I34" s="138">
        <v>1278</v>
      </c>
    </row>
    <row r="35" spans="1:16" s="14" customFormat="1" ht="13.15" customHeight="1" x14ac:dyDescent="0.2">
      <c r="A35" s="85" t="s">
        <v>209</v>
      </c>
      <c r="B35" s="111" t="s">
        <v>45</v>
      </c>
      <c r="C35" s="3" t="s">
        <v>158</v>
      </c>
      <c r="D35" s="114"/>
      <c r="E35" s="138">
        <v>144</v>
      </c>
      <c r="F35" s="138">
        <v>44</v>
      </c>
      <c r="G35" s="77">
        <f t="shared" si="0"/>
        <v>0.30555555555555558</v>
      </c>
      <c r="H35" s="111">
        <v>7.27</v>
      </c>
      <c r="I35" s="138">
        <v>7</v>
      </c>
    </row>
    <row r="36" spans="1:16" s="14" customFormat="1" ht="13.15" customHeight="1" x14ac:dyDescent="0.2">
      <c r="A36" s="85" t="s">
        <v>210</v>
      </c>
      <c r="B36" s="111" t="s">
        <v>46</v>
      </c>
      <c r="C36" s="3" t="s">
        <v>158</v>
      </c>
      <c r="D36" s="114"/>
      <c r="E36" s="138">
        <v>90</v>
      </c>
      <c r="F36" s="138">
        <v>25</v>
      </c>
      <c r="G36" s="77">
        <f t="shared" si="0"/>
        <v>0.27777777777777779</v>
      </c>
      <c r="H36" s="111">
        <v>7.64</v>
      </c>
      <c r="I36" s="138">
        <v>281</v>
      </c>
    </row>
    <row r="37" spans="1:16" s="14" customFormat="1" ht="13.15" customHeight="1" x14ac:dyDescent="0.2">
      <c r="A37" s="85" t="s">
        <v>211</v>
      </c>
      <c r="B37" s="111" t="s">
        <v>48</v>
      </c>
      <c r="C37" s="3" t="s">
        <v>159</v>
      </c>
      <c r="D37" s="114"/>
      <c r="E37" s="138">
        <v>237</v>
      </c>
      <c r="F37" s="138">
        <v>1182</v>
      </c>
      <c r="G37" s="77">
        <f t="shared" si="0"/>
        <v>4.9873417721518987</v>
      </c>
      <c r="H37" s="111">
        <v>12</v>
      </c>
      <c r="I37" s="138">
        <v>1530</v>
      </c>
    </row>
    <row r="38" spans="1:16" s="14" customFormat="1" ht="13.15" customHeight="1" x14ac:dyDescent="0.2">
      <c r="A38" s="85" t="s">
        <v>212</v>
      </c>
      <c r="B38" s="111" t="s">
        <v>49</v>
      </c>
      <c r="C38" s="3" t="s">
        <v>159</v>
      </c>
      <c r="D38" s="114"/>
      <c r="E38" s="138">
        <v>589</v>
      </c>
      <c r="F38" s="138">
        <v>4936</v>
      </c>
      <c r="G38" s="77">
        <f t="shared" si="0"/>
        <v>8.3803056027164686</v>
      </c>
      <c r="H38" s="111">
        <v>7.5</v>
      </c>
      <c r="I38" s="138">
        <v>1556</v>
      </c>
    </row>
    <row r="39" spans="1:16" s="14" customFormat="1" ht="13.15" customHeight="1" x14ac:dyDescent="0.2">
      <c r="A39" s="85" t="s">
        <v>213</v>
      </c>
      <c r="B39" s="111" t="s">
        <v>294</v>
      </c>
      <c r="C39" s="3" t="s">
        <v>159</v>
      </c>
      <c r="D39" s="114"/>
      <c r="E39" s="138">
        <v>465</v>
      </c>
      <c r="F39" s="138">
        <v>3517</v>
      </c>
      <c r="G39" s="77">
        <v>0</v>
      </c>
      <c r="H39" s="111">
        <v>9.5</v>
      </c>
      <c r="I39" s="138">
        <v>1099</v>
      </c>
    </row>
    <row r="40" spans="1:16" s="15" customFormat="1" ht="13.15" customHeight="1" x14ac:dyDescent="0.2">
      <c r="A40" s="101" t="s">
        <v>214</v>
      </c>
      <c r="B40" s="155" t="s">
        <v>50</v>
      </c>
      <c r="C40" s="3" t="s">
        <v>159</v>
      </c>
      <c r="D40" s="114"/>
      <c r="E40" s="158">
        <v>544</v>
      </c>
      <c r="F40" s="158">
        <v>4145</v>
      </c>
      <c r="G40" s="77">
        <f t="shared" si="0"/>
        <v>7.6194852941176467</v>
      </c>
      <c r="H40" s="155">
        <v>18</v>
      </c>
      <c r="I40" s="158">
        <v>1774</v>
      </c>
    </row>
    <row r="41" spans="1:16" s="14" customFormat="1" ht="13.15" customHeight="1" x14ac:dyDescent="0.2">
      <c r="A41" s="85" t="s">
        <v>215</v>
      </c>
      <c r="B41" s="111" t="s">
        <v>52</v>
      </c>
      <c r="C41" s="3" t="s">
        <v>160</v>
      </c>
      <c r="D41" s="114"/>
      <c r="E41" s="138">
        <v>1360</v>
      </c>
      <c r="F41" s="138">
        <v>3241</v>
      </c>
      <c r="G41" s="77">
        <v>0</v>
      </c>
      <c r="H41" s="111">
        <v>10</v>
      </c>
      <c r="I41" s="138">
        <v>306.10000000000002</v>
      </c>
    </row>
    <row r="42" spans="1:16" s="14" customFormat="1" ht="13.15" customHeight="1" x14ac:dyDescent="0.2">
      <c r="A42" s="85" t="s">
        <v>216</v>
      </c>
      <c r="B42" s="111" t="s">
        <v>53</v>
      </c>
      <c r="C42" s="3" t="s">
        <v>160</v>
      </c>
      <c r="D42" s="114"/>
      <c r="E42" s="138">
        <v>552</v>
      </c>
      <c r="F42" s="138">
        <v>380</v>
      </c>
      <c r="G42" s="77">
        <f t="shared" si="0"/>
        <v>0.68840579710144922</v>
      </c>
      <c r="H42" s="111">
        <v>15</v>
      </c>
      <c r="I42" s="138">
        <v>261.98</v>
      </c>
    </row>
    <row r="43" spans="1:16" s="14" customFormat="1" ht="13.15" customHeight="1" x14ac:dyDescent="0.2">
      <c r="A43" s="85" t="s">
        <v>217</v>
      </c>
      <c r="B43" s="111" t="s">
        <v>54</v>
      </c>
      <c r="C43" s="3" t="s">
        <v>160</v>
      </c>
      <c r="D43" s="114"/>
      <c r="E43" s="138">
        <v>1150</v>
      </c>
      <c r="F43" s="138">
        <v>1609</v>
      </c>
      <c r="G43" s="77">
        <f t="shared" si="0"/>
        <v>1.3991304347826088</v>
      </c>
      <c r="H43" s="111">
        <v>24</v>
      </c>
      <c r="I43" s="138">
        <v>302.56</v>
      </c>
    </row>
    <row r="44" spans="1:16" s="14" customFormat="1" ht="13.15" customHeight="1" x14ac:dyDescent="0.2">
      <c r="A44" s="85" t="s">
        <v>218</v>
      </c>
      <c r="B44" s="111" t="s">
        <v>55</v>
      </c>
      <c r="C44" s="3" t="s">
        <v>160</v>
      </c>
      <c r="D44" s="114"/>
      <c r="E44" s="138">
        <v>874</v>
      </c>
      <c r="F44" s="138">
        <v>1293</v>
      </c>
      <c r="G44" s="77">
        <f t="shared" si="0"/>
        <v>1.4794050343249427</v>
      </c>
      <c r="H44" s="111">
        <v>25</v>
      </c>
      <c r="I44" s="138">
        <v>356.44</v>
      </c>
    </row>
    <row r="45" spans="1:16" s="14" customFormat="1" ht="13.15" customHeight="1" x14ac:dyDescent="0.2">
      <c r="A45" s="85" t="s">
        <v>219</v>
      </c>
      <c r="B45" s="111" t="s">
        <v>56</v>
      </c>
      <c r="C45" s="3" t="s">
        <v>160</v>
      </c>
      <c r="D45" s="114"/>
      <c r="E45" s="138">
        <v>552</v>
      </c>
      <c r="F45" s="138">
        <v>587</v>
      </c>
      <c r="G45" s="77">
        <f t="shared" si="0"/>
        <v>1.0634057971014492</v>
      </c>
      <c r="H45" s="111">
        <v>32</v>
      </c>
      <c r="I45" s="138">
        <v>280.08999999999997</v>
      </c>
    </row>
    <row r="46" spans="1:16" s="14" customFormat="1" ht="13.15" customHeight="1" x14ac:dyDescent="0.2">
      <c r="A46" s="85" t="s">
        <v>220</v>
      </c>
      <c r="B46" s="111" t="s">
        <v>57</v>
      </c>
      <c r="C46" s="3" t="s">
        <v>160</v>
      </c>
      <c r="D46" s="114"/>
      <c r="E46" s="138">
        <v>1150</v>
      </c>
      <c r="F46" s="138">
        <v>813</v>
      </c>
      <c r="G46" s="77">
        <f t="shared" si="0"/>
        <v>0.70695652173913048</v>
      </c>
      <c r="H46" s="111">
        <v>20</v>
      </c>
      <c r="I46" s="138">
        <v>309.42</v>
      </c>
    </row>
    <row r="47" spans="1:16" s="14" customFormat="1" ht="13.15" customHeight="1" x14ac:dyDescent="0.2">
      <c r="A47" s="85" t="s">
        <v>221</v>
      </c>
      <c r="B47" s="111" t="s">
        <v>58</v>
      </c>
      <c r="C47" s="3" t="s">
        <v>160</v>
      </c>
      <c r="D47" s="114"/>
      <c r="E47" s="138">
        <v>874</v>
      </c>
      <c r="F47" s="138">
        <v>1989</v>
      </c>
      <c r="G47" s="77">
        <f t="shared" si="0"/>
        <v>2.2757437070938216</v>
      </c>
      <c r="H47" s="111">
        <v>8</v>
      </c>
      <c r="I47" s="138">
        <v>332.78</v>
      </c>
    </row>
    <row r="48" spans="1:16" s="14" customFormat="1" ht="13.15" customHeight="1" x14ac:dyDescent="0.2">
      <c r="A48" s="85" t="s">
        <v>222</v>
      </c>
      <c r="B48" s="111" t="s">
        <v>59</v>
      </c>
      <c r="C48" s="3" t="s">
        <v>160</v>
      </c>
      <c r="D48" s="114"/>
      <c r="E48" s="138">
        <v>874</v>
      </c>
      <c r="F48" s="138">
        <v>1346</v>
      </c>
      <c r="G48" s="77">
        <f t="shared" si="0"/>
        <v>1.5400457665903891</v>
      </c>
      <c r="H48" s="111">
        <v>25</v>
      </c>
      <c r="I48" s="138">
        <v>282.88</v>
      </c>
      <c r="J48" s="15"/>
      <c r="K48" s="15"/>
      <c r="L48" s="15"/>
      <c r="M48" s="15"/>
      <c r="N48" s="15"/>
      <c r="O48" s="15"/>
      <c r="P48" s="15"/>
    </row>
    <row r="49" spans="1:16" s="14" customFormat="1" ht="13.15" customHeight="1" x14ac:dyDescent="0.2">
      <c r="A49" s="101" t="s">
        <v>223</v>
      </c>
      <c r="B49" s="111" t="s">
        <v>60</v>
      </c>
      <c r="C49" s="3" t="s">
        <v>160</v>
      </c>
      <c r="D49" s="114"/>
      <c r="E49" s="138">
        <v>552</v>
      </c>
      <c r="F49" s="138">
        <v>939</v>
      </c>
      <c r="G49" s="77">
        <v>0</v>
      </c>
      <c r="H49" s="111">
        <v>28</v>
      </c>
      <c r="I49" s="138">
        <v>247.17</v>
      </c>
      <c r="J49" s="15"/>
      <c r="K49" s="15"/>
      <c r="L49" s="15"/>
      <c r="M49" s="15"/>
      <c r="N49" s="15"/>
      <c r="O49" s="15"/>
      <c r="P49" s="15"/>
    </row>
    <row r="50" spans="1:16" s="14" customFormat="1" ht="13.15" customHeight="1" x14ac:dyDescent="0.2">
      <c r="A50" s="101" t="s">
        <v>224</v>
      </c>
      <c r="B50" s="111" t="s">
        <v>61</v>
      </c>
      <c r="C50" s="3" t="s">
        <v>160</v>
      </c>
      <c r="D50" s="114"/>
      <c r="E50" s="138">
        <v>1150</v>
      </c>
      <c r="F50" s="138">
        <v>876</v>
      </c>
      <c r="G50" s="77">
        <f t="shared" si="0"/>
        <v>0.76173913043478259</v>
      </c>
      <c r="H50" s="111">
        <v>6</v>
      </c>
      <c r="I50" s="138">
        <v>261.08</v>
      </c>
      <c r="J50" s="15"/>
      <c r="K50" s="15"/>
      <c r="L50" s="15"/>
      <c r="M50" s="15"/>
      <c r="N50" s="15"/>
      <c r="O50" s="15"/>
      <c r="P50" s="15"/>
    </row>
    <row r="51" spans="1:16" s="14" customFormat="1" ht="13.15" customHeight="1" x14ac:dyDescent="0.2">
      <c r="A51" s="101" t="s">
        <v>225</v>
      </c>
      <c r="B51" s="111" t="s">
        <v>63</v>
      </c>
      <c r="C51" s="3" t="s">
        <v>161</v>
      </c>
      <c r="D51" s="114"/>
      <c r="E51" s="138">
        <v>577</v>
      </c>
      <c r="F51" s="138">
        <v>955</v>
      </c>
      <c r="G51" s="77">
        <f t="shared" si="0"/>
        <v>1.6551126516464472</v>
      </c>
      <c r="H51" s="111">
        <v>9</v>
      </c>
      <c r="I51" s="138">
        <v>366</v>
      </c>
    </row>
    <row r="52" spans="1:16" s="14" customFormat="1" ht="13.15" customHeight="1" x14ac:dyDescent="0.2">
      <c r="A52" s="101" t="s">
        <v>226</v>
      </c>
      <c r="B52" s="111" t="s">
        <v>64</v>
      </c>
      <c r="C52" s="3" t="s">
        <v>161</v>
      </c>
      <c r="D52" s="114"/>
      <c r="E52" s="138">
        <v>973</v>
      </c>
      <c r="F52" s="138">
        <v>984</v>
      </c>
      <c r="G52" s="77">
        <f t="shared" si="0"/>
        <v>1.0113052415210688</v>
      </c>
      <c r="H52" s="111">
        <v>17</v>
      </c>
      <c r="I52" s="138">
        <v>507</v>
      </c>
    </row>
    <row r="53" spans="1:16" s="14" customFormat="1" ht="13.15" customHeight="1" x14ac:dyDescent="0.2">
      <c r="A53" s="85" t="s">
        <v>227</v>
      </c>
      <c r="B53" s="111" t="s">
        <v>65</v>
      </c>
      <c r="C53" s="3" t="s">
        <v>161</v>
      </c>
      <c r="D53" s="114"/>
      <c r="E53" s="138">
        <v>615</v>
      </c>
      <c r="F53" s="138">
        <v>618</v>
      </c>
      <c r="G53" s="77">
        <f t="shared" si="0"/>
        <v>1.0048780487804878</v>
      </c>
      <c r="H53" s="111">
        <v>20</v>
      </c>
      <c r="I53" s="138">
        <v>483</v>
      </c>
    </row>
    <row r="54" spans="1:16" s="14" customFormat="1" ht="13.15" customHeight="1" x14ac:dyDescent="0.2">
      <c r="A54" s="85" t="s">
        <v>228</v>
      </c>
      <c r="B54" s="111" t="s">
        <v>66</v>
      </c>
      <c r="C54" s="3" t="s">
        <v>161</v>
      </c>
      <c r="D54" s="114"/>
      <c r="E54" s="138">
        <v>921</v>
      </c>
      <c r="F54" s="138">
        <v>1203</v>
      </c>
      <c r="G54" s="77">
        <f t="shared" si="0"/>
        <v>1.3061889250814331</v>
      </c>
      <c r="H54" s="111">
        <v>11</v>
      </c>
      <c r="I54" s="138">
        <v>402</v>
      </c>
    </row>
    <row r="55" spans="1:16" s="14" customFormat="1" ht="13.15" customHeight="1" x14ac:dyDescent="0.2">
      <c r="A55" s="85" t="s">
        <v>229</v>
      </c>
      <c r="B55" s="111" t="s">
        <v>67</v>
      </c>
      <c r="C55" s="3" t="s">
        <v>161</v>
      </c>
      <c r="D55" s="114"/>
      <c r="E55" s="138">
        <v>906</v>
      </c>
      <c r="F55" s="138">
        <v>1901</v>
      </c>
      <c r="G55" s="77">
        <v>0</v>
      </c>
      <c r="H55" s="111">
        <v>4</v>
      </c>
      <c r="I55" s="138">
        <v>519</v>
      </c>
    </row>
    <row r="56" spans="1:16" s="14" customFormat="1" ht="13.15" customHeight="1" x14ac:dyDescent="0.2">
      <c r="A56" s="85" t="s">
        <v>230</v>
      </c>
      <c r="B56" s="111" t="s">
        <v>69</v>
      </c>
      <c r="C56" s="3" t="s">
        <v>162</v>
      </c>
      <c r="D56" s="114"/>
      <c r="E56" s="138">
        <v>419</v>
      </c>
      <c r="F56" s="138">
        <v>1055</v>
      </c>
      <c r="G56" s="77">
        <v>0</v>
      </c>
      <c r="H56" s="111">
        <v>17</v>
      </c>
      <c r="I56" s="138">
        <v>1092</v>
      </c>
    </row>
    <row r="57" spans="1:16" s="14" customFormat="1" ht="13.15" customHeight="1" x14ac:dyDescent="0.2">
      <c r="A57" s="85" t="s">
        <v>231</v>
      </c>
      <c r="B57" s="111" t="s">
        <v>70</v>
      </c>
      <c r="C57" s="3" t="s">
        <v>162</v>
      </c>
      <c r="D57" s="114"/>
      <c r="E57" s="138">
        <v>144</v>
      </c>
      <c r="F57" s="138">
        <v>151</v>
      </c>
      <c r="G57" s="77">
        <f t="shared" si="0"/>
        <v>1.0486111111111112</v>
      </c>
      <c r="H57" s="111">
        <v>19</v>
      </c>
      <c r="I57" s="138">
        <v>253</v>
      </c>
    </row>
    <row r="58" spans="1:16" s="14" customFormat="1" ht="13.15" customHeight="1" x14ac:dyDescent="0.2">
      <c r="A58" s="85" t="s">
        <v>232</v>
      </c>
      <c r="B58" s="111" t="s">
        <v>71</v>
      </c>
      <c r="C58" s="3" t="s">
        <v>162</v>
      </c>
      <c r="D58" s="114"/>
      <c r="E58" s="138">
        <v>123</v>
      </c>
      <c r="F58" s="138">
        <v>131</v>
      </c>
      <c r="G58" s="77">
        <f t="shared" si="0"/>
        <v>1.065040650406504</v>
      </c>
      <c r="H58" s="111">
        <v>14</v>
      </c>
      <c r="I58" s="138">
        <v>169</v>
      </c>
    </row>
    <row r="59" spans="1:16" s="14" customFormat="1" ht="13.15" customHeight="1" x14ac:dyDescent="0.2">
      <c r="A59" s="85" t="s">
        <v>233</v>
      </c>
      <c r="B59" s="111" t="s">
        <v>72</v>
      </c>
      <c r="C59" s="3" t="s">
        <v>162</v>
      </c>
      <c r="D59" s="114"/>
      <c r="E59" s="138">
        <v>316</v>
      </c>
      <c r="F59" s="138">
        <v>424</v>
      </c>
      <c r="G59" s="77">
        <f t="shared" si="0"/>
        <v>1.3417721518987342</v>
      </c>
      <c r="H59" s="111">
        <v>24</v>
      </c>
      <c r="I59" s="138">
        <v>546</v>
      </c>
    </row>
    <row r="60" spans="1:16" s="14" customFormat="1" ht="13.15" customHeight="1" x14ac:dyDescent="0.2">
      <c r="A60" s="85" t="s">
        <v>234</v>
      </c>
      <c r="B60" s="111" t="s">
        <v>74</v>
      </c>
      <c r="C60" s="3" t="s">
        <v>163</v>
      </c>
      <c r="D60" s="114"/>
      <c r="E60" s="138">
        <v>403</v>
      </c>
      <c r="F60" s="138">
        <v>588</v>
      </c>
      <c r="G60" s="77">
        <f t="shared" si="0"/>
        <v>1.4590570719602978</v>
      </c>
      <c r="H60" s="111">
        <v>8</v>
      </c>
      <c r="I60" s="138">
        <v>1336.51</v>
      </c>
    </row>
    <row r="61" spans="1:16" s="14" customFormat="1" ht="13.15" customHeight="1" x14ac:dyDescent="0.2">
      <c r="A61" s="85" t="s">
        <v>235</v>
      </c>
      <c r="B61" s="111" t="s">
        <v>76</v>
      </c>
      <c r="C61" s="3" t="s">
        <v>164</v>
      </c>
      <c r="D61" s="114"/>
      <c r="E61" s="138">
        <v>164</v>
      </c>
      <c r="F61" s="138">
        <v>264</v>
      </c>
      <c r="G61" s="77">
        <f t="shared" si="0"/>
        <v>1.6097560975609757</v>
      </c>
      <c r="H61" s="111">
        <v>12</v>
      </c>
      <c r="I61" s="138">
        <v>291.11</v>
      </c>
    </row>
    <row r="62" spans="1:16" s="14" customFormat="1" ht="13.15" customHeight="1" x14ac:dyDescent="0.2">
      <c r="A62" s="85" t="s">
        <v>236</v>
      </c>
      <c r="B62" s="111" t="s">
        <v>78</v>
      </c>
      <c r="C62" s="3" t="s">
        <v>165</v>
      </c>
      <c r="D62" s="114"/>
      <c r="E62" s="138">
        <v>336</v>
      </c>
      <c r="F62" s="138">
        <v>432</v>
      </c>
      <c r="G62" s="77">
        <f t="shared" si="0"/>
        <v>1.2857142857142858</v>
      </c>
      <c r="H62" s="111">
        <v>15</v>
      </c>
      <c r="I62" s="138">
        <v>57.46</v>
      </c>
    </row>
    <row r="63" spans="1:16" s="14" customFormat="1" ht="13.15" customHeight="1" x14ac:dyDescent="0.2">
      <c r="A63" s="85" t="s">
        <v>237</v>
      </c>
      <c r="B63" s="111" t="s">
        <v>79</v>
      </c>
      <c r="C63" s="3" t="s">
        <v>165</v>
      </c>
      <c r="D63" s="114"/>
      <c r="E63" s="138">
        <v>592</v>
      </c>
      <c r="F63" s="138">
        <v>986</v>
      </c>
      <c r="G63" s="77">
        <f t="shared" si="0"/>
        <v>1.6655405405405406</v>
      </c>
      <c r="H63" s="111">
        <v>12</v>
      </c>
      <c r="I63" s="138">
        <v>63.99</v>
      </c>
    </row>
    <row r="64" spans="1:16" s="14" customFormat="1" ht="13.15" customHeight="1" x14ac:dyDescent="0.2">
      <c r="A64" s="85" t="s">
        <v>238</v>
      </c>
      <c r="B64" s="111" t="s">
        <v>80</v>
      </c>
      <c r="C64" s="3" t="s">
        <v>165</v>
      </c>
      <c r="D64" s="114"/>
      <c r="E64" s="138">
        <v>208</v>
      </c>
      <c r="F64" s="138">
        <v>121</v>
      </c>
      <c r="G64" s="77">
        <f t="shared" si="0"/>
        <v>0.58173076923076927</v>
      </c>
      <c r="H64" s="111">
        <v>13</v>
      </c>
      <c r="I64" s="138">
        <v>64.36</v>
      </c>
    </row>
    <row r="65" spans="1:9" s="14" customFormat="1" ht="13.15" customHeight="1" x14ac:dyDescent="0.2">
      <c r="A65" s="85" t="s">
        <v>239</v>
      </c>
      <c r="B65" s="111" t="s">
        <v>81</v>
      </c>
      <c r="C65" s="3" t="s">
        <v>165</v>
      </c>
      <c r="D65" s="114"/>
      <c r="E65" s="138">
        <v>1144</v>
      </c>
      <c r="F65" s="138">
        <v>4428</v>
      </c>
      <c r="G65" s="77">
        <f t="shared" si="0"/>
        <v>3.8706293706293708</v>
      </c>
      <c r="H65" s="111">
        <v>8</v>
      </c>
      <c r="I65" s="138">
        <v>61.96</v>
      </c>
    </row>
    <row r="66" spans="1:9" s="14" customFormat="1" ht="13.15" customHeight="1" x14ac:dyDescent="0.2">
      <c r="A66" s="85" t="s">
        <v>240</v>
      </c>
      <c r="B66" s="111" t="s">
        <v>82</v>
      </c>
      <c r="C66" s="3" t="s">
        <v>165</v>
      </c>
      <c r="D66" s="114"/>
      <c r="E66" s="138">
        <v>648</v>
      </c>
      <c r="F66" s="138">
        <v>1211</v>
      </c>
      <c r="G66" s="77">
        <f t="shared" si="0"/>
        <v>1.8688271604938271</v>
      </c>
      <c r="H66" s="111">
        <v>18</v>
      </c>
      <c r="I66" s="138">
        <v>54.91</v>
      </c>
    </row>
    <row r="67" spans="1:9" s="14" customFormat="1" ht="13.15" customHeight="1" x14ac:dyDescent="0.2">
      <c r="A67" s="85" t="s">
        <v>241</v>
      </c>
      <c r="B67" s="111" t="s">
        <v>83</v>
      </c>
      <c r="C67" s="3" t="s">
        <v>165</v>
      </c>
      <c r="D67" s="114"/>
      <c r="E67" s="138">
        <v>344</v>
      </c>
      <c r="F67" s="138">
        <v>478</v>
      </c>
      <c r="G67" s="77">
        <f t="shared" si="0"/>
        <v>1.3895348837209303</v>
      </c>
      <c r="H67" s="111">
        <v>15</v>
      </c>
      <c r="I67" s="138">
        <v>60.5</v>
      </c>
    </row>
    <row r="68" spans="1:9" s="14" customFormat="1" ht="13.15" customHeight="1" x14ac:dyDescent="0.2">
      <c r="A68" s="85" t="s">
        <v>242</v>
      </c>
      <c r="B68" s="111" t="s">
        <v>84</v>
      </c>
      <c r="C68" s="3" t="s">
        <v>165</v>
      </c>
      <c r="D68" s="114"/>
      <c r="E68" s="138">
        <v>656</v>
      </c>
      <c r="F68" s="138">
        <v>555</v>
      </c>
      <c r="G68" s="77">
        <f t="shared" si="0"/>
        <v>0.84603658536585369</v>
      </c>
      <c r="H68" s="111">
        <v>19</v>
      </c>
      <c r="I68" s="138">
        <v>77.290000000000006</v>
      </c>
    </row>
    <row r="69" spans="1:9" s="14" customFormat="1" ht="13.15" customHeight="1" x14ac:dyDescent="0.2">
      <c r="A69" s="85" t="s">
        <v>243</v>
      </c>
      <c r="B69" s="111" t="s">
        <v>85</v>
      </c>
      <c r="C69" s="3" t="s">
        <v>165</v>
      </c>
      <c r="D69" s="114"/>
      <c r="E69" s="138">
        <v>592</v>
      </c>
      <c r="F69" s="138">
        <v>1118</v>
      </c>
      <c r="G69" s="77">
        <f t="shared" si="0"/>
        <v>1.8885135135135136</v>
      </c>
      <c r="H69" s="111">
        <v>8</v>
      </c>
      <c r="I69" s="138">
        <v>54.5</v>
      </c>
    </row>
    <row r="70" spans="1:9" s="14" customFormat="1" ht="13.15" customHeight="1" x14ac:dyDescent="0.2">
      <c r="A70" s="85" t="s">
        <v>244</v>
      </c>
      <c r="B70" s="111" t="s">
        <v>86</v>
      </c>
      <c r="C70" s="3" t="s">
        <v>165</v>
      </c>
      <c r="D70" s="114"/>
      <c r="E70" s="138">
        <v>176</v>
      </c>
      <c r="F70" s="138">
        <v>132</v>
      </c>
      <c r="G70" s="77">
        <f t="shared" si="0"/>
        <v>0.75</v>
      </c>
      <c r="H70" s="111">
        <v>20</v>
      </c>
      <c r="I70" s="138">
        <v>59.7</v>
      </c>
    </row>
    <row r="71" spans="1:9" s="14" customFormat="1" ht="13.15" customHeight="1" x14ac:dyDescent="0.2">
      <c r="A71" s="85" t="s">
        <v>245</v>
      </c>
      <c r="B71" s="111" t="s">
        <v>87</v>
      </c>
      <c r="C71" s="3" t="s">
        <v>165</v>
      </c>
      <c r="D71" s="114"/>
      <c r="E71" s="138">
        <v>176</v>
      </c>
      <c r="F71" s="138">
        <v>226</v>
      </c>
      <c r="G71" s="77">
        <f t="shared" ref="G71:G102" si="1">F71/E71</f>
        <v>1.2840909090909092</v>
      </c>
      <c r="H71" s="111">
        <v>24</v>
      </c>
      <c r="I71" s="138">
        <v>60.71</v>
      </c>
    </row>
    <row r="72" spans="1:9" s="14" customFormat="1" ht="13.15" customHeight="1" x14ac:dyDescent="0.2">
      <c r="A72" s="85" t="s">
        <v>246</v>
      </c>
      <c r="B72" s="111" t="s">
        <v>89</v>
      </c>
      <c r="C72" s="3" t="s">
        <v>166</v>
      </c>
      <c r="D72" s="114"/>
      <c r="E72" s="138">
        <v>0</v>
      </c>
      <c r="F72" s="138">
        <v>0</v>
      </c>
      <c r="G72" s="77" t="e">
        <f t="shared" si="1"/>
        <v>#DIV/0!</v>
      </c>
      <c r="H72" s="111">
        <v>6.5</v>
      </c>
      <c r="I72" s="138">
        <v>232</v>
      </c>
    </row>
    <row r="73" spans="1:9" s="14" customFormat="1" ht="13.15" customHeight="1" x14ac:dyDescent="0.2">
      <c r="A73" s="85" t="s">
        <v>247</v>
      </c>
      <c r="B73" s="111" t="s">
        <v>90</v>
      </c>
      <c r="C73" s="3" t="s">
        <v>166</v>
      </c>
      <c r="D73" s="114"/>
      <c r="E73" s="138">
        <v>280</v>
      </c>
      <c r="F73" s="138">
        <v>598</v>
      </c>
      <c r="G73" s="77">
        <f t="shared" si="1"/>
        <v>2.1357142857142857</v>
      </c>
      <c r="H73" s="111">
        <v>11</v>
      </c>
      <c r="I73" s="138">
        <v>928</v>
      </c>
    </row>
    <row r="74" spans="1:9" s="14" customFormat="1" ht="13.15" customHeight="1" x14ac:dyDescent="0.2">
      <c r="A74" s="85" t="s">
        <v>248</v>
      </c>
      <c r="B74" s="111" t="s">
        <v>91</v>
      </c>
      <c r="C74" s="3" t="s">
        <v>166</v>
      </c>
      <c r="D74" s="114"/>
      <c r="E74" s="138">
        <v>232</v>
      </c>
      <c r="F74" s="138">
        <v>472</v>
      </c>
      <c r="G74" s="77">
        <f t="shared" si="1"/>
        <v>2.0344827586206895</v>
      </c>
      <c r="H74" s="111">
        <v>13.3</v>
      </c>
      <c r="I74" s="138">
        <v>546</v>
      </c>
    </row>
    <row r="75" spans="1:9" s="14" customFormat="1" ht="13.15" customHeight="1" x14ac:dyDescent="0.2">
      <c r="A75" s="85" t="s">
        <v>249</v>
      </c>
      <c r="B75" s="111" t="s">
        <v>92</v>
      </c>
      <c r="C75" s="3" t="s">
        <v>166</v>
      </c>
      <c r="D75" s="114"/>
      <c r="E75" s="138">
        <v>304</v>
      </c>
      <c r="F75" s="138">
        <v>735</v>
      </c>
      <c r="G75" s="77">
        <v>0</v>
      </c>
      <c r="H75" s="111">
        <v>6.7</v>
      </c>
      <c r="I75" s="138">
        <v>1239</v>
      </c>
    </row>
    <row r="76" spans="1:9" s="14" customFormat="1" ht="13.15" customHeight="1" x14ac:dyDescent="0.2">
      <c r="A76" s="85" t="s">
        <v>250</v>
      </c>
      <c r="B76" s="111" t="s">
        <v>94</v>
      </c>
      <c r="C76" s="3" t="s">
        <v>167</v>
      </c>
      <c r="D76" s="114"/>
      <c r="E76" s="138">
        <v>637</v>
      </c>
      <c r="F76" s="138">
        <v>1806</v>
      </c>
      <c r="G76" s="77">
        <f t="shared" si="1"/>
        <v>2.8351648351648353</v>
      </c>
      <c r="H76" s="111">
        <v>7</v>
      </c>
      <c r="I76" s="138">
        <v>477.91</v>
      </c>
    </row>
    <row r="77" spans="1:9" s="14" customFormat="1" ht="13.15" customHeight="1" x14ac:dyDescent="0.2">
      <c r="A77" s="85" t="s">
        <v>251</v>
      </c>
      <c r="B77" s="111" t="s">
        <v>95</v>
      </c>
      <c r="C77" s="3" t="s">
        <v>167</v>
      </c>
      <c r="D77" s="114"/>
      <c r="E77" s="138">
        <v>789</v>
      </c>
      <c r="F77" s="138">
        <v>1440</v>
      </c>
      <c r="G77" s="77">
        <f t="shared" si="1"/>
        <v>1.8250950570342206</v>
      </c>
      <c r="H77" s="111">
        <v>30</v>
      </c>
      <c r="I77" s="138">
        <v>604.78</v>
      </c>
    </row>
    <row r="78" spans="1:9" s="14" customFormat="1" ht="13.15" customHeight="1" x14ac:dyDescent="0.2">
      <c r="A78" s="85" t="s">
        <v>252</v>
      </c>
      <c r="B78" s="111" t="s">
        <v>277</v>
      </c>
      <c r="C78" s="3" t="s">
        <v>168</v>
      </c>
      <c r="D78" s="114"/>
      <c r="E78" s="138">
        <v>312</v>
      </c>
      <c r="F78" s="138">
        <v>313</v>
      </c>
      <c r="G78" s="77">
        <f t="shared" si="1"/>
        <v>1.0032051282051282</v>
      </c>
      <c r="H78" s="111">
        <v>20</v>
      </c>
      <c r="I78" s="138">
        <v>1023</v>
      </c>
    </row>
    <row r="79" spans="1:9" s="14" customFormat="1" ht="13.15" customHeight="1" x14ac:dyDescent="0.2">
      <c r="A79" s="85" t="s">
        <v>253</v>
      </c>
      <c r="B79" s="111" t="s">
        <v>97</v>
      </c>
      <c r="C79" s="3" t="s">
        <v>168</v>
      </c>
      <c r="D79" s="114"/>
      <c r="E79" s="138">
        <v>304</v>
      </c>
      <c r="F79" s="138">
        <v>372</v>
      </c>
      <c r="G79" s="77">
        <f t="shared" si="1"/>
        <v>1.2236842105263157</v>
      </c>
      <c r="H79" s="111">
        <v>12</v>
      </c>
      <c r="I79" s="138">
        <v>862</v>
      </c>
    </row>
    <row r="80" spans="1:9" s="14" customFormat="1" ht="13.15" customHeight="1" x14ac:dyDescent="0.2">
      <c r="A80" s="85" t="s">
        <v>254</v>
      </c>
      <c r="B80" s="111" t="s">
        <v>98</v>
      </c>
      <c r="C80" s="3" t="s">
        <v>168</v>
      </c>
      <c r="D80" s="114"/>
      <c r="E80" s="138">
        <v>296</v>
      </c>
      <c r="F80" s="138">
        <v>705</v>
      </c>
      <c r="G80" s="77">
        <f t="shared" si="1"/>
        <v>2.3817567567567566</v>
      </c>
      <c r="H80" s="111">
        <v>5</v>
      </c>
      <c r="I80" s="138">
        <v>941</v>
      </c>
    </row>
    <row r="81" spans="1:9" s="14" customFormat="1" ht="13.15" customHeight="1" x14ac:dyDescent="0.2">
      <c r="A81" s="85" t="s">
        <v>255</v>
      </c>
      <c r="B81" s="111" t="s">
        <v>99</v>
      </c>
      <c r="C81" s="3" t="s">
        <v>169</v>
      </c>
      <c r="D81" s="114"/>
      <c r="E81" s="138">
        <v>384</v>
      </c>
      <c r="F81" s="138">
        <v>261</v>
      </c>
      <c r="G81" s="77">
        <f t="shared" si="1"/>
        <v>0.6796875</v>
      </c>
      <c r="H81" s="111">
        <v>23</v>
      </c>
      <c r="I81" s="138">
        <v>230</v>
      </c>
    </row>
    <row r="82" spans="1:9" s="14" customFormat="1" ht="13.15" customHeight="1" x14ac:dyDescent="0.2">
      <c r="A82" s="85" t="s">
        <v>256</v>
      </c>
      <c r="B82" s="111" t="s">
        <v>101</v>
      </c>
      <c r="C82" s="3" t="s">
        <v>170</v>
      </c>
      <c r="D82" s="114"/>
      <c r="E82" s="138">
        <v>91</v>
      </c>
      <c r="F82" s="138">
        <v>35</v>
      </c>
      <c r="G82" s="77">
        <f t="shared" si="1"/>
        <v>0.38461538461538464</v>
      </c>
      <c r="H82" s="111">
        <v>13</v>
      </c>
      <c r="I82" s="138">
        <v>61.61</v>
      </c>
    </row>
    <row r="83" spans="1:9" s="14" customFormat="1" ht="13.15" customHeight="1" x14ac:dyDescent="0.2">
      <c r="A83" s="85" t="s">
        <v>257</v>
      </c>
      <c r="B83" s="111" t="s">
        <v>102</v>
      </c>
      <c r="C83" s="3" t="s">
        <v>170</v>
      </c>
      <c r="D83" s="114"/>
      <c r="E83" s="138">
        <v>84</v>
      </c>
      <c r="F83" s="138">
        <v>34</v>
      </c>
      <c r="G83" s="77">
        <f t="shared" si="1"/>
        <v>0.40476190476190477</v>
      </c>
      <c r="H83" s="111">
        <v>3.5</v>
      </c>
      <c r="I83" s="138">
        <v>63.36</v>
      </c>
    </row>
    <row r="84" spans="1:9" s="14" customFormat="1" ht="13.15" customHeight="1" x14ac:dyDescent="0.2">
      <c r="A84" s="85" t="s">
        <v>258</v>
      </c>
      <c r="B84" s="111" t="s">
        <v>104</v>
      </c>
      <c r="C84" s="3" t="s">
        <v>171</v>
      </c>
      <c r="D84" s="114"/>
      <c r="E84" s="138">
        <v>43.58</v>
      </c>
      <c r="F84" s="138">
        <v>51</v>
      </c>
      <c r="G84" s="77">
        <f t="shared" si="1"/>
        <v>1.1702615878843508</v>
      </c>
      <c r="H84" s="111">
        <v>9.5</v>
      </c>
      <c r="I84" s="138">
        <v>0</v>
      </c>
    </row>
    <row r="85" spans="1:9" s="14" customFormat="1" ht="13.15" customHeight="1" x14ac:dyDescent="0.2">
      <c r="A85" s="85" t="s">
        <v>259</v>
      </c>
      <c r="B85" s="111" t="s">
        <v>105</v>
      </c>
      <c r="C85" s="3" t="s">
        <v>171</v>
      </c>
      <c r="D85" s="114"/>
      <c r="E85" s="138">
        <v>103.75</v>
      </c>
      <c r="F85" s="138">
        <v>255</v>
      </c>
      <c r="G85" s="77">
        <f t="shared" si="1"/>
        <v>2.4578313253012047</v>
      </c>
      <c r="H85" s="111">
        <v>20.6</v>
      </c>
      <c r="I85" s="138">
        <v>0</v>
      </c>
    </row>
    <row r="86" spans="1:9" s="14" customFormat="1" ht="13.15" customHeight="1" x14ac:dyDescent="0.2">
      <c r="A86" s="85" t="s">
        <v>260</v>
      </c>
      <c r="B86" s="111" t="s">
        <v>106</v>
      </c>
      <c r="C86" s="3" t="s">
        <v>171</v>
      </c>
      <c r="D86" s="114"/>
      <c r="E86" s="138">
        <v>52.3</v>
      </c>
      <c r="F86" s="138">
        <v>55</v>
      </c>
      <c r="G86" s="77">
        <f t="shared" si="1"/>
        <v>1.0516252390057361</v>
      </c>
      <c r="H86" s="111">
        <v>19.2</v>
      </c>
      <c r="I86" s="138">
        <v>0</v>
      </c>
    </row>
    <row r="87" spans="1:9" s="14" customFormat="1" ht="13.15" customHeight="1" x14ac:dyDescent="0.2">
      <c r="A87" s="85" t="s">
        <v>261</v>
      </c>
      <c r="B87" s="111" t="s">
        <v>295</v>
      </c>
      <c r="C87" s="3" t="s">
        <v>172</v>
      </c>
      <c r="D87" s="114"/>
      <c r="E87" s="138">
        <v>681</v>
      </c>
      <c r="F87" s="138">
        <v>2639</v>
      </c>
      <c r="G87" s="77">
        <f t="shared" si="1"/>
        <v>3.8751835535976507</v>
      </c>
      <c r="H87" s="111">
        <v>13</v>
      </c>
      <c r="I87" s="138">
        <v>1172</v>
      </c>
    </row>
    <row r="88" spans="1:9" s="14" customFormat="1" ht="13.15" customHeight="1" x14ac:dyDescent="0.2">
      <c r="A88" s="85" t="s">
        <v>262</v>
      </c>
      <c r="B88" s="111" t="s">
        <v>108</v>
      </c>
      <c r="C88" s="3" t="s">
        <v>172</v>
      </c>
      <c r="D88" s="114"/>
      <c r="E88" s="138">
        <v>614</v>
      </c>
      <c r="F88" s="138">
        <v>2568</v>
      </c>
      <c r="G88" s="77">
        <v>0</v>
      </c>
      <c r="H88" s="111">
        <v>10</v>
      </c>
      <c r="I88" s="138">
        <v>889</v>
      </c>
    </row>
    <row r="89" spans="1:9" s="14" customFormat="1" ht="13.15" customHeight="1" x14ac:dyDescent="0.2">
      <c r="A89" s="85" t="s">
        <v>263</v>
      </c>
      <c r="B89" s="111" t="s">
        <v>110</v>
      </c>
      <c r="C89" s="3" t="s">
        <v>173</v>
      </c>
      <c r="D89" s="114"/>
      <c r="E89" s="138">
        <v>558</v>
      </c>
      <c r="F89" s="138">
        <v>644</v>
      </c>
      <c r="G89" s="77">
        <f t="shared" si="1"/>
        <v>1.1541218637992832</v>
      </c>
      <c r="H89" s="111">
        <v>5.15</v>
      </c>
      <c r="I89" s="138">
        <v>300.42</v>
      </c>
    </row>
    <row r="90" spans="1:9" s="14" customFormat="1" ht="13.15" customHeight="1" x14ac:dyDescent="0.2">
      <c r="A90" s="85" t="s">
        <v>264</v>
      </c>
      <c r="B90" s="111" t="s">
        <v>112</v>
      </c>
      <c r="C90" s="3" t="s">
        <v>174</v>
      </c>
      <c r="D90" s="114"/>
      <c r="E90" s="138">
        <v>8</v>
      </c>
      <c r="F90" s="138">
        <v>0</v>
      </c>
      <c r="G90" s="77">
        <f t="shared" si="1"/>
        <v>0</v>
      </c>
      <c r="H90" s="111">
        <v>13</v>
      </c>
      <c r="I90" s="138">
        <v>79.75</v>
      </c>
    </row>
    <row r="91" spans="1:9" s="14" customFormat="1" ht="13.15" customHeight="1" x14ac:dyDescent="0.2">
      <c r="A91" s="85" t="s">
        <v>265</v>
      </c>
      <c r="B91" s="111" t="s">
        <v>114</v>
      </c>
      <c r="C91" s="3" t="s">
        <v>175</v>
      </c>
      <c r="D91" s="114"/>
      <c r="E91" s="138">
        <v>328</v>
      </c>
      <c r="F91" s="138">
        <v>285</v>
      </c>
      <c r="G91" s="77">
        <f t="shared" si="1"/>
        <v>0.86890243902439024</v>
      </c>
      <c r="H91" s="111">
        <v>18</v>
      </c>
      <c r="I91" s="138">
        <v>3</v>
      </c>
    </row>
    <row r="92" spans="1:9" s="14" customFormat="1" ht="13.15" customHeight="1" x14ac:dyDescent="0.2">
      <c r="A92" s="85" t="s">
        <v>266</v>
      </c>
      <c r="B92" s="111" t="s">
        <v>115</v>
      </c>
      <c r="C92" s="3" t="s">
        <v>175</v>
      </c>
      <c r="D92" s="114"/>
      <c r="E92" s="138">
        <v>312</v>
      </c>
      <c r="F92" s="138">
        <v>362</v>
      </c>
      <c r="G92" s="77">
        <f t="shared" si="1"/>
        <v>1.1602564102564104</v>
      </c>
      <c r="H92" s="111">
        <v>17</v>
      </c>
      <c r="I92" s="138">
        <v>3</v>
      </c>
    </row>
    <row r="93" spans="1:9" s="14" customFormat="1" ht="13.15" customHeight="1" x14ac:dyDescent="0.2">
      <c r="A93" s="85" t="s">
        <v>267</v>
      </c>
      <c r="B93" s="111" t="s">
        <v>116</v>
      </c>
      <c r="C93" s="3" t="s">
        <v>175</v>
      </c>
      <c r="D93" s="114"/>
      <c r="E93" s="138">
        <v>472</v>
      </c>
      <c r="F93" s="138">
        <v>1618</v>
      </c>
      <c r="G93" s="77">
        <f t="shared" si="1"/>
        <v>3.4279661016949152</v>
      </c>
      <c r="H93" s="111">
        <v>30</v>
      </c>
      <c r="I93" s="138">
        <v>7.56</v>
      </c>
    </row>
    <row r="94" spans="1:9" s="14" customFormat="1" ht="13.15" customHeight="1" x14ac:dyDescent="0.2">
      <c r="A94" s="85" t="s">
        <v>268</v>
      </c>
      <c r="B94" s="111" t="s">
        <v>118</v>
      </c>
      <c r="C94" s="3" t="s">
        <v>176</v>
      </c>
      <c r="D94" s="114"/>
      <c r="E94" s="138">
        <v>92</v>
      </c>
      <c r="F94" s="138">
        <v>309</v>
      </c>
      <c r="G94" s="77">
        <f t="shared" si="1"/>
        <v>3.3586956521739131</v>
      </c>
      <c r="H94" s="111">
        <v>34</v>
      </c>
      <c r="I94" s="138">
        <v>0</v>
      </c>
    </row>
    <row r="95" spans="1:9" s="14" customFormat="1" ht="13.15" customHeight="1" x14ac:dyDescent="0.2">
      <c r="A95" s="85" t="s">
        <v>269</v>
      </c>
      <c r="B95" s="111" t="s">
        <v>119</v>
      </c>
      <c r="C95" s="3" t="s">
        <v>176</v>
      </c>
      <c r="D95" s="114"/>
      <c r="E95" s="138">
        <v>230.5</v>
      </c>
      <c r="F95" s="138">
        <v>971</v>
      </c>
      <c r="G95" s="77">
        <f t="shared" si="1"/>
        <v>4.2125813449023859</v>
      </c>
      <c r="H95" s="111">
        <v>38</v>
      </c>
      <c r="I95" s="138">
        <v>0</v>
      </c>
    </row>
    <row r="96" spans="1:9" s="14" customFormat="1" ht="13.15" customHeight="1" x14ac:dyDescent="0.2">
      <c r="A96" s="85" t="s">
        <v>270</v>
      </c>
      <c r="B96" s="111" t="s">
        <v>120</v>
      </c>
      <c r="C96" s="3" t="s">
        <v>176</v>
      </c>
      <c r="D96" s="114"/>
      <c r="E96" s="138">
        <v>185.5</v>
      </c>
      <c r="F96" s="138">
        <v>549</v>
      </c>
      <c r="G96" s="77">
        <f t="shared" si="1"/>
        <v>2.9595687331536387</v>
      </c>
      <c r="H96" s="111">
        <v>15.5</v>
      </c>
      <c r="I96" s="138">
        <v>0</v>
      </c>
    </row>
    <row r="97" spans="1:9" s="14" customFormat="1" ht="13.15" customHeight="1" x14ac:dyDescent="0.2">
      <c r="A97" s="85" t="s">
        <v>271</v>
      </c>
      <c r="B97" s="111" t="s">
        <v>121</v>
      </c>
      <c r="C97" s="3" t="s">
        <v>176</v>
      </c>
      <c r="D97" s="114"/>
      <c r="E97" s="138">
        <v>848.5</v>
      </c>
      <c r="F97" s="138">
        <v>6182</v>
      </c>
      <c r="G97" s="77">
        <f t="shared" si="1"/>
        <v>7.2857984678845025</v>
      </c>
      <c r="H97" s="111">
        <v>12.3</v>
      </c>
      <c r="I97" s="138">
        <v>2016</v>
      </c>
    </row>
    <row r="98" spans="1:9" s="14" customFormat="1" ht="13.15" customHeight="1" x14ac:dyDescent="0.2">
      <c r="A98" s="85" t="s">
        <v>272</v>
      </c>
      <c r="B98" s="111" t="s">
        <v>122</v>
      </c>
      <c r="C98" s="3" t="s">
        <v>176</v>
      </c>
      <c r="D98" s="114"/>
      <c r="E98" s="138">
        <v>236.5</v>
      </c>
      <c r="F98" s="138">
        <v>1250</v>
      </c>
      <c r="G98" s="77">
        <f t="shared" si="1"/>
        <v>5.2854122621564485</v>
      </c>
      <c r="H98" s="111">
        <v>18.8</v>
      </c>
      <c r="I98" s="138">
        <v>0</v>
      </c>
    </row>
    <row r="99" spans="1:9" s="14" customFormat="1" ht="13.15" customHeight="1" x14ac:dyDescent="0.2">
      <c r="A99" s="85" t="s">
        <v>273</v>
      </c>
      <c r="B99" s="111" t="s">
        <v>124</v>
      </c>
      <c r="C99" s="3" t="s">
        <v>177</v>
      </c>
      <c r="D99" s="114"/>
      <c r="E99" s="138">
        <v>854</v>
      </c>
      <c r="F99" s="138">
        <v>2792</v>
      </c>
      <c r="G99" s="77">
        <f t="shared" si="1"/>
        <v>3.269320843091335</v>
      </c>
      <c r="H99" s="111">
        <v>37</v>
      </c>
      <c r="I99" s="138">
        <v>736.22</v>
      </c>
    </row>
    <row r="100" spans="1:9" s="14" customFormat="1" ht="13.15" customHeight="1" x14ac:dyDescent="0.2">
      <c r="A100" s="85" t="s">
        <v>274</v>
      </c>
      <c r="B100" s="111" t="s">
        <v>125</v>
      </c>
      <c r="C100" s="3" t="s">
        <v>177</v>
      </c>
      <c r="D100" s="114"/>
      <c r="E100" s="138">
        <v>638.5</v>
      </c>
      <c r="F100" s="138">
        <v>2357</v>
      </c>
      <c r="G100" s="77">
        <f t="shared" si="1"/>
        <v>3.6914643696162881</v>
      </c>
      <c r="H100" s="111">
        <v>15</v>
      </c>
      <c r="I100" s="138">
        <v>477.38</v>
      </c>
    </row>
    <row r="101" spans="1:9" s="14" customFormat="1" ht="13.15" customHeight="1" x14ac:dyDescent="0.2">
      <c r="A101" s="85" t="s">
        <v>275</v>
      </c>
      <c r="B101" s="111" t="s">
        <v>127</v>
      </c>
      <c r="C101" s="3" t="s">
        <v>178</v>
      </c>
      <c r="D101" s="114"/>
      <c r="E101" s="138">
        <v>336</v>
      </c>
      <c r="F101" s="138">
        <v>580</v>
      </c>
      <c r="G101" s="77">
        <f t="shared" si="1"/>
        <v>1.7261904761904763</v>
      </c>
      <c r="H101" s="111">
        <v>6</v>
      </c>
      <c r="I101" s="138">
        <v>0</v>
      </c>
    </row>
    <row r="102" spans="1:9" s="14" customFormat="1" ht="13.15" customHeight="1" x14ac:dyDescent="0.2">
      <c r="A102" s="85" t="s">
        <v>276</v>
      </c>
      <c r="B102" s="111" t="s">
        <v>129</v>
      </c>
      <c r="C102" s="84" t="s">
        <v>179</v>
      </c>
      <c r="D102" s="114"/>
      <c r="E102" s="138">
        <v>408</v>
      </c>
      <c r="F102" s="138">
        <v>1764</v>
      </c>
      <c r="G102" s="77">
        <f t="shared" si="1"/>
        <v>4.3235294117647056</v>
      </c>
      <c r="H102" s="111">
        <v>18.3</v>
      </c>
      <c r="I102" s="138">
        <v>0</v>
      </c>
    </row>
    <row r="103" spans="1:9" s="14" customFormat="1" ht="13.15" customHeight="1" thickBot="1" x14ac:dyDescent="0.25">
      <c r="D103" s="24"/>
      <c r="G103" s="15"/>
    </row>
    <row r="104" spans="1:9" s="14" customFormat="1" ht="13.15" customHeight="1" x14ac:dyDescent="0.2">
      <c r="B104" s="143" t="s">
        <v>396</v>
      </c>
      <c r="C104" s="51"/>
      <c r="D104" s="60"/>
      <c r="E104" s="25">
        <f>SUM(E6:E102)</f>
        <v>49411.630000000005</v>
      </c>
      <c r="F104" s="25">
        <f>SUM(F6:F102)</f>
        <v>130648</v>
      </c>
      <c r="G104" s="78"/>
      <c r="H104" s="25">
        <f>SUM(H6:H102)</f>
        <v>1546.1999999999998</v>
      </c>
      <c r="I104" s="26">
        <f>SUM(I6:I102)</f>
        <v>76531.3</v>
      </c>
    </row>
    <row r="105" spans="1:9" s="27" customFormat="1" ht="13.15" customHeight="1" thickBot="1" x14ac:dyDescent="0.25">
      <c r="B105" s="59" t="s">
        <v>399</v>
      </c>
      <c r="C105" s="62"/>
      <c r="D105" s="61"/>
      <c r="E105" s="49">
        <f>E104/97</f>
        <v>509.39824742268047</v>
      </c>
      <c r="F105" s="49">
        <f>F104/97</f>
        <v>1346.8865979381444</v>
      </c>
      <c r="G105" s="50">
        <f>F105/E105</f>
        <v>2.6440738749156827</v>
      </c>
      <c r="H105" s="49">
        <f>H104/97</f>
        <v>15.940206185567009</v>
      </c>
      <c r="I105" s="49">
        <f>I104/97</f>
        <v>788.98247422680413</v>
      </c>
    </row>
    <row r="106" spans="1:9" x14ac:dyDescent="0.2">
      <c r="G106" s="5"/>
    </row>
    <row r="107" spans="1:9" x14ac:dyDescent="0.2">
      <c r="G107" s="5"/>
    </row>
    <row r="108" spans="1:9" x14ac:dyDescent="0.2">
      <c r="G108" s="5"/>
    </row>
    <row r="109" spans="1:9" x14ac:dyDescent="0.2">
      <c r="G109" s="5"/>
    </row>
    <row r="110" spans="1:9" x14ac:dyDescent="0.2">
      <c r="G110" s="5"/>
    </row>
    <row r="111" spans="1:9" x14ac:dyDescent="0.2">
      <c r="G111" s="5"/>
    </row>
    <row r="112" spans="1:9" x14ac:dyDescent="0.2">
      <c r="G112" s="5"/>
    </row>
    <row r="113" spans="7:7" x14ac:dyDescent="0.2">
      <c r="G113" s="5"/>
    </row>
    <row r="114" spans="7:7" x14ac:dyDescent="0.2">
      <c r="G114" s="5"/>
    </row>
    <row r="115" spans="7:7" x14ac:dyDescent="0.2">
      <c r="G115" s="5"/>
    </row>
    <row r="116" spans="7:7" x14ac:dyDescent="0.2">
      <c r="G116" s="5"/>
    </row>
    <row r="117" spans="7:7" x14ac:dyDescent="0.2">
      <c r="G117" s="5"/>
    </row>
    <row r="118" spans="7:7" x14ac:dyDescent="0.2">
      <c r="G118" s="5"/>
    </row>
    <row r="119" spans="7:7" x14ac:dyDescent="0.2">
      <c r="G119" s="5"/>
    </row>
    <row r="120" spans="7:7" x14ac:dyDescent="0.2">
      <c r="G120" s="5"/>
    </row>
    <row r="121" spans="7:7" x14ac:dyDescent="0.2">
      <c r="G121" s="5"/>
    </row>
    <row r="122" spans="7:7" x14ac:dyDescent="0.2">
      <c r="G122" s="5"/>
    </row>
    <row r="123" spans="7:7" x14ac:dyDescent="0.2">
      <c r="G123" s="5"/>
    </row>
    <row r="124" spans="7:7" x14ac:dyDescent="0.2">
      <c r="G124" s="5"/>
    </row>
    <row r="125" spans="7:7" x14ac:dyDescent="0.2">
      <c r="G125" s="5"/>
    </row>
    <row r="126" spans="7:7" x14ac:dyDescent="0.2">
      <c r="G126" s="5"/>
    </row>
    <row r="127" spans="7:7" x14ac:dyDescent="0.2">
      <c r="G127" s="5"/>
    </row>
    <row r="128" spans="7:7" x14ac:dyDescent="0.2">
      <c r="G128" s="5"/>
    </row>
    <row r="129" spans="7:7" x14ac:dyDescent="0.2">
      <c r="G129" s="5"/>
    </row>
    <row r="130" spans="7:7" x14ac:dyDescent="0.2">
      <c r="G130" s="5"/>
    </row>
    <row r="131" spans="7:7" x14ac:dyDescent="0.2">
      <c r="G131" s="5"/>
    </row>
    <row r="132" spans="7:7" x14ac:dyDescent="0.2">
      <c r="G132" s="5"/>
    </row>
    <row r="133" spans="7:7" x14ac:dyDescent="0.2">
      <c r="G133" s="5"/>
    </row>
    <row r="134" spans="7:7" x14ac:dyDescent="0.2">
      <c r="G134" s="5"/>
    </row>
    <row r="135" spans="7:7" x14ac:dyDescent="0.2">
      <c r="G135" s="5"/>
    </row>
    <row r="136" spans="7:7" x14ac:dyDescent="0.2">
      <c r="G136" s="5"/>
    </row>
    <row r="137" spans="7:7" x14ac:dyDescent="0.2">
      <c r="G137" s="5"/>
    </row>
    <row r="138" spans="7:7" x14ac:dyDescent="0.2">
      <c r="G138" s="5"/>
    </row>
    <row r="139" spans="7:7" x14ac:dyDescent="0.2">
      <c r="G139" s="5"/>
    </row>
    <row r="140" spans="7:7" x14ac:dyDescent="0.2">
      <c r="G140" s="5"/>
    </row>
    <row r="141" spans="7:7" x14ac:dyDescent="0.2">
      <c r="G141" s="5"/>
    </row>
    <row r="142" spans="7:7" x14ac:dyDescent="0.2">
      <c r="G142" s="5"/>
    </row>
    <row r="143" spans="7:7" x14ac:dyDescent="0.2">
      <c r="G143" s="5"/>
    </row>
    <row r="144" spans="7:7" x14ac:dyDescent="0.2">
      <c r="G144" s="5"/>
    </row>
    <row r="145" spans="7:7" x14ac:dyDescent="0.2">
      <c r="G145" s="5"/>
    </row>
    <row r="146" spans="7:7" x14ac:dyDescent="0.2">
      <c r="G146" s="5"/>
    </row>
    <row r="147" spans="7:7" x14ac:dyDescent="0.2">
      <c r="G147" s="5"/>
    </row>
    <row r="148" spans="7:7" x14ac:dyDescent="0.2">
      <c r="G148" s="5"/>
    </row>
    <row r="149" spans="7:7" x14ac:dyDescent="0.2">
      <c r="G149" s="5"/>
    </row>
    <row r="150" spans="7:7" x14ac:dyDescent="0.2">
      <c r="G150" s="5"/>
    </row>
    <row r="151" spans="7:7" x14ac:dyDescent="0.2">
      <c r="G151" s="5"/>
    </row>
    <row r="152" spans="7:7" x14ac:dyDescent="0.2">
      <c r="G152" s="5"/>
    </row>
    <row r="153" spans="7:7" x14ac:dyDescent="0.2">
      <c r="G153" s="5"/>
    </row>
    <row r="154" spans="7:7" x14ac:dyDescent="0.2">
      <c r="G154" s="5"/>
    </row>
    <row r="155" spans="7:7" x14ac:dyDescent="0.2">
      <c r="G155" s="5"/>
    </row>
    <row r="156" spans="7:7" x14ac:dyDescent="0.2">
      <c r="G156" s="5"/>
    </row>
  </sheetData>
  <phoneticPr fontId="2" type="noConversion"/>
  <pageMargins left="0.23622047244094491" right="0.15748031496062992" top="0.23622047244094491" bottom="0.39370078740157483" header="0" footer="0"/>
  <pageSetup paperSize="9" scale="90" orientation="portrait" r:id="rId1"/>
  <headerFooter alignWithMargins="0">
    <oddHeader>&amp;RPreglednica 2</oddHeader>
    <oddFooter>&amp;L&amp;7POROČILO O DELU UE 2019/&amp;F&amp;C&amp;P&amp;R&amp;7Pripravila: C. Vidmar 17.7.2020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05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4" sqref="B4"/>
    </sheetView>
  </sheetViews>
  <sheetFormatPr defaultColWidth="8.85546875" defaultRowHeight="12" x14ac:dyDescent="0.2"/>
  <cols>
    <col min="1" max="1" width="3.7109375" style="67" customWidth="1"/>
    <col min="2" max="2" width="22.42578125" style="1" customWidth="1"/>
    <col min="3" max="3" width="19.28515625" style="1" customWidth="1"/>
    <col min="4" max="4" width="9.85546875" style="1" bestFit="1" customWidth="1"/>
    <col min="5" max="5" width="11.28515625" style="1" customWidth="1"/>
    <col min="6" max="7" width="14.7109375" style="41" customWidth="1"/>
    <col min="8" max="8" width="3.28515625" style="1" customWidth="1"/>
    <col min="9" max="9" width="7.140625" style="1" customWidth="1"/>
    <col min="10" max="16384" width="8.85546875" style="1"/>
  </cols>
  <sheetData>
    <row r="1" spans="1:12" ht="15" customHeight="1" x14ac:dyDescent="0.2">
      <c r="B1" s="6" t="s">
        <v>397</v>
      </c>
      <c r="C1" s="6"/>
    </row>
    <row r="2" spans="1:12" s="12" customFormat="1" ht="12.6" customHeight="1" x14ac:dyDescent="0.2">
      <c r="A2" s="68"/>
      <c r="B2" s="12" t="s">
        <v>287</v>
      </c>
      <c r="F2" s="42"/>
      <c r="G2" s="42"/>
    </row>
    <row r="3" spans="1:12" ht="7.15" customHeight="1" thickBot="1" x14ac:dyDescent="0.25"/>
    <row r="4" spans="1:12" s="2" customFormat="1" ht="87" customHeight="1" thickBot="1" x14ac:dyDescent="0.25">
      <c r="A4" s="69"/>
      <c r="B4" s="16" t="s">
        <v>141</v>
      </c>
      <c r="C4" s="17" t="s">
        <v>140</v>
      </c>
      <c r="D4" s="17" t="s">
        <v>142</v>
      </c>
      <c r="E4" s="147" t="s">
        <v>401</v>
      </c>
      <c r="F4" s="148" t="s">
        <v>404</v>
      </c>
      <c r="G4" s="149" t="s">
        <v>405</v>
      </c>
    </row>
    <row r="5" spans="1:12" s="13" customFormat="1" ht="13.15" customHeight="1" thickBot="1" x14ac:dyDescent="0.25">
      <c r="A5" s="70"/>
      <c r="B5" s="20"/>
      <c r="C5" s="21"/>
      <c r="D5" s="22"/>
      <c r="E5" s="44" t="s">
        <v>281</v>
      </c>
      <c r="F5" s="22"/>
      <c r="G5" s="23"/>
    </row>
    <row r="6" spans="1:12" s="14" customFormat="1" ht="13.15" customHeight="1" x14ac:dyDescent="0.2">
      <c r="A6" s="67"/>
      <c r="B6" s="111" t="s">
        <v>41</v>
      </c>
      <c r="C6" s="81" t="s">
        <v>157</v>
      </c>
      <c r="D6" s="114"/>
      <c r="E6" s="138">
        <v>14650</v>
      </c>
      <c r="F6" s="94">
        <f t="shared" ref="F6:F37" si="0">E6*100/E$105</f>
        <v>1856.8219800264719</v>
      </c>
      <c r="G6" s="95">
        <f t="shared" ref="G6:G37" si="1">F6/100</f>
        <v>18.568219800264718</v>
      </c>
    </row>
    <row r="7" spans="1:12" s="93" customFormat="1" ht="13.35" customHeight="1" x14ac:dyDescent="0.2">
      <c r="A7" s="67"/>
      <c r="B7" s="111" t="s">
        <v>37</v>
      </c>
      <c r="C7" s="3" t="s">
        <v>156</v>
      </c>
      <c r="D7" s="114"/>
      <c r="E7" s="138">
        <v>6647.48</v>
      </c>
      <c r="F7" s="87">
        <f t="shared" si="0"/>
        <v>842.53836012193665</v>
      </c>
      <c r="G7" s="73">
        <f t="shared" si="1"/>
        <v>8.4253836012193659</v>
      </c>
      <c r="H7" s="14"/>
      <c r="I7" s="14"/>
      <c r="J7" s="14"/>
      <c r="K7" s="14"/>
      <c r="L7" s="14"/>
    </row>
    <row r="8" spans="1:12" s="14" customFormat="1" ht="13.15" customHeight="1" x14ac:dyDescent="0.2">
      <c r="A8" s="67"/>
      <c r="B8" s="111" t="s">
        <v>17</v>
      </c>
      <c r="C8" s="3" t="s">
        <v>150</v>
      </c>
      <c r="D8" s="114"/>
      <c r="E8" s="138">
        <v>5974</v>
      </c>
      <c r="F8" s="87">
        <f t="shared" si="0"/>
        <v>757.17778216233069</v>
      </c>
      <c r="G8" s="73">
        <f t="shared" si="1"/>
        <v>7.5717778216233071</v>
      </c>
    </row>
    <row r="9" spans="1:12" s="14" customFormat="1" ht="13.15" customHeight="1" x14ac:dyDescent="0.2">
      <c r="A9" s="67"/>
      <c r="B9" s="111" t="s">
        <v>392</v>
      </c>
      <c r="C9" s="3" t="s">
        <v>157</v>
      </c>
      <c r="D9" s="114"/>
      <c r="E9" s="138">
        <v>3572</v>
      </c>
      <c r="F9" s="87">
        <f t="shared" si="0"/>
        <v>452.73502475457735</v>
      </c>
      <c r="G9" s="73">
        <f t="shared" si="1"/>
        <v>4.5273502475457734</v>
      </c>
    </row>
    <row r="10" spans="1:12" s="14" customFormat="1" ht="13.15" customHeight="1" x14ac:dyDescent="0.2">
      <c r="A10" s="67"/>
      <c r="B10" s="111" t="s">
        <v>32</v>
      </c>
      <c r="C10" s="3" t="s">
        <v>155</v>
      </c>
      <c r="D10" s="114"/>
      <c r="E10" s="138">
        <v>3288</v>
      </c>
      <c r="F10" s="87">
        <f t="shared" si="0"/>
        <v>416.73929490286963</v>
      </c>
      <c r="G10" s="73">
        <f t="shared" si="1"/>
        <v>4.1673929490286961</v>
      </c>
    </row>
    <row r="11" spans="1:12" s="14" customFormat="1" ht="13.15" customHeight="1" x14ac:dyDescent="0.2">
      <c r="A11" s="67"/>
      <c r="B11" s="111" t="s">
        <v>36</v>
      </c>
      <c r="C11" s="3" t="s">
        <v>156</v>
      </c>
      <c r="D11" s="114"/>
      <c r="E11" s="138">
        <v>2160</v>
      </c>
      <c r="F11" s="87">
        <f t="shared" si="0"/>
        <v>273.77033971721363</v>
      </c>
      <c r="G11" s="73">
        <f t="shared" si="1"/>
        <v>2.7377033971721363</v>
      </c>
    </row>
    <row r="12" spans="1:12" s="14" customFormat="1" ht="13.15" customHeight="1" x14ac:dyDescent="0.2">
      <c r="A12" s="67"/>
      <c r="B12" s="111" t="s">
        <v>121</v>
      </c>
      <c r="C12" s="3" t="s">
        <v>176</v>
      </c>
      <c r="D12" s="114"/>
      <c r="E12" s="138">
        <v>2016</v>
      </c>
      <c r="F12" s="87">
        <f t="shared" si="0"/>
        <v>255.51898373606605</v>
      </c>
      <c r="G12" s="73">
        <f t="shared" si="1"/>
        <v>2.5551898373606603</v>
      </c>
      <c r="H12" s="24"/>
    </row>
    <row r="13" spans="1:12" s="14" customFormat="1" ht="13.15" customHeight="1" x14ac:dyDescent="0.2">
      <c r="A13" s="67"/>
      <c r="B13" s="111" t="s">
        <v>42</v>
      </c>
      <c r="C13" s="3" t="s">
        <v>157</v>
      </c>
      <c r="D13" s="114"/>
      <c r="E13" s="138">
        <v>1961</v>
      </c>
      <c r="F13" s="87">
        <f t="shared" si="0"/>
        <v>248.54797971548885</v>
      </c>
      <c r="G13" s="73">
        <f t="shared" si="1"/>
        <v>2.4854797971548885</v>
      </c>
    </row>
    <row r="14" spans="1:12" s="14" customFormat="1" ht="13.15" customHeight="1" x14ac:dyDescent="0.2">
      <c r="A14" s="67"/>
      <c r="B14" s="111" t="s">
        <v>34</v>
      </c>
      <c r="C14" s="3" t="s">
        <v>156</v>
      </c>
      <c r="D14" s="114"/>
      <c r="E14" s="138">
        <v>1841.37</v>
      </c>
      <c r="F14" s="87">
        <f t="shared" si="0"/>
        <v>233.3854122430952</v>
      </c>
      <c r="G14" s="73">
        <f t="shared" si="1"/>
        <v>2.3338541224309521</v>
      </c>
    </row>
    <row r="15" spans="1:12" s="14" customFormat="1" ht="13.15" customHeight="1" x14ac:dyDescent="0.2">
      <c r="A15" s="67"/>
      <c r="B15" s="155" t="s">
        <v>50</v>
      </c>
      <c r="C15" s="3" t="s">
        <v>159</v>
      </c>
      <c r="D15" s="114"/>
      <c r="E15" s="158">
        <v>1774</v>
      </c>
      <c r="F15" s="87">
        <f t="shared" si="0"/>
        <v>224.84656604552637</v>
      </c>
      <c r="G15" s="73">
        <f t="shared" si="1"/>
        <v>2.2484656604552637</v>
      </c>
    </row>
    <row r="16" spans="1:12" s="14" customFormat="1" ht="13.15" customHeight="1" x14ac:dyDescent="0.2">
      <c r="A16" s="67"/>
      <c r="B16" s="111" t="s">
        <v>24</v>
      </c>
      <c r="C16" s="3" t="s">
        <v>153</v>
      </c>
      <c r="D16" s="114"/>
      <c r="E16" s="138">
        <v>1623</v>
      </c>
      <c r="F16" s="87">
        <f t="shared" si="0"/>
        <v>205.70799137085078</v>
      </c>
      <c r="G16" s="73">
        <f t="shared" si="1"/>
        <v>2.0570799137085078</v>
      </c>
    </row>
    <row r="17" spans="1:12" s="14" customFormat="1" ht="13.15" customHeight="1" x14ac:dyDescent="0.2">
      <c r="A17" s="67"/>
      <c r="B17" s="111" t="s">
        <v>49</v>
      </c>
      <c r="C17" s="3" t="s">
        <v>159</v>
      </c>
      <c r="D17" s="114"/>
      <c r="E17" s="138">
        <v>1556</v>
      </c>
      <c r="F17" s="87">
        <f t="shared" si="0"/>
        <v>197.21604101851131</v>
      </c>
      <c r="G17" s="73">
        <f t="shared" si="1"/>
        <v>1.9721604101851131</v>
      </c>
    </row>
    <row r="18" spans="1:12" s="14" customFormat="1" ht="13.15" customHeight="1" x14ac:dyDescent="0.2">
      <c r="A18" s="67"/>
      <c r="B18" s="111" t="s">
        <v>48</v>
      </c>
      <c r="C18" s="3" t="s">
        <v>159</v>
      </c>
      <c r="D18" s="114"/>
      <c r="E18" s="138">
        <v>1530</v>
      </c>
      <c r="F18" s="87">
        <f t="shared" si="0"/>
        <v>193.92065729969298</v>
      </c>
      <c r="G18" s="73">
        <f t="shared" si="1"/>
        <v>1.9392065729969297</v>
      </c>
      <c r="H18" s="24"/>
      <c r="I18" s="107"/>
    </row>
    <row r="19" spans="1:12" s="14" customFormat="1" ht="13.15" customHeight="1" x14ac:dyDescent="0.2">
      <c r="A19" s="67"/>
      <c r="B19" s="111" t="s">
        <v>74</v>
      </c>
      <c r="C19" s="3" t="s">
        <v>163</v>
      </c>
      <c r="D19" s="114"/>
      <c r="E19" s="138">
        <v>1336.51</v>
      </c>
      <c r="F19" s="87">
        <f t="shared" si="0"/>
        <v>169.3966651553024</v>
      </c>
      <c r="G19" s="73">
        <f t="shared" si="1"/>
        <v>1.6939666515530241</v>
      </c>
    </row>
    <row r="20" spans="1:12" s="14" customFormat="1" ht="13.15" customHeight="1" x14ac:dyDescent="0.2">
      <c r="A20" s="67"/>
      <c r="B20" s="111" t="s">
        <v>43</v>
      </c>
      <c r="C20" s="3" t="s">
        <v>157</v>
      </c>
      <c r="D20" s="114"/>
      <c r="E20" s="138">
        <v>1278</v>
      </c>
      <c r="F20" s="87">
        <f t="shared" si="0"/>
        <v>161.98078433268472</v>
      </c>
      <c r="G20" s="73">
        <f t="shared" si="1"/>
        <v>1.6198078433268472</v>
      </c>
    </row>
    <row r="21" spans="1:12" s="14" customFormat="1" ht="13.15" customHeight="1" x14ac:dyDescent="0.2">
      <c r="A21" s="67"/>
      <c r="B21" s="111" t="s">
        <v>92</v>
      </c>
      <c r="C21" s="3" t="s">
        <v>166</v>
      </c>
      <c r="D21" s="114"/>
      <c r="E21" s="138">
        <v>1239</v>
      </c>
      <c r="F21" s="87">
        <f t="shared" si="0"/>
        <v>157.03770875445727</v>
      </c>
      <c r="G21" s="73">
        <f t="shared" si="1"/>
        <v>1.5703770875445726</v>
      </c>
    </row>
    <row r="22" spans="1:12" s="14" customFormat="1" ht="13.15" customHeight="1" x14ac:dyDescent="0.2">
      <c r="A22" s="89"/>
      <c r="B22" s="111" t="s">
        <v>40</v>
      </c>
      <c r="C22" s="3" t="s">
        <v>157</v>
      </c>
      <c r="D22" s="114"/>
      <c r="E22" s="138">
        <v>1209</v>
      </c>
      <c r="F22" s="87">
        <f t="shared" si="0"/>
        <v>153.23534292505153</v>
      </c>
      <c r="G22" s="73">
        <f t="shared" si="1"/>
        <v>1.5323534292505152</v>
      </c>
      <c r="H22" s="93"/>
      <c r="I22" s="93"/>
      <c r="J22" s="93"/>
      <c r="K22" s="93"/>
      <c r="L22" s="93"/>
    </row>
    <row r="23" spans="1:12" s="14" customFormat="1" ht="13.15" customHeight="1" x14ac:dyDescent="0.2">
      <c r="A23" s="67"/>
      <c r="B23" s="111" t="s">
        <v>295</v>
      </c>
      <c r="C23" s="3" t="s">
        <v>172</v>
      </c>
      <c r="D23" s="114"/>
      <c r="E23" s="138">
        <v>1172</v>
      </c>
      <c r="F23" s="87">
        <f t="shared" si="0"/>
        <v>148.54575840211777</v>
      </c>
      <c r="G23" s="73">
        <f t="shared" si="1"/>
        <v>1.4854575840211777</v>
      </c>
    </row>
    <row r="24" spans="1:12" s="14" customFormat="1" ht="13.15" customHeight="1" x14ac:dyDescent="0.2">
      <c r="A24" s="67"/>
      <c r="B24" s="111" t="s">
        <v>35</v>
      </c>
      <c r="C24" s="3" t="s">
        <v>156</v>
      </c>
      <c r="D24" s="114"/>
      <c r="E24" s="138">
        <v>1143.96</v>
      </c>
      <c r="F24" s="87">
        <f t="shared" si="0"/>
        <v>144.99181380689987</v>
      </c>
      <c r="G24" s="73">
        <f t="shared" si="1"/>
        <v>1.4499181380689987</v>
      </c>
      <c r="H24" s="15"/>
      <c r="I24" s="15"/>
      <c r="J24" s="15"/>
      <c r="K24" s="15"/>
      <c r="L24" s="15"/>
    </row>
    <row r="25" spans="1:12" s="14" customFormat="1" ht="13.15" customHeight="1" x14ac:dyDescent="0.2">
      <c r="A25" s="67"/>
      <c r="B25" s="111" t="s">
        <v>294</v>
      </c>
      <c r="C25" s="3" t="s">
        <v>159</v>
      </c>
      <c r="D25" s="114"/>
      <c r="E25" s="138">
        <v>1099</v>
      </c>
      <c r="F25" s="87">
        <f t="shared" si="0"/>
        <v>139.2933348838971</v>
      </c>
      <c r="G25" s="73">
        <f t="shared" si="1"/>
        <v>1.392933348838971</v>
      </c>
    </row>
    <row r="26" spans="1:12" s="14" customFormat="1" ht="13.15" customHeight="1" x14ac:dyDescent="0.2">
      <c r="A26" s="67"/>
      <c r="B26" s="111" t="s">
        <v>69</v>
      </c>
      <c r="C26" s="3" t="s">
        <v>162</v>
      </c>
      <c r="D26" s="114"/>
      <c r="E26" s="138">
        <v>1092</v>
      </c>
      <c r="F26" s="87">
        <f t="shared" si="0"/>
        <v>138.40611619036912</v>
      </c>
      <c r="G26" s="73">
        <f t="shared" si="1"/>
        <v>1.3840611619036911</v>
      </c>
      <c r="I26" s="64"/>
    </row>
    <row r="27" spans="1:12" s="14" customFormat="1" ht="13.15" customHeight="1" x14ac:dyDescent="0.2">
      <c r="A27" s="67"/>
      <c r="B27" s="111" t="s">
        <v>39</v>
      </c>
      <c r="C27" s="3" t="s">
        <v>157</v>
      </c>
      <c r="D27" s="114"/>
      <c r="E27" s="138">
        <v>1030</v>
      </c>
      <c r="F27" s="87">
        <f t="shared" si="0"/>
        <v>130.54789347626391</v>
      </c>
      <c r="G27" s="73">
        <f t="shared" si="1"/>
        <v>1.305478934762639</v>
      </c>
    </row>
    <row r="28" spans="1:12" s="14" customFormat="1" ht="13.15" customHeight="1" x14ac:dyDescent="0.2">
      <c r="A28" s="67"/>
      <c r="B28" s="111" t="s">
        <v>277</v>
      </c>
      <c r="C28" s="3" t="s">
        <v>168</v>
      </c>
      <c r="D28" s="114"/>
      <c r="E28" s="138">
        <v>1023</v>
      </c>
      <c r="F28" s="87">
        <f t="shared" si="0"/>
        <v>129.6606747827359</v>
      </c>
      <c r="G28" s="73">
        <f t="shared" si="1"/>
        <v>1.2966067478273589</v>
      </c>
    </row>
    <row r="29" spans="1:12" s="14" customFormat="1" ht="13.15" customHeight="1" x14ac:dyDescent="0.2">
      <c r="A29" s="67"/>
      <c r="B29" s="111" t="s">
        <v>98</v>
      </c>
      <c r="C29" s="3" t="s">
        <v>168</v>
      </c>
      <c r="D29" s="114"/>
      <c r="E29" s="138">
        <v>941</v>
      </c>
      <c r="F29" s="87">
        <f t="shared" si="0"/>
        <v>119.26754151569352</v>
      </c>
      <c r="G29" s="73">
        <f t="shared" si="1"/>
        <v>1.1926754151569352</v>
      </c>
    </row>
    <row r="30" spans="1:12" s="14" customFormat="1" ht="13.15" customHeight="1" x14ac:dyDescent="0.2">
      <c r="A30" s="67"/>
      <c r="B30" s="111" t="s">
        <v>90</v>
      </c>
      <c r="C30" s="3" t="s">
        <v>166</v>
      </c>
      <c r="D30" s="114"/>
      <c r="E30" s="138">
        <v>928</v>
      </c>
      <c r="F30" s="87">
        <f t="shared" si="0"/>
        <v>117.61984965628437</v>
      </c>
      <c r="G30" s="73">
        <f t="shared" si="1"/>
        <v>1.1761984965628438</v>
      </c>
    </row>
    <row r="31" spans="1:12" s="14" customFormat="1" ht="13.15" customHeight="1" x14ac:dyDescent="0.2">
      <c r="A31" s="67"/>
      <c r="B31" s="111" t="s">
        <v>108</v>
      </c>
      <c r="C31" s="3" t="s">
        <v>172</v>
      </c>
      <c r="D31" s="114"/>
      <c r="E31" s="138">
        <v>889</v>
      </c>
      <c r="F31" s="87">
        <f t="shared" si="0"/>
        <v>112.67677407805691</v>
      </c>
      <c r="G31" s="73">
        <f t="shared" si="1"/>
        <v>1.1267677407805692</v>
      </c>
    </row>
    <row r="32" spans="1:12" s="14" customFormat="1" ht="13.15" customHeight="1" thickBot="1" x14ac:dyDescent="0.25">
      <c r="A32" s="88"/>
      <c r="B32" s="126" t="s">
        <v>97</v>
      </c>
      <c r="C32" s="82" t="s">
        <v>168</v>
      </c>
      <c r="D32" s="127"/>
      <c r="E32" s="145">
        <v>862</v>
      </c>
      <c r="F32" s="102">
        <f t="shared" si="0"/>
        <v>109.25464483159173</v>
      </c>
      <c r="G32" s="74">
        <f t="shared" si="1"/>
        <v>1.0925464483159173</v>
      </c>
      <c r="H32" s="48"/>
      <c r="I32" s="104" t="s">
        <v>285</v>
      </c>
    </row>
    <row r="33" spans="1:11" s="14" customFormat="1" ht="13.15" customHeight="1" thickTop="1" x14ac:dyDescent="0.2">
      <c r="A33" s="67"/>
      <c r="B33" s="122" t="s">
        <v>124</v>
      </c>
      <c r="C33" s="81" t="s">
        <v>177</v>
      </c>
      <c r="D33" s="123"/>
      <c r="E33" s="144">
        <v>736.22</v>
      </c>
      <c r="F33" s="86">
        <f t="shared" si="0"/>
        <v>93.312592364169916</v>
      </c>
      <c r="G33" s="72">
        <f t="shared" si="1"/>
        <v>0.93312592364169911</v>
      </c>
      <c r="I33" s="105">
        <v>789</v>
      </c>
    </row>
    <row r="34" spans="1:11" s="14" customFormat="1" ht="13.15" customHeight="1" x14ac:dyDescent="0.2">
      <c r="A34" s="67"/>
      <c r="B34" s="111" t="s">
        <v>27</v>
      </c>
      <c r="C34" s="3" t="s">
        <v>153</v>
      </c>
      <c r="D34" s="114"/>
      <c r="E34" s="138">
        <v>693</v>
      </c>
      <c r="F34" s="87">
        <f t="shared" si="0"/>
        <v>87.834650659272697</v>
      </c>
      <c r="G34" s="73">
        <f t="shared" si="1"/>
        <v>0.87834650659272695</v>
      </c>
    </row>
    <row r="35" spans="1:11" s="14" customFormat="1" ht="13.15" customHeight="1" x14ac:dyDescent="0.2">
      <c r="A35" s="103"/>
      <c r="B35" s="111" t="s">
        <v>28</v>
      </c>
      <c r="C35" s="3" t="s">
        <v>153</v>
      </c>
      <c r="D35" s="114"/>
      <c r="E35" s="138">
        <v>680</v>
      </c>
      <c r="F35" s="45">
        <f t="shared" si="0"/>
        <v>86.186958799863547</v>
      </c>
      <c r="G35" s="73">
        <f t="shared" si="1"/>
        <v>0.86186958799863544</v>
      </c>
      <c r="H35" s="80"/>
    </row>
    <row r="36" spans="1:11" s="14" customFormat="1" ht="13.15" customHeight="1" x14ac:dyDescent="0.2">
      <c r="A36" s="103"/>
      <c r="B36" s="111" t="s">
        <v>95</v>
      </c>
      <c r="C36" s="3" t="s">
        <v>167</v>
      </c>
      <c r="D36" s="114"/>
      <c r="E36" s="138">
        <v>604.78</v>
      </c>
      <c r="F36" s="124">
        <f t="shared" si="0"/>
        <v>76.653160210266876</v>
      </c>
      <c r="G36" s="125">
        <f t="shared" si="1"/>
        <v>0.7665316021026688</v>
      </c>
      <c r="H36" s="80"/>
    </row>
    <row r="37" spans="1:11" s="14" customFormat="1" ht="13.15" customHeight="1" x14ac:dyDescent="0.2">
      <c r="A37" s="103"/>
      <c r="B37" s="111" t="s">
        <v>72</v>
      </c>
      <c r="C37" s="3" t="s">
        <v>162</v>
      </c>
      <c r="D37" s="114"/>
      <c r="E37" s="138">
        <v>546</v>
      </c>
      <c r="F37" s="45">
        <f t="shared" si="0"/>
        <v>69.203058095184559</v>
      </c>
      <c r="G37" s="73">
        <f t="shared" si="1"/>
        <v>0.69203058095184555</v>
      </c>
      <c r="H37" s="80"/>
      <c r="I37" s="128"/>
    </row>
    <row r="38" spans="1:11" s="14" customFormat="1" ht="13.15" customHeight="1" x14ac:dyDescent="0.2">
      <c r="A38" s="67"/>
      <c r="B38" s="111" t="s">
        <v>91</v>
      </c>
      <c r="C38" s="3" t="s">
        <v>166</v>
      </c>
      <c r="D38" s="114"/>
      <c r="E38" s="138">
        <v>546</v>
      </c>
      <c r="F38" s="86">
        <f t="shared" ref="F38:F69" si="2">E38*100/E$105</f>
        <v>69.203058095184559</v>
      </c>
      <c r="G38" s="72">
        <f t="shared" ref="G38:G69" si="3">F38/100</f>
        <v>0.69203058095184555</v>
      </c>
      <c r="I38" s="107"/>
    </row>
    <row r="39" spans="1:11" s="14" customFormat="1" ht="13.15" customHeight="1" x14ac:dyDescent="0.2">
      <c r="A39" s="67"/>
      <c r="B39" s="111" t="s">
        <v>67</v>
      </c>
      <c r="C39" s="3" t="s">
        <v>161</v>
      </c>
      <c r="D39" s="114"/>
      <c r="E39" s="138">
        <v>519</v>
      </c>
      <c r="F39" s="87">
        <f t="shared" si="2"/>
        <v>65.780928848719384</v>
      </c>
      <c r="G39" s="73">
        <f t="shared" si="3"/>
        <v>0.65780928848719389</v>
      </c>
      <c r="I39" s="63"/>
    </row>
    <row r="40" spans="1:11" s="14" customFormat="1" ht="13.15" customHeight="1" x14ac:dyDescent="0.2">
      <c r="A40" s="67"/>
      <c r="B40" s="111" t="s">
        <v>64</v>
      </c>
      <c r="C40" s="3" t="s">
        <v>161</v>
      </c>
      <c r="D40" s="114"/>
      <c r="E40" s="138">
        <v>507</v>
      </c>
      <c r="F40" s="87">
        <f t="shared" si="2"/>
        <v>64.259982516957081</v>
      </c>
      <c r="G40" s="73">
        <f t="shared" si="3"/>
        <v>0.64259982516957082</v>
      </c>
    </row>
    <row r="41" spans="1:11" s="14" customFormat="1" ht="13.15" customHeight="1" x14ac:dyDescent="0.2">
      <c r="A41" s="67"/>
      <c r="B41" s="111" t="s">
        <v>65</v>
      </c>
      <c r="C41" s="3" t="s">
        <v>161</v>
      </c>
      <c r="D41" s="114"/>
      <c r="E41" s="138">
        <v>483</v>
      </c>
      <c r="F41" s="87">
        <f t="shared" si="2"/>
        <v>61.218089853432488</v>
      </c>
      <c r="G41" s="73">
        <f t="shared" si="3"/>
        <v>0.61218089853432489</v>
      </c>
    </row>
    <row r="42" spans="1:11" s="14" customFormat="1" ht="13.15" customHeight="1" x14ac:dyDescent="0.2">
      <c r="A42" s="67"/>
      <c r="B42" s="111" t="s">
        <v>94</v>
      </c>
      <c r="C42" s="3" t="s">
        <v>167</v>
      </c>
      <c r="D42" s="114"/>
      <c r="E42" s="138">
        <v>477.91</v>
      </c>
      <c r="F42" s="87">
        <f t="shared" si="2"/>
        <v>60.572955117709981</v>
      </c>
      <c r="G42" s="73">
        <f t="shared" si="3"/>
        <v>0.60572955117709981</v>
      </c>
    </row>
    <row r="43" spans="1:11" s="14" customFormat="1" ht="13.15" customHeight="1" x14ac:dyDescent="0.2">
      <c r="A43" s="67"/>
      <c r="B43" s="111" t="s">
        <v>125</v>
      </c>
      <c r="C43" s="3" t="s">
        <v>177</v>
      </c>
      <c r="D43" s="114"/>
      <c r="E43" s="138">
        <v>477.38</v>
      </c>
      <c r="F43" s="87">
        <f t="shared" si="2"/>
        <v>60.505779988057149</v>
      </c>
      <c r="G43" s="73">
        <f t="shared" si="3"/>
        <v>0.60505779988057151</v>
      </c>
    </row>
    <row r="44" spans="1:11" s="14" customFormat="1" ht="13.15" customHeight="1" x14ac:dyDescent="0.2">
      <c r="A44" s="103"/>
      <c r="B44" s="111" t="s">
        <v>66</v>
      </c>
      <c r="C44" s="3" t="s">
        <v>161</v>
      </c>
      <c r="D44" s="114"/>
      <c r="E44" s="138">
        <v>402</v>
      </c>
      <c r="F44" s="87">
        <f t="shared" si="2"/>
        <v>50.951702114036976</v>
      </c>
      <c r="G44" s="73">
        <f t="shared" si="3"/>
        <v>0.50951702114036979</v>
      </c>
      <c r="H44" s="80"/>
    </row>
    <row r="45" spans="1:11" s="14" customFormat="1" ht="13.15" customHeight="1" x14ac:dyDescent="0.2">
      <c r="A45" s="67"/>
      <c r="B45" s="111" t="s">
        <v>63</v>
      </c>
      <c r="C45" s="3" t="s">
        <v>161</v>
      </c>
      <c r="D45" s="114"/>
      <c r="E45" s="138">
        <v>366</v>
      </c>
      <c r="F45" s="86">
        <f t="shared" si="2"/>
        <v>46.388863118750088</v>
      </c>
      <c r="G45" s="72">
        <f t="shared" si="3"/>
        <v>0.4638886311875009</v>
      </c>
    </row>
    <row r="46" spans="1:11" s="14" customFormat="1" ht="13.15" customHeight="1" x14ac:dyDescent="0.2">
      <c r="A46" s="67"/>
      <c r="B46" s="111" t="s">
        <v>55</v>
      </c>
      <c r="C46" s="3" t="s">
        <v>160</v>
      </c>
      <c r="D46" s="114"/>
      <c r="E46" s="138">
        <v>356.44</v>
      </c>
      <c r="F46" s="87">
        <f t="shared" si="2"/>
        <v>45.177175874446121</v>
      </c>
      <c r="G46" s="73">
        <f t="shared" si="3"/>
        <v>0.45177175874446118</v>
      </c>
      <c r="K46" s="24"/>
    </row>
    <row r="47" spans="1:11" s="14" customFormat="1" ht="13.15" customHeight="1" x14ac:dyDescent="0.2">
      <c r="A47" s="67"/>
      <c r="B47" s="111" t="s">
        <v>58</v>
      </c>
      <c r="C47" s="3" t="s">
        <v>160</v>
      </c>
      <c r="D47" s="114"/>
      <c r="E47" s="138">
        <v>332.78</v>
      </c>
      <c r="F47" s="87">
        <f t="shared" si="2"/>
        <v>42.178376690321457</v>
      </c>
      <c r="G47" s="73">
        <f t="shared" si="3"/>
        <v>0.42178376690321456</v>
      </c>
    </row>
    <row r="48" spans="1:11" s="14" customFormat="1" ht="13.15" customHeight="1" x14ac:dyDescent="0.2">
      <c r="A48" s="67"/>
      <c r="B48" s="111" t="s">
        <v>57</v>
      </c>
      <c r="C48" s="3" t="s">
        <v>160</v>
      </c>
      <c r="D48" s="114"/>
      <c r="E48" s="138">
        <v>309.42</v>
      </c>
      <c r="F48" s="87">
        <f t="shared" si="2"/>
        <v>39.217601164490851</v>
      </c>
      <c r="G48" s="73">
        <f t="shared" si="3"/>
        <v>0.39217601164490851</v>
      </c>
      <c r="H48" s="24"/>
    </row>
    <row r="49" spans="1:12" s="14" customFormat="1" ht="13.15" customHeight="1" x14ac:dyDescent="0.2">
      <c r="A49" s="67"/>
      <c r="B49" s="111" t="s">
        <v>52</v>
      </c>
      <c r="C49" s="3" t="s">
        <v>160</v>
      </c>
      <c r="D49" s="114"/>
      <c r="E49" s="138">
        <v>306.10000000000002</v>
      </c>
      <c r="F49" s="87">
        <f t="shared" si="2"/>
        <v>38.796806012703286</v>
      </c>
      <c r="G49" s="73">
        <f t="shared" si="3"/>
        <v>0.38796806012703283</v>
      </c>
    </row>
    <row r="50" spans="1:12" s="14" customFormat="1" ht="13.15" customHeight="1" x14ac:dyDescent="0.2">
      <c r="A50" s="67"/>
      <c r="B50" s="111" t="s">
        <v>54</v>
      </c>
      <c r="C50" s="3" t="s">
        <v>160</v>
      </c>
      <c r="D50" s="114"/>
      <c r="E50" s="138">
        <v>302.56</v>
      </c>
      <c r="F50" s="45">
        <f t="shared" si="2"/>
        <v>38.348126844833402</v>
      </c>
      <c r="G50" s="73">
        <f t="shared" si="3"/>
        <v>0.38348126844833402</v>
      </c>
    </row>
    <row r="51" spans="1:12" s="14" customFormat="1" ht="13.15" customHeight="1" x14ac:dyDescent="0.2">
      <c r="A51" s="67"/>
      <c r="B51" s="111" t="s">
        <v>110</v>
      </c>
      <c r="C51" s="3" t="s">
        <v>173</v>
      </c>
      <c r="D51" s="114"/>
      <c r="E51" s="138">
        <v>300.42</v>
      </c>
      <c r="F51" s="86">
        <f t="shared" si="2"/>
        <v>38.076891415669131</v>
      </c>
      <c r="G51" s="72">
        <f t="shared" si="3"/>
        <v>0.38076891415669128</v>
      </c>
    </row>
    <row r="52" spans="1:12" s="14" customFormat="1" ht="13.15" customHeight="1" x14ac:dyDescent="0.2">
      <c r="A52" s="67"/>
      <c r="B52" s="111" t="s">
        <v>76</v>
      </c>
      <c r="C52" s="3" t="s">
        <v>164</v>
      </c>
      <c r="D52" s="114"/>
      <c r="E52" s="138">
        <v>291.11</v>
      </c>
      <c r="F52" s="87">
        <f t="shared" si="2"/>
        <v>36.896890553276876</v>
      </c>
      <c r="G52" s="73">
        <f t="shared" si="3"/>
        <v>0.36896890553276873</v>
      </c>
      <c r="H52" s="24"/>
      <c r="I52" s="128"/>
    </row>
    <row r="53" spans="1:12" s="14" customFormat="1" ht="13.15" customHeight="1" x14ac:dyDescent="0.2">
      <c r="A53" s="67"/>
      <c r="B53" s="111" t="s">
        <v>59</v>
      </c>
      <c r="C53" s="3" t="s">
        <v>160</v>
      </c>
      <c r="D53" s="114"/>
      <c r="E53" s="138">
        <v>282.88</v>
      </c>
      <c r="F53" s="87">
        <f t="shared" si="2"/>
        <v>35.853774860743236</v>
      </c>
      <c r="G53" s="73">
        <f t="shared" si="3"/>
        <v>0.35853774860743237</v>
      </c>
      <c r="I53" s="24"/>
    </row>
    <row r="54" spans="1:12" s="14" customFormat="1" ht="13.15" customHeight="1" x14ac:dyDescent="0.2">
      <c r="A54" s="67"/>
      <c r="B54" s="111" t="s">
        <v>46</v>
      </c>
      <c r="C54" s="3" t="s">
        <v>158</v>
      </c>
      <c r="D54" s="114"/>
      <c r="E54" s="138">
        <v>281</v>
      </c>
      <c r="F54" s="87">
        <f t="shared" si="2"/>
        <v>35.615493268767139</v>
      </c>
      <c r="G54" s="73">
        <f t="shared" si="3"/>
        <v>0.3561549326876714</v>
      </c>
    </row>
    <row r="55" spans="1:12" s="14" customFormat="1" ht="13.15" customHeight="1" x14ac:dyDescent="0.2">
      <c r="A55" s="67"/>
      <c r="B55" s="111" t="s">
        <v>56</v>
      </c>
      <c r="C55" s="3" t="s">
        <v>160</v>
      </c>
      <c r="D55" s="114"/>
      <c r="E55" s="138">
        <v>280.08999999999997</v>
      </c>
      <c r="F55" s="87">
        <f t="shared" si="2"/>
        <v>35.500154838608495</v>
      </c>
      <c r="G55" s="73">
        <f t="shared" si="3"/>
        <v>0.35500154838608494</v>
      </c>
    </row>
    <row r="56" spans="1:12" s="14" customFormat="1" ht="13.15" customHeight="1" x14ac:dyDescent="0.2">
      <c r="A56" s="67"/>
      <c r="B56" s="111" t="s">
        <v>53</v>
      </c>
      <c r="C56" s="3" t="s">
        <v>160</v>
      </c>
      <c r="D56" s="114"/>
      <c r="E56" s="138">
        <v>261.98</v>
      </c>
      <c r="F56" s="87">
        <f t="shared" si="2"/>
        <v>33.204793332923899</v>
      </c>
      <c r="G56" s="73">
        <f t="shared" si="3"/>
        <v>0.33204793332923899</v>
      </c>
    </row>
    <row r="57" spans="1:12" s="14" customFormat="1" ht="13.15" customHeight="1" x14ac:dyDescent="0.2">
      <c r="A57" s="67"/>
      <c r="B57" s="111" t="s">
        <v>61</v>
      </c>
      <c r="C57" s="3" t="s">
        <v>160</v>
      </c>
      <c r="D57" s="114"/>
      <c r="E57" s="138">
        <v>261.08</v>
      </c>
      <c r="F57" s="87">
        <f t="shared" si="2"/>
        <v>33.090722358041731</v>
      </c>
      <c r="G57" s="73">
        <f t="shared" si="3"/>
        <v>0.3309072235804173</v>
      </c>
      <c r="H57" s="24"/>
    </row>
    <row r="58" spans="1:12" s="14" customFormat="1" ht="13.15" customHeight="1" x14ac:dyDescent="0.2">
      <c r="A58" s="67"/>
      <c r="B58" s="111" t="s">
        <v>70</v>
      </c>
      <c r="C58" s="3" t="s">
        <v>162</v>
      </c>
      <c r="D58" s="114"/>
      <c r="E58" s="138">
        <v>253</v>
      </c>
      <c r="F58" s="87">
        <f t="shared" si="2"/>
        <v>32.066618494655117</v>
      </c>
      <c r="G58" s="73">
        <f t="shared" si="3"/>
        <v>0.32066618494655119</v>
      </c>
    </row>
    <row r="59" spans="1:12" s="14" customFormat="1" ht="13.15" customHeight="1" x14ac:dyDescent="0.2">
      <c r="A59" s="67"/>
      <c r="B59" s="111" t="s">
        <v>60</v>
      </c>
      <c r="C59" s="3" t="s">
        <v>160</v>
      </c>
      <c r="D59" s="114"/>
      <c r="E59" s="138">
        <v>247.17</v>
      </c>
      <c r="F59" s="87">
        <f t="shared" si="2"/>
        <v>31.32769206847393</v>
      </c>
      <c r="G59" s="73">
        <f t="shared" si="3"/>
        <v>0.31327692068473928</v>
      </c>
      <c r="I59" s="43"/>
    </row>
    <row r="60" spans="1:12" s="14" customFormat="1" ht="13.15" customHeight="1" x14ac:dyDescent="0.2">
      <c r="A60" s="67"/>
      <c r="B60" s="111" t="s">
        <v>89</v>
      </c>
      <c r="C60" s="3" t="s">
        <v>166</v>
      </c>
      <c r="D60" s="114"/>
      <c r="E60" s="138">
        <v>232</v>
      </c>
      <c r="F60" s="87">
        <f t="shared" si="2"/>
        <v>29.404962414071093</v>
      </c>
      <c r="G60" s="73">
        <f t="shared" si="3"/>
        <v>0.29404962414071095</v>
      </c>
    </row>
    <row r="61" spans="1:12" s="14" customFormat="1" ht="13.15" customHeight="1" x14ac:dyDescent="0.2">
      <c r="A61" s="67"/>
      <c r="B61" s="111" t="s">
        <v>99</v>
      </c>
      <c r="C61" s="3" t="s">
        <v>169</v>
      </c>
      <c r="D61" s="114"/>
      <c r="E61" s="138">
        <v>230</v>
      </c>
      <c r="F61" s="87">
        <f t="shared" si="2"/>
        <v>29.151471358777375</v>
      </c>
      <c r="G61" s="73">
        <f t="shared" si="3"/>
        <v>0.29151471358777375</v>
      </c>
    </row>
    <row r="62" spans="1:12" s="14" customFormat="1" ht="13.15" customHeight="1" x14ac:dyDescent="0.2">
      <c r="A62" s="67"/>
      <c r="B62" s="111" t="s">
        <v>71</v>
      </c>
      <c r="C62" s="3" t="s">
        <v>162</v>
      </c>
      <c r="D62" s="114"/>
      <c r="E62" s="138">
        <v>169</v>
      </c>
      <c r="F62" s="87">
        <f t="shared" si="2"/>
        <v>21.419994172319029</v>
      </c>
      <c r="G62" s="73">
        <f t="shared" si="3"/>
        <v>0.21419994172319029</v>
      </c>
    </row>
    <row r="63" spans="1:12" s="14" customFormat="1" ht="13.15" customHeight="1" x14ac:dyDescent="0.2">
      <c r="A63" s="67"/>
      <c r="B63" s="111" t="s">
        <v>8</v>
      </c>
      <c r="C63" s="3" t="s">
        <v>146</v>
      </c>
      <c r="D63" s="114"/>
      <c r="E63" s="138">
        <v>120</v>
      </c>
      <c r="F63" s="87">
        <f t="shared" si="2"/>
        <v>15.209463317622978</v>
      </c>
      <c r="G63" s="73">
        <f t="shared" si="3"/>
        <v>0.15209463317622979</v>
      </c>
      <c r="H63" s="15"/>
      <c r="I63" s="15"/>
      <c r="J63" s="15"/>
      <c r="K63" s="15"/>
      <c r="L63" s="15"/>
    </row>
    <row r="64" spans="1:12" s="14" customFormat="1" ht="13.15" customHeight="1" x14ac:dyDescent="0.2">
      <c r="A64" s="67"/>
      <c r="B64" s="111" t="s">
        <v>112</v>
      </c>
      <c r="C64" s="3" t="s">
        <v>174</v>
      </c>
      <c r="D64" s="114"/>
      <c r="E64" s="138">
        <v>79.75</v>
      </c>
      <c r="F64" s="87">
        <f t="shared" si="2"/>
        <v>10.107955829836937</v>
      </c>
      <c r="G64" s="73">
        <f t="shared" si="3"/>
        <v>0.10107955829836937</v>
      </c>
      <c r="I64" s="64"/>
    </row>
    <row r="65" spans="1:9" s="14" customFormat="1" ht="13.15" customHeight="1" x14ac:dyDescent="0.2">
      <c r="A65" s="67"/>
      <c r="B65" s="111" t="s">
        <v>84</v>
      </c>
      <c r="C65" s="3" t="s">
        <v>165</v>
      </c>
      <c r="D65" s="114"/>
      <c r="E65" s="138">
        <v>77.290000000000006</v>
      </c>
      <c r="F65" s="86">
        <f t="shared" si="2"/>
        <v>9.7961618318256676</v>
      </c>
      <c r="G65" s="72">
        <f t="shared" si="3"/>
        <v>9.7961618318256671E-2</v>
      </c>
    </row>
    <row r="66" spans="1:9" s="14" customFormat="1" ht="13.15" customHeight="1" x14ac:dyDescent="0.2">
      <c r="A66" s="67"/>
      <c r="B66" s="111" t="s">
        <v>80</v>
      </c>
      <c r="C66" s="3" t="s">
        <v>165</v>
      </c>
      <c r="D66" s="114"/>
      <c r="E66" s="138">
        <v>64.36</v>
      </c>
      <c r="F66" s="87">
        <f t="shared" si="2"/>
        <v>8.1573421593517903</v>
      </c>
      <c r="G66" s="73">
        <f t="shared" si="3"/>
        <v>8.1573421593517909E-2</v>
      </c>
    </row>
    <row r="67" spans="1:9" s="14" customFormat="1" ht="13.15" customHeight="1" x14ac:dyDescent="0.2">
      <c r="A67" s="67"/>
      <c r="B67" s="111" t="s">
        <v>79</v>
      </c>
      <c r="C67" s="3" t="s">
        <v>165</v>
      </c>
      <c r="D67" s="114"/>
      <c r="E67" s="138">
        <v>63.99</v>
      </c>
      <c r="F67" s="87">
        <f t="shared" si="2"/>
        <v>8.1104463141224539</v>
      </c>
      <c r="G67" s="73">
        <f t="shared" si="3"/>
        <v>8.1104463141224534E-2</v>
      </c>
    </row>
    <row r="68" spans="1:9" s="14" customFormat="1" ht="13.15" customHeight="1" x14ac:dyDescent="0.2">
      <c r="A68" s="67"/>
      <c r="B68" s="111" t="s">
        <v>102</v>
      </c>
      <c r="C68" s="3" t="s">
        <v>170</v>
      </c>
      <c r="D68" s="114"/>
      <c r="E68" s="138">
        <v>63.36</v>
      </c>
      <c r="F68" s="87">
        <f t="shared" si="2"/>
        <v>8.0305966317049329</v>
      </c>
      <c r="G68" s="73">
        <f t="shared" si="3"/>
        <v>8.0305966317049324E-2</v>
      </c>
    </row>
    <row r="69" spans="1:9" s="14" customFormat="1" ht="13.15" customHeight="1" x14ac:dyDescent="0.2">
      <c r="A69" s="67"/>
      <c r="B69" s="111" t="s">
        <v>81</v>
      </c>
      <c r="C69" s="3" t="s">
        <v>165</v>
      </c>
      <c r="D69" s="114"/>
      <c r="E69" s="138">
        <v>61.96</v>
      </c>
      <c r="F69" s="87">
        <f t="shared" si="2"/>
        <v>7.8531528929993311</v>
      </c>
      <c r="G69" s="73">
        <f t="shared" si="3"/>
        <v>7.8531528929993308E-2</v>
      </c>
    </row>
    <row r="70" spans="1:9" s="14" customFormat="1" ht="13.15" customHeight="1" x14ac:dyDescent="0.2">
      <c r="A70" s="67"/>
      <c r="B70" s="111" t="s">
        <v>101</v>
      </c>
      <c r="C70" s="3" t="s">
        <v>170</v>
      </c>
      <c r="D70" s="114"/>
      <c r="E70" s="138">
        <v>61.61</v>
      </c>
      <c r="F70" s="87">
        <f t="shared" ref="F70:F101" si="4">E70*100/E$105</f>
        <v>7.8087919583229315</v>
      </c>
      <c r="G70" s="73">
        <f t="shared" ref="G70:G101" si="5">F70/100</f>
        <v>7.8087919583229318E-2</v>
      </c>
    </row>
    <row r="71" spans="1:9" s="14" customFormat="1" ht="13.15" customHeight="1" x14ac:dyDescent="0.2">
      <c r="A71" s="67"/>
      <c r="B71" s="111" t="s">
        <v>87</v>
      </c>
      <c r="C71" s="3" t="s">
        <v>165</v>
      </c>
      <c r="D71" s="114"/>
      <c r="E71" s="138">
        <v>60.71</v>
      </c>
      <c r="F71" s="87">
        <f t="shared" si="4"/>
        <v>7.6947209834407584</v>
      </c>
      <c r="G71" s="73">
        <f t="shared" si="5"/>
        <v>7.6947209834407587E-2</v>
      </c>
    </row>
    <row r="72" spans="1:9" s="14" customFormat="1" ht="13.15" customHeight="1" x14ac:dyDescent="0.2">
      <c r="A72" s="67"/>
      <c r="B72" s="111" t="s">
        <v>83</v>
      </c>
      <c r="C72" s="3" t="s">
        <v>165</v>
      </c>
      <c r="D72" s="114"/>
      <c r="E72" s="138">
        <v>60.5</v>
      </c>
      <c r="F72" s="87">
        <f t="shared" si="4"/>
        <v>7.6681044226349186</v>
      </c>
      <c r="G72" s="73">
        <f t="shared" si="5"/>
        <v>7.6681044226349193E-2</v>
      </c>
    </row>
    <row r="73" spans="1:9" s="14" customFormat="1" ht="13.15" customHeight="1" x14ac:dyDescent="0.2">
      <c r="A73" s="67"/>
      <c r="B73" s="111" t="s">
        <v>86</v>
      </c>
      <c r="C73" s="3" t="s">
        <v>165</v>
      </c>
      <c r="D73" s="114"/>
      <c r="E73" s="138">
        <v>59.7</v>
      </c>
      <c r="F73" s="87">
        <f t="shared" si="4"/>
        <v>7.5667080005174316</v>
      </c>
      <c r="G73" s="73">
        <f t="shared" si="5"/>
        <v>7.5667080005174317E-2</v>
      </c>
    </row>
    <row r="74" spans="1:9" s="14" customFormat="1" ht="13.15" customHeight="1" x14ac:dyDescent="0.2">
      <c r="A74" s="67"/>
      <c r="B74" s="111" t="s">
        <v>78</v>
      </c>
      <c r="C74" s="3" t="s">
        <v>165</v>
      </c>
      <c r="D74" s="114"/>
      <c r="E74" s="138">
        <v>57.46</v>
      </c>
      <c r="F74" s="87">
        <f t="shared" si="4"/>
        <v>7.28279801858847</v>
      </c>
      <c r="G74" s="73">
        <f t="shared" si="5"/>
        <v>7.2827980185884697E-2</v>
      </c>
    </row>
    <row r="75" spans="1:9" s="14" customFormat="1" ht="13.15" customHeight="1" x14ac:dyDescent="0.2">
      <c r="A75" s="67"/>
      <c r="B75" s="111" t="s">
        <v>82</v>
      </c>
      <c r="C75" s="3" t="s">
        <v>165</v>
      </c>
      <c r="D75" s="114"/>
      <c r="E75" s="138">
        <v>54.91</v>
      </c>
      <c r="F75" s="87">
        <f t="shared" si="4"/>
        <v>6.9595969230889816</v>
      </c>
      <c r="G75" s="73">
        <f t="shared" si="5"/>
        <v>6.9595969230889815E-2</v>
      </c>
    </row>
    <row r="76" spans="1:9" s="14" customFormat="1" ht="13.15" customHeight="1" x14ac:dyDescent="0.2">
      <c r="A76" s="67"/>
      <c r="B76" s="111" t="s">
        <v>85</v>
      </c>
      <c r="C76" s="3" t="s">
        <v>165</v>
      </c>
      <c r="D76" s="114"/>
      <c r="E76" s="138">
        <v>54.5</v>
      </c>
      <c r="F76" s="87">
        <f t="shared" si="4"/>
        <v>6.9076312567537697</v>
      </c>
      <c r="G76" s="73">
        <f t="shared" si="5"/>
        <v>6.9076312567537698E-2</v>
      </c>
    </row>
    <row r="77" spans="1:9" s="14" customFormat="1" ht="13.15" customHeight="1" x14ac:dyDescent="0.2">
      <c r="A77" s="67"/>
      <c r="B77" s="111" t="s">
        <v>116</v>
      </c>
      <c r="C77" s="3" t="s">
        <v>175</v>
      </c>
      <c r="D77" s="114"/>
      <c r="E77" s="138">
        <v>7.56</v>
      </c>
      <c r="F77" s="87">
        <f t="shared" si="4"/>
        <v>0.95819618901024772</v>
      </c>
      <c r="G77" s="73">
        <f t="shared" si="5"/>
        <v>9.5819618901024778E-3</v>
      </c>
    </row>
    <row r="78" spans="1:9" s="14" customFormat="1" ht="13.15" customHeight="1" x14ac:dyDescent="0.2">
      <c r="A78" s="67"/>
      <c r="B78" s="111" t="s">
        <v>45</v>
      </c>
      <c r="C78" s="3" t="s">
        <v>158</v>
      </c>
      <c r="D78" s="114"/>
      <c r="E78" s="138">
        <v>7</v>
      </c>
      <c r="F78" s="87">
        <f t="shared" si="4"/>
        <v>0.88721869352800709</v>
      </c>
      <c r="G78" s="73">
        <f t="shared" si="5"/>
        <v>8.8721869352800711E-3</v>
      </c>
    </row>
    <row r="79" spans="1:9" s="14" customFormat="1" ht="13.15" customHeight="1" x14ac:dyDescent="0.2">
      <c r="A79" s="67"/>
      <c r="B79" s="111" t="s">
        <v>114</v>
      </c>
      <c r="C79" s="3" t="s">
        <v>175</v>
      </c>
      <c r="D79" s="114"/>
      <c r="E79" s="138">
        <v>3</v>
      </c>
      <c r="F79" s="87">
        <f t="shared" si="4"/>
        <v>0.3802365829405745</v>
      </c>
      <c r="G79" s="73">
        <f t="shared" si="5"/>
        <v>3.8023658294057449E-3</v>
      </c>
      <c r="H79" s="24"/>
      <c r="I79" s="64"/>
    </row>
    <row r="80" spans="1:9" s="14" customFormat="1" ht="13.15" customHeight="1" x14ac:dyDescent="0.2">
      <c r="A80" s="67"/>
      <c r="B80" s="111" t="s">
        <v>115</v>
      </c>
      <c r="C80" s="3" t="s">
        <v>175</v>
      </c>
      <c r="D80" s="114"/>
      <c r="E80" s="138">
        <v>3</v>
      </c>
      <c r="F80" s="87">
        <f t="shared" si="4"/>
        <v>0.3802365829405745</v>
      </c>
      <c r="G80" s="73">
        <f t="shared" si="5"/>
        <v>3.8023658294057449E-3</v>
      </c>
      <c r="H80" s="24"/>
    </row>
    <row r="81" spans="1:12" s="14" customFormat="1" ht="13.15" customHeight="1" x14ac:dyDescent="0.2">
      <c r="A81" s="67"/>
      <c r="B81" s="111" t="s">
        <v>5</v>
      </c>
      <c r="C81" s="3" t="s">
        <v>145</v>
      </c>
      <c r="D81" s="114"/>
      <c r="E81" s="138">
        <v>0</v>
      </c>
      <c r="F81" s="87">
        <f t="shared" si="4"/>
        <v>0</v>
      </c>
      <c r="G81" s="73">
        <f t="shared" si="5"/>
        <v>0</v>
      </c>
    </row>
    <row r="82" spans="1:12" s="14" customFormat="1" ht="13.15" customHeight="1" x14ac:dyDescent="0.2">
      <c r="A82" s="67"/>
      <c r="B82" s="111" t="s">
        <v>7</v>
      </c>
      <c r="C82" s="3" t="s">
        <v>146</v>
      </c>
      <c r="D82" s="114"/>
      <c r="E82" s="138">
        <v>0</v>
      </c>
      <c r="F82" s="87">
        <f t="shared" si="4"/>
        <v>0</v>
      </c>
      <c r="G82" s="73">
        <f t="shared" si="5"/>
        <v>0</v>
      </c>
    </row>
    <row r="83" spans="1:12" s="14" customFormat="1" ht="13.15" customHeight="1" x14ac:dyDescent="0.2">
      <c r="A83" s="67"/>
      <c r="B83" s="111" t="s">
        <v>10</v>
      </c>
      <c r="C83" s="3" t="s">
        <v>147</v>
      </c>
      <c r="D83" s="114"/>
      <c r="E83" s="138">
        <v>0</v>
      </c>
      <c r="F83" s="87">
        <f t="shared" si="4"/>
        <v>0</v>
      </c>
      <c r="G83" s="73">
        <f t="shared" si="5"/>
        <v>0</v>
      </c>
      <c r="H83" s="15"/>
      <c r="I83" s="15"/>
      <c r="J83" s="15"/>
      <c r="K83" s="15"/>
      <c r="L83" s="15"/>
    </row>
    <row r="84" spans="1:12" s="14" customFormat="1" ht="13.15" customHeight="1" x14ac:dyDescent="0.2">
      <c r="A84" s="67"/>
      <c r="B84" s="111" t="s">
        <v>12</v>
      </c>
      <c r="C84" s="3" t="s">
        <v>148</v>
      </c>
      <c r="D84" s="114"/>
      <c r="E84" s="138">
        <v>0</v>
      </c>
      <c r="F84" s="87">
        <f t="shared" si="4"/>
        <v>0</v>
      </c>
      <c r="G84" s="73">
        <f t="shared" si="5"/>
        <v>0</v>
      </c>
      <c r="H84" s="24"/>
      <c r="I84" s="96"/>
    </row>
    <row r="85" spans="1:12" s="14" customFormat="1" ht="13.15" customHeight="1" x14ac:dyDescent="0.2">
      <c r="A85" s="67"/>
      <c r="B85" s="111" t="s">
        <v>14</v>
      </c>
      <c r="C85" s="3" t="s">
        <v>149</v>
      </c>
      <c r="D85" s="114"/>
      <c r="E85" s="138">
        <v>0</v>
      </c>
      <c r="F85" s="87">
        <f t="shared" si="4"/>
        <v>0</v>
      </c>
      <c r="G85" s="73">
        <f t="shared" si="5"/>
        <v>0</v>
      </c>
    </row>
    <row r="86" spans="1:12" s="14" customFormat="1" ht="13.15" customHeight="1" x14ac:dyDescent="0.2">
      <c r="A86" s="67"/>
      <c r="B86" s="111" t="s">
        <v>16</v>
      </c>
      <c r="C86" s="3" t="s">
        <v>150</v>
      </c>
      <c r="D86" s="114"/>
      <c r="E86" s="138">
        <v>0</v>
      </c>
      <c r="F86" s="87">
        <f t="shared" si="4"/>
        <v>0</v>
      </c>
      <c r="G86" s="73">
        <f t="shared" si="5"/>
        <v>0</v>
      </c>
    </row>
    <row r="87" spans="1:12" s="14" customFormat="1" ht="13.15" customHeight="1" x14ac:dyDescent="0.2">
      <c r="A87" s="67"/>
      <c r="B87" s="111" t="s">
        <v>19</v>
      </c>
      <c r="C87" s="3" t="s">
        <v>151</v>
      </c>
      <c r="D87" s="114"/>
      <c r="E87" s="138">
        <v>0</v>
      </c>
      <c r="F87" s="87">
        <f t="shared" si="4"/>
        <v>0</v>
      </c>
      <c r="G87" s="73">
        <f t="shared" si="5"/>
        <v>0</v>
      </c>
      <c r="I87" s="107"/>
    </row>
    <row r="88" spans="1:12" s="14" customFormat="1" ht="13.15" customHeight="1" x14ac:dyDescent="0.2">
      <c r="A88" s="67"/>
      <c r="B88" s="111" t="s">
        <v>21</v>
      </c>
      <c r="C88" s="3" t="s">
        <v>152</v>
      </c>
      <c r="D88" s="114"/>
      <c r="E88" s="138">
        <v>0</v>
      </c>
      <c r="F88" s="87">
        <f t="shared" si="4"/>
        <v>0</v>
      </c>
      <c r="G88" s="73">
        <f t="shared" si="5"/>
        <v>0</v>
      </c>
      <c r="I88" s="64"/>
    </row>
    <row r="89" spans="1:12" s="14" customFormat="1" ht="13.15" customHeight="1" x14ac:dyDescent="0.2">
      <c r="A89" s="67"/>
      <c r="B89" s="111" t="s">
        <v>22</v>
      </c>
      <c r="C89" s="3" t="s">
        <v>152</v>
      </c>
      <c r="D89" s="114"/>
      <c r="E89" s="138">
        <v>0</v>
      </c>
      <c r="F89" s="87">
        <f t="shared" si="4"/>
        <v>0</v>
      </c>
      <c r="G89" s="73">
        <f t="shared" si="5"/>
        <v>0</v>
      </c>
    </row>
    <row r="90" spans="1:12" s="14" customFormat="1" ht="13.15" customHeight="1" x14ac:dyDescent="0.2">
      <c r="A90" s="67"/>
      <c r="B90" s="111" t="s">
        <v>25</v>
      </c>
      <c r="C90" s="3" t="s">
        <v>153</v>
      </c>
      <c r="D90" s="114"/>
      <c r="E90" s="138">
        <v>0</v>
      </c>
      <c r="F90" s="87">
        <f t="shared" si="4"/>
        <v>0</v>
      </c>
      <c r="G90" s="73">
        <f t="shared" si="5"/>
        <v>0</v>
      </c>
    </row>
    <row r="91" spans="1:12" s="14" customFormat="1" ht="13.15" customHeight="1" x14ac:dyDescent="0.2">
      <c r="A91" s="67"/>
      <c r="B91" s="111" t="s">
        <v>26</v>
      </c>
      <c r="C91" s="3" t="s">
        <v>153</v>
      </c>
      <c r="D91" s="114"/>
      <c r="E91" s="138">
        <v>0</v>
      </c>
      <c r="F91" s="87">
        <f t="shared" si="4"/>
        <v>0</v>
      </c>
      <c r="G91" s="73">
        <f t="shared" si="5"/>
        <v>0</v>
      </c>
      <c r="H91" s="24"/>
      <c r="I91" s="128"/>
    </row>
    <row r="92" spans="1:12" s="14" customFormat="1" ht="13.15" customHeight="1" x14ac:dyDescent="0.2">
      <c r="A92" s="67"/>
      <c r="B92" s="111" t="s">
        <v>30</v>
      </c>
      <c r="C92" s="3" t="s">
        <v>154</v>
      </c>
      <c r="D92" s="114"/>
      <c r="E92" s="138">
        <v>0</v>
      </c>
      <c r="F92" s="117">
        <f t="shared" si="4"/>
        <v>0</v>
      </c>
      <c r="G92" s="91">
        <f t="shared" si="5"/>
        <v>0</v>
      </c>
    </row>
    <row r="93" spans="1:12" s="14" customFormat="1" ht="13.15" customHeight="1" x14ac:dyDescent="0.2">
      <c r="A93" s="67"/>
      <c r="B93" s="111" t="s">
        <v>398</v>
      </c>
      <c r="C93" s="3" t="s">
        <v>157</v>
      </c>
      <c r="D93" s="114"/>
      <c r="E93" s="138">
        <v>0</v>
      </c>
      <c r="F93" s="87">
        <f t="shared" si="4"/>
        <v>0</v>
      </c>
      <c r="G93" s="73">
        <f t="shared" si="5"/>
        <v>0</v>
      </c>
    </row>
    <row r="94" spans="1:12" s="14" customFormat="1" ht="14.45" customHeight="1" x14ac:dyDescent="0.2">
      <c r="A94" s="67"/>
      <c r="B94" s="111" t="s">
        <v>104</v>
      </c>
      <c r="C94" s="3" t="s">
        <v>171</v>
      </c>
      <c r="D94" s="114"/>
      <c r="E94" s="138">
        <v>0</v>
      </c>
      <c r="F94" s="87">
        <f t="shared" si="4"/>
        <v>0</v>
      </c>
      <c r="G94" s="73">
        <f t="shared" si="5"/>
        <v>0</v>
      </c>
    </row>
    <row r="95" spans="1:12" s="14" customFormat="1" ht="13.15" customHeight="1" x14ac:dyDescent="0.2">
      <c r="A95" s="67"/>
      <c r="B95" s="111" t="s">
        <v>105</v>
      </c>
      <c r="C95" s="3" t="s">
        <v>171</v>
      </c>
      <c r="D95" s="114"/>
      <c r="E95" s="138">
        <v>0</v>
      </c>
      <c r="F95" s="87">
        <f t="shared" si="4"/>
        <v>0</v>
      </c>
      <c r="G95" s="73">
        <f t="shared" si="5"/>
        <v>0</v>
      </c>
    </row>
    <row r="96" spans="1:12" s="14" customFormat="1" ht="13.15" customHeight="1" x14ac:dyDescent="0.2">
      <c r="A96" s="67"/>
      <c r="B96" s="111" t="s">
        <v>106</v>
      </c>
      <c r="C96" s="3" t="s">
        <v>171</v>
      </c>
      <c r="D96" s="114"/>
      <c r="E96" s="138">
        <v>0</v>
      </c>
      <c r="F96" s="87">
        <f t="shared" si="4"/>
        <v>0</v>
      </c>
      <c r="G96" s="73">
        <f t="shared" si="5"/>
        <v>0</v>
      </c>
    </row>
    <row r="97" spans="1:9" s="14" customFormat="1" ht="13.15" customHeight="1" x14ac:dyDescent="0.2">
      <c r="A97" s="67"/>
      <c r="B97" s="111" t="s">
        <v>118</v>
      </c>
      <c r="C97" s="3" t="s">
        <v>176</v>
      </c>
      <c r="D97" s="114"/>
      <c r="E97" s="138">
        <v>0</v>
      </c>
      <c r="F97" s="87">
        <f t="shared" si="4"/>
        <v>0</v>
      </c>
      <c r="G97" s="73">
        <f t="shared" si="5"/>
        <v>0</v>
      </c>
    </row>
    <row r="98" spans="1:9" s="14" customFormat="1" ht="13.15" customHeight="1" x14ac:dyDescent="0.2">
      <c r="A98" s="67"/>
      <c r="B98" s="111" t="s">
        <v>119</v>
      </c>
      <c r="C98" s="3" t="s">
        <v>176</v>
      </c>
      <c r="D98" s="114"/>
      <c r="E98" s="138">
        <v>0</v>
      </c>
      <c r="F98" s="87">
        <f t="shared" si="4"/>
        <v>0</v>
      </c>
      <c r="G98" s="73">
        <f t="shared" si="5"/>
        <v>0</v>
      </c>
    </row>
    <row r="99" spans="1:9" s="14" customFormat="1" ht="13.15" customHeight="1" x14ac:dyDescent="0.2">
      <c r="A99" s="67"/>
      <c r="B99" s="111" t="s">
        <v>120</v>
      </c>
      <c r="C99" s="3" t="s">
        <v>176</v>
      </c>
      <c r="D99" s="114"/>
      <c r="E99" s="138">
        <v>0</v>
      </c>
      <c r="F99" s="87">
        <f t="shared" si="4"/>
        <v>0</v>
      </c>
      <c r="G99" s="73">
        <f t="shared" si="5"/>
        <v>0</v>
      </c>
    </row>
    <row r="100" spans="1:9" s="14" customFormat="1" ht="13.15" customHeight="1" x14ac:dyDescent="0.2">
      <c r="A100" s="67"/>
      <c r="B100" s="111" t="s">
        <v>122</v>
      </c>
      <c r="C100" s="3" t="s">
        <v>176</v>
      </c>
      <c r="D100" s="114"/>
      <c r="E100" s="138">
        <v>0</v>
      </c>
      <c r="F100" s="87">
        <f t="shared" si="4"/>
        <v>0</v>
      </c>
      <c r="G100" s="73">
        <f t="shared" si="5"/>
        <v>0</v>
      </c>
    </row>
    <row r="101" spans="1:9" s="14" customFormat="1" ht="13.15" customHeight="1" x14ac:dyDescent="0.2">
      <c r="A101" s="67"/>
      <c r="B101" s="111" t="s">
        <v>127</v>
      </c>
      <c r="C101" s="3" t="s">
        <v>178</v>
      </c>
      <c r="D101" s="114"/>
      <c r="E101" s="138">
        <v>0</v>
      </c>
      <c r="F101" s="87">
        <f t="shared" si="4"/>
        <v>0</v>
      </c>
      <c r="G101" s="73">
        <f t="shared" si="5"/>
        <v>0</v>
      </c>
    </row>
    <row r="102" spans="1:9" s="14" customFormat="1" ht="13.15" customHeight="1" x14ac:dyDescent="0.2">
      <c r="A102" s="67"/>
      <c r="B102" s="111" t="s">
        <v>129</v>
      </c>
      <c r="C102" s="84" t="s">
        <v>179</v>
      </c>
      <c r="D102" s="114"/>
      <c r="E102" s="138">
        <v>0</v>
      </c>
      <c r="F102" s="87">
        <f>E102*100/E$105</f>
        <v>0</v>
      </c>
      <c r="G102" s="73">
        <f>F102/100</f>
        <v>0</v>
      </c>
      <c r="H102" s="24"/>
      <c r="I102" s="63"/>
    </row>
    <row r="103" spans="1:9" s="14" customFormat="1" ht="13.15" customHeight="1" thickBot="1" x14ac:dyDescent="0.25">
      <c r="A103" s="24"/>
      <c r="D103" s="24"/>
      <c r="F103" s="43"/>
      <c r="G103" s="43"/>
    </row>
    <row r="104" spans="1:9" s="14" customFormat="1" ht="13.15" customHeight="1" x14ac:dyDescent="0.2">
      <c r="A104" s="24"/>
      <c r="B104" s="58" t="s">
        <v>393</v>
      </c>
      <c r="C104" s="51"/>
      <c r="D104" s="53"/>
      <c r="E104" s="25">
        <f>SUM(E6:E102)</f>
        <v>76531.300000000032</v>
      </c>
      <c r="F104" s="54"/>
      <c r="G104" s="55"/>
    </row>
    <row r="105" spans="1:9" s="27" customFormat="1" ht="13.15" customHeight="1" thickBot="1" x14ac:dyDescent="0.25">
      <c r="A105" s="71"/>
      <c r="B105" s="59" t="s">
        <v>400</v>
      </c>
      <c r="C105" s="52"/>
      <c r="D105" s="56"/>
      <c r="E105" s="57">
        <f>AVERAGE(E6:E102)</f>
        <v>788.98247422680447</v>
      </c>
      <c r="F105" s="65">
        <f>E105*100/E$105</f>
        <v>100</v>
      </c>
      <c r="G105" s="66">
        <f>F105/100</f>
        <v>1</v>
      </c>
    </row>
  </sheetData>
  <phoneticPr fontId="2" type="noConversion"/>
  <pageMargins left="0.43307086614173229" right="0.15748031496062992" top="0.19685039370078741" bottom="0.31496062992125984" header="0" footer="0"/>
  <pageSetup paperSize="9" scale="90" orientation="portrait" r:id="rId1"/>
  <headerFooter alignWithMargins="0">
    <oddHeader>&amp;RPreglednica 3</oddHeader>
    <oddFooter>&amp;L&amp;7POROČILO O DELU UE 2019/&amp;F&amp;C&amp;P&amp;R&amp;7Pripravila: C. Vidmar 17.7.2020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05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4" sqref="B4"/>
    </sheetView>
  </sheetViews>
  <sheetFormatPr defaultColWidth="8.85546875" defaultRowHeight="12" x14ac:dyDescent="0.2"/>
  <cols>
    <col min="1" max="1" width="3.140625" style="67" customWidth="1"/>
    <col min="2" max="2" width="22.5703125" style="1" customWidth="1"/>
    <col min="3" max="3" width="19.5703125" style="1" customWidth="1"/>
    <col min="4" max="4" width="10.5703125" style="1" customWidth="1"/>
    <col min="5" max="5" width="10.28515625" style="1" customWidth="1"/>
    <col min="6" max="7" width="14.7109375" style="41" customWidth="1"/>
    <col min="8" max="8" width="3.7109375" style="1" customWidth="1"/>
    <col min="9" max="9" width="7.42578125" style="1" customWidth="1"/>
    <col min="10" max="16384" width="8.85546875" style="1"/>
  </cols>
  <sheetData>
    <row r="1" spans="1:12" ht="15" customHeight="1" x14ac:dyDescent="0.2">
      <c r="B1" s="6" t="s">
        <v>397</v>
      </c>
      <c r="C1" s="6"/>
    </row>
    <row r="2" spans="1:12" s="12" customFormat="1" ht="12" customHeight="1" x14ac:dyDescent="0.2">
      <c r="A2" s="68"/>
      <c r="B2" s="12" t="s">
        <v>286</v>
      </c>
      <c r="F2" s="42"/>
      <c r="G2" s="42"/>
    </row>
    <row r="3" spans="1:12" ht="7.15" customHeight="1" thickBot="1" x14ac:dyDescent="0.25"/>
    <row r="4" spans="1:12" s="2" customFormat="1" ht="87" customHeight="1" thickBot="1" x14ac:dyDescent="0.25">
      <c r="A4" s="69"/>
      <c r="B4" s="16" t="s">
        <v>141</v>
      </c>
      <c r="C4" s="17" t="s">
        <v>140</v>
      </c>
      <c r="D4" s="17" t="s">
        <v>142</v>
      </c>
      <c r="E4" s="106" t="s">
        <v>402</v>
      </c>
      <c r="F4" s="18" t="s">
        <v>406</v>
      </c>
      <c r="G4" s="19" t="s">
        <v>407</v>
      </c>
    </row>
    <row r="5" spans="1:12" s="13" customFormat="1" ht="13.15" customHeight="1" thickBot="1" x14ac:dyDescent="0.25">
      <c r="A5" s="70"/>
      <c r="B5" s="20"/>
      <c r="C5" s="21"/>
      <c r="D5" s="22"/>
      <c r="E5" s="22" t="s">
        <v>279</v>
      </c>
      <c r="F5" s="22"/>
      <c r="G5" s="23"/>
    </row>
    <row r="6" spans="1:12" s="14" customFormat="1" ht="12.75" customHeight="1" x14ac:dyDescent="0.2">
      <c r="A6" s="67"/>
      <c r="B6" s="111" t="s">
        <v>41</v>
      </c>
      <c r="C6" s="81" t="s">
        <v>157</v>
      </c>
      <c r="D6" s="114"/>
      <c r="E6" s="138">
        <v>22500</v>
      </c>
      <c r="F6" s="97">
        <f t="shared" ref="F6:F37" si="0">E6*100/E$105</f>
        <v>1670.5192578531626</v>
      </c>
      <c r="G6" s="95">
        <f t="shared" ref="G6:G37" si="1">F6/100</f>
        <v>16.705192578531626</v>
      </c>
    </row>
    <row r="7" spans="1:12" s="14" customFormat="1" ht="12.75" customHeight="1" x14ac:dyDescent="0.2">
      <c r="A7" s="67"/>
      <c r="B7" s="111" t="s">
        <v>121</v>
      </c>
      <c r="C7" s="3" t="s">
        <v>176</v>
      </c>
      <c r="D7" s="114"/>
      <c r="E7" s="138">
        <v>6182</v>
      </c>
      <c r="F7" s="45">
        <f t="shared" si="0"/>
        <v>458.98444675770003</v>
      </c>
      <c r="G7" s="73">
        <f t="shared" si="1"/>
        <v>4.5898444675770005</v>
      </c>
    </row>
    <row r="8" spans="1:12" s="14" customFormat="1" ht="12.75" customHeight="1" x14ac:dyDescent="0.2">
      <c r="A8" s="67"/>
      <c r="B8" s="111" t="s">
        <v>17</v>
      </c>
      <c r="C8" s="3" t="s">
        <v>150</v>
      </c>
      <c r="D8" s="114"/>
      <c r="E8" s="138">
        <v>5482</v>
      </c>
      <c r="F8" s="45">
        <f t="shared" si="0"/>
        <v>407.01273651337942</v>
      </c>
      <c r="G8" s="73">
        <f t="shared" si="1"/>
        <v>4.0701273651337946</v>
      </c>
    </row>
    <row r="9" spans="1:12" s="14" customFormat="1" ht="12.75" customHeight="1" x14ac:dyDescent="0.2">
      <c r="A9" s="67"/>
      <c r="B9" s="111" t="s">
        <v>49</v>
      </c>
      <c r="C9" s="3" t="s">
        <v>159</v>
      </c>
      <c r="D9" s="114"/>
      <c r="E9" s="138">
        <v>4936</v>
      </c>
      <c r="F9" s="45">
        <f t="shared" si="0"/>
        <v>366.47480252280934</v>
      </c>
      <c r="G9" s="73">
        <f t="shared" si="1"/>
        <v>3.6647480252280933</v>
      </c>
    </row>
    <row r="10" spans="1:12" s="14" customFormat="1" ht="12.75" customHeight="1" x14ac:dyDescent="0.2">
      <c r="A10" s="67"/>
      <c r="B10" s="111" t="s">
        <v>81</v>
      </c>
      <c r="C10" s="3" t="s">
        <v>165</v>
      </c>
      <c r="D10" s="114"/>
      <c r="E10" s="138">
        <v>4428</v>
      </c>
      <c r="F10" s="45">
        <f t="shared" si="0"/>
        <v>328.75818994550241</v>
      </c>
      <c r="G10" s="73">
        <f t="shared" si="1"/>
        <v>3.2875818994550241</v>
      </c>
      <c r="I10" s="107"/>
    </row>
    <row r="11" spans="1:12" s="14" customFormat="1" ht="12.75" customHeight="1" x14ac:dyDescent="0.2">
      <c r="A11" s="67"/>
      <c r="B11" s="111" t="s">
        <v>392</v>
      </c>
      <c r="C11" s="3" t="s">
        <v>157</v>
      </c>
      <c r="D11" s="114"/>
      <c r="E11" s="138">
        <v>4308</v>
      </c>
      <c r="F11" s="45">
        <f t="shared" si="0"/>
        <v>319.84875390361884</v>
      </c>
      <c r="G11" s="73">
        <f t="shared" si="1"/>
        <v>3.1984875390361882</v>
      </c>
    </row>
    <row r="12" spans="1:12" s="14" customFormat="1" ht="12.75" customHeight="1" x14ac:dyDescent="0.2">
      <c r="A12" s="67"/>
      <c r="B12" s="155" t="s">
        <v>50</v>
      </c>
      <c r="C12" s="3" t="s">
        <v>159</v>
      </c>
      <c r="D12" s="114"/>
      <c r="E12" s="158">
        <v>4145</v>
      </c>
      <c r="F12" s="45">
        <f t="shared" si="0"/>
        <v>307.74676994672706</v>
      </c>
      <c r="G12" s="73">
        <f t="shared" si="1"/>
        <v>3.0774676994672707</v>
      </c>
      <c r="H12" s="24"/>
      <c r="K12" s="24"/>
    </row>
    <row r="13" spans="1:12" s="14" customFormat="1" ht="12.75" customHeight="1" x14ac:dyDescent="0.2">
      <c r="A13" s="67"/>
      <c r="B13" s="111" t="s">
        <v>32</v>
      </c>
      <c r="C13" s="3" t="s">
        <v>155</v>
      </c>
      <c r="D13" s="114"/>
      <c r="E13" s="138">
        <v>3540</v>
      </c>
      <c r="F13" s="45">
        <f t="shared" si="0"/>
        <v>262.82836323556427</v>
      </c>
      <c r="G13" s="73">
        <f t="shared" si="1"/>
        <v>2.6282836323556427</v>
      </c>
      <c r="H13" s="24"/>
    </row>
    <row r="14" spans="1:12" s="121" customFormat="1" ht="13.35" customHeight="1" x14ac:dyDescent="0.2">
      <c r="A14" s="67"/>
      <c r="B14" s="111" t="s">
        <v>294</v>
      </c>
      <c r="C14" s="3" t="s">
        <v>159</v>
      </c>
      <c r="D14" s="114"/>
      <c r="E14" s="138">
        <v>3517</v>
      </c>
      <c r="F14" s="45">
        <f t="shared" si="0"/>
        <v>261.12072132753656</v>
      </c>
      <c r="G14" s="73">
        <f t="shared" si="1"/>
        <v>2.6112072132753656</v>
      </c>
      <c r="H14" s="14"/>
      <c r="I14" s="14"/>
      <c r="J14" s="14"/>
      <c r="K14" s="14"/>
      <c r="L14" s="14"/>
    </row>
    <row r="15" spans="1:12" s="14" customFormat="1" ht="12.75" customHeight="1" x14ac:dyDescent="0.2">
      <c r="A15" s="67"/>
      <c r="B15" s="111" t="s">
        <v>52</v>
      </c>
      <c r="C15" s="3" t="s">
        <v>160</v>
      </c>
      <c r="D15" s="114"/>
      <c r="E15" s="138">
        <v>3241</v>
      </c>
      <c r="F15" s="45">
        <f t="shared" si="0"/>
        <v>240.62901843120446</v>
      </c>
      <c r="G15" s="73">
        <f t="shared" si="1"/>
        <v>2.4062901843120446</v>
      </c>
    </row>
    <row r="16" spans="1:12" s="14" customFormat="1" ht="12.75" customHeight="1" x14ac:dyDescent="0.2">
      <c r="A16" s="67"/>
      <c r="B16" s="111" t="s">
        <v>42</v>
      </c>
      <c r="C16" s="3" t="s">
        <v>157</v>
      </c>
      <c r="D16" s="114"/>
      <c r="E16" s="138">
        <v>2876</v>
      </c>
      <c r="F16" s="45">
        <f t="shared" si="0"/>
        <v>213.52948380380869</v>
      </c>
      <c r="G16" s="73">
        <f t="shared" si="1"/>
        <v>2.135294838038087</v>
      </c>
    </row>
    <row r="17" spans="1:9" s="14" customFormat="1" ht="12.75" customHeight="1" x14ac:dyDescent="0.2">
      <c r="A17" s="67"/>
      <c r="B17" s="111" t="s">
        <v>124</v>
      </c>
      <c r="C17" s="3" t="s">
        <v>177</v>
      </c>
      <c r="D17" s="114"/>
      <c r="E17" s="138">
        <v>2792</v>
      </c>
      <c r="F17" s="45">
        <f t="shared" si="0"/>
        <v>207.29287857449023</v>
      </c>
      <c r="G17" s="73">
        <f t="shared" si="1"/>
        <v>2.0729287857449021</v>
      </c>
    </row>
    <row r="18" spans="1:9" s="14" customFormat="1" ht="12.75" customHeight="1" x14ac:dyDescent="0.2">
      <c r="A18" s="67"/>
      <c r="B18" s="111" t="s">
        <v>295</v>
      </c>
      <c r="C18" s="3" t="s">
        <v>172</v>
      </c>
      <c r="D18" s="114"/>
      <c r="E18" s="138">
        <v>2639</v>
      </c>
      <c r="F18" s="45">
        <f t="shared" si="0"/>
        <v>195.93334762108873</v>
      </c>
      <c r="G18" s="73">
        <f t="shared" si="1"/>
        <v>1.9593334762108874</v>
      </c>
    </row>
    <row r="19" spans="1:9" s="14" customFormat="1" ht="12.75" customHeight="1" x14ac:dyDescent="0.2">
      <c r="A19" s="67"/>
      <c r="B19" s="111" t="s">
        <v>108</v>
      </c>
      <c r="C19" s="3" t="s">
        <v>172</v>
      </c>
      <c r="D19" s="114"/>
      <c r="E19" s="138">
        <v>2568</v>
      </c>
      <c r="F19" s="45">
        <f t="shared" si="0"/>
        <v>190.66193129630761</v>
      </c>
      <c r="G19" s="73">
        <f t="shared" si="1"/>
        <v>1.9066193129630762</v>
      </c>
    </row>
    <row r="20" spans="1:9" s="14" customFormat="1" ht="12.75" customHeight="1" x14ac:dyDescent="0.2">
      <c r="A20" s="67"/>
      <c r="B20" s="111" t="s">
        <v>125</v>
      </c>
      <c r="C20" s="3" t="s">
        <v>177</v>
      </c>
      <c r="D20" s="114"/>
      <c r="E20" s="138">
        <v>2357</v>
      </c>
      <c r="F20" s="45">
        <f t="shared" si="0"/>
        <v>174.99617292266242</v>
      </c>
      <c r="G20" s="73">
        <f t="shared" si="1"/>
        <v>1.7499617292266243</v>
      </c>
    </row>
    <row r="21" spans="1:9" s="14" customFormat="1" ht="12.75" customHeight="1" x14ac:dyDescent="0.2">
      <c r="A21" s="67"/>
      <c r="B21" s="111" t="s">
        <v>34</v>
      </c>
      <c r="C21" s="3" t="s">
        <v>156</v>
      </c>
      <c r="D21" s="114"/>
      <c r="E21" s="138">
        <v>2295</v>
      </c>
      <c r="F21" s="45">
        <f t="shared" si="0"/>
        <v>170.39296430102257</v>
      </c>
      <c r="G21" s="73">
        <f t="shared" si="1"/>
        <v>1.7039296430102258</v>
      </c>
    </row>
    <row r="22" spans="1:9" s="14" customFormat="1" ht="12.75" customHeight="1" x14ac:dyDescent="0.2">
      <c r="A22" s="67"/>
      <c r="B22" s="111" t="s">
        <v>58</v>
      </c>
      <c r="C22" s="3" t="s">
        <v>160</v>
      </c>
      <c r="D22" s="114"/>
      <c r="E22" s="138">
        <v>1989</v>
      </c>
      <c r="F22" s="45">
        <f t="shared" si="0"/>
        <v>147.67390239421957</v>
      </c>
      <c r="G22" s="73">
        <f t="shared" si="1"/>
        <v>1.4767390239421956</v>
      </c>
    </row>
    <row r="23" spans="1:9" s="14" customFormat="1" ht="12.75" customHeight="1" x14ac:dyDescent="0.2">
      <c r="A23" s="67"/>
      <c r="B23" s="111" t="s">
        <v>39</v>
      </c>
      <c r="C23" s="3" t="s">
        <v>157</v>
      </c>
      <c r="D23" s="114"/>
      <c r="E23" s="138">
        <v>1910</v>
      </c>
      <c r="F23" s="45">
        <f t="shared" si="0"/>
        <v>141.80852366664624</v>
      </c>
      <c r="G23" s="73">
        <f t="shared" si="1"/>
        <v>1.4180852366664625</v>
      </c>
    </row>
    <row r="24" spans="1:9" s="14" customFormat="1" ht="12.75" customHeight="1" x14ac:dyDescent="0.2">
      <c r="A24" s="67"/>
      <c r="B24" s="111" t="s">
        <v>67</v>
      </c>
      <c r="C24" s="3" t="s">
        <v>161</v>
      </c>
      <c r="D24" s="114"/>
      <c r="E24" s="138">
        <v>1901</v>
      </c>
      <c r="F24" s="45">
        <f t="shared" si="0"/>
        <v>141.14031596350497</v>
      </c>
      <c r="G24" s="73">
        <f t="shared" si="1"/>
        <v>1.4114031596350498</v>
      </c>
    </row>
    <row r="25" spans="1:9" s="14" customFormat="1" ht="12.75" customHeight="1" x14ac:dyDescent="0.2">
      <c r="A25" s="67"/>
      <c r="B25" s="111" t="s">
        <v>94</v>
      </c>
      <c r="C25" s="3" t="s">
        <v>167</v>
      </c>
      <c r="D25" s="114"/>
      <c r="E25" s="138">
        <v>1806</v>
      </c>
      <c r="F25" s="45">
        <f t="shared" si="0"/>
        <v>134.08701243034719</v>
      </c>
      <c r="G25" s="73">
        <f t="shared" si="1"/>
        <v>1.340870124303472</v>
      </c>
    </row>
    <row r="26" spans="1:9" s="14" customFormat="1" ht="12.75" customHeight="1" x14ac:dyDescent="0.2">
      <c r="A26" s="67"/>
      <c r="B26" s="111" t="s">
        <v>129</v>
      </c>
      <c r="C26" s="84" t="s">
        <v>179</v>
      </c>
      <c r="D26" s="114"/>
      <c r="E26" s="138">
        <v>1764</v>
      </c>
      <c r="F26" s="45">
        <f t="shared" si="0"/>
        <v>130.96870981568796</v>
      </c>
      <c r="G26" s="73">
        <f t="shared" si="1"/>
        <v>1.3096870981568796</v>
      </c>
    </row>
    <row r="27" spans="1:9" s="14" customFormat="1" ht="12.75" customHeight="1" x14ac:dyDescent="0.2">
      <c r="A27" s="67"/>
      <c r="B27" s="111" t="s">
        <v>24</v>
      </c>
      <c r="C27" s="3" t="s">
        <v>153</v>
      </c>
      <c r="D27" s="114"/>
      <c r="E27" s="138">
        <v>1642</v>
      </c>
      <c r="F27" s="45">
        <f t="shared" si="0"/>
        <v>121.91078317310635</v>
      </c>
      <c r="G27" s="73">
        <f t="shared" si="1"/>
        <v>1.2191078317310635</v>
      </c>
    </row>
    <row r="28" spans="1:9" s="14" customFormat="1" ht="12.75" customHeight="1" x14ac:dyDescent="0.2">
      <c r="A28" s="67"/>
      <c r="B28" s="111" t="s">
        <v>116</v>
      </c>
      <c r="C28" s="3" t="s">
        <v>175</v>
      </c>
      <c r="D28" s="114"/>
      <c r="E28" s="138">
        <v>1618</v>
      </c>
      <c r="F28" s="45">
        <f t="shared" si="0"/>
        <v>120.12889596472965</v>
      </c>
      <c r="G28" s="73">
        <f t="shared" si="1"/>
        <v>1.2012889596472964</v>
      </c>
    </row>
    <row r="29" spans="1:9" s="14" customFormat="1" ht="12.75" customHeight="1" x14ac:dyDescent="0.2">
      <c r="A29" s="67"/>
      <c r="B29" s="111" t="s">
        <v>54</v>
      </c>
      <c r="C29" s="3" t="s">
        <v>160</v>
      </c>
      <c r="D29" s="114"/>
      <c r="E29" s="138">
        <v>1609</v>
      </c>
      <c r="F29" s="45">
        <f t="shared" si="0"/>
        <v>119.46068826158839</v>
      </c>
      <c r="G29" s="73">
        <f t="shared" si="1"/>
        <v>1.1946068826158838</v>
      </c>
      <c r="I29" s="63"/>
    </row>
    <row r="30" spans="1:9" s="14" customFormat="1" ht="12.75" customHeight="1" x14ac:dyDescent="0.2">
      <c r="A30" s="67"/>
      <c r="B30" s="111" t="s">
        <v>95</v>
      </c>
      <c r="C30" s="3" t="s">
        <v>167</v>
      </c>
      <c r="D30" s="114"/>
      <c r="E30" s="138">
        <v>1440</v>
      </c>
      <c r="F30" s="45">
        <f t="shared" si="0"/>
        <v>106.91323250260241</v>
      </c>
      <c r="G30" s="73">
        <f t="shared" si="1"/>
        <v>1.0691323250260241</v>
      </c>
    </row>
    <row r="31" spans="1:9" s="14" customFormat="1" ht="12.75" customHeight="1" thickBot="1" x14ac:dyDescent="0.25">
      <c r="A31" s="88"/>
      <c r="B31" s="126" t="s">
        <v>40</v>
      </c>
      <c r="C31" s="82" t="s">
        <v>157</v>
      </c>
      <c r="D31" s="127"/>
      <c r="E31" s="145">
        <v>1372</v>
      </c>
      <c r="F31" s="47">
        <f t="shared" si="0"/>
        <v>101.8645520788684</v>
      </c>
      <c r="G31" s="74">
        <f t="shared" si="1"/>
        <v>1.018645520788684</v>
      </c>
      <c r="H31" s="48"/>
      <c r="I31" s="104" t="s">
        <v>285</v>
      </c>
    </row>
    <row r="32" spans="1:9" s="14" customFormat="1" ht="12.75" customHeight="1" thickTop="1" x14ac:dyDescent="0.2">
      <c r="A32" s="67"/>
      <c r="B32" s="122" t="s">
        <v>59</v>
      </c>
      <c r="C32" s="81" t="s">
        <v>160</v>
      </c>
      <c r="D32" s="123"/>
      <c r="E32" s="144">
        <v>1346</v>
      </c>
      <c r="F32" s="46">
        <f t="shared" si="0"/>
        <v>99.934174269793644</v>
      </c>
      <c r="G32" s="72">
        <f t="shared" si="1"/>
        <v>0.99934174269793641</v>
      </c>
      <c r="I32" s="105">
        <v>1347</v>
      </c>
    </row>
    <row r="33" spans="1:9" s="14" customFormat="1" ht="12.75" customHeight="1" x14ac:dyDescent="0.2">
      <c r="A33" s="67"/>
      <c r="B33" s="111" t="s">
        <v>55</v>
      </c>
      <c r="C33" s="3" t="s">
        <v>160</v>
      </c>
      <c r="D33" s="114"/>
      <c r="E33" s="138">
        <v>1293</v>
      </c>
      <c r="F33" s="45">
        <f t="shared" si="0"/>
        <v>95.999173351295084</v>
      </c>
      <c r="G33" s="73">
        <f t="shared" si="1"/>
        <v>0.95999173351295086</v>
      </c>
      <c r="H33" s="24"/>
      <c r="I33" s="128"/>
    </row>
    <row r="34" spans="1:9" s="14" customFormat="1" ht="12.75" customHeight="1" x14ac:dyDescent="0.2">
      <c r="A34" s="67"/>
      <c r="B34" s="111" t="s">
        <v>122</v>
      </c>
      <c r="C34" s="3" t="s">
        <v>176</v>
      </c>
      <c r="D34" s="114"/>
      <c r="E34" s="138">
        <v>1250</v>
      </c>
      <c r="F34" s="45">
        <f t="shared" si="0"/>
        <v>92.806625436286808</v>
      </c>
      <c r="G34" s="73">
        <f t="shared" si="1"/>
        <v>0.92806625436286805</v>
      </c>
    </row>
    <row r="35" spans="1:9" s="14" customFormat="1" ht="12.75" customHeight="1" x14ac:dyDescent="0.2">
      <c r="A35" s="103"/>
      <c r="B35" s="111" t="s">
        <v>82</v>
      </c>
      <c r="C35" s="3" t="s">
        <v>165</v>
      </c>
      <c r="D35" s="114"/>
      <c r="E35" s="138">
        <v>1211</v>
      </c>
      <c r="F35" s="45">
        <f t="shared" si="0"/>
        <v>89.911058722674667</v>
      </c>
      <c r="G35" s="73">
        <f t="shared" si="1"/>
        <v>0.89911058722674664</v>
      </c>
      <c r="H35" s="80"/>
      <c r="I35" s="128"/>
    </row>
    <row r="36" spans="1:9" s="14" customFormat="1" ht="12.75" customHeight="1" x14ac:dyDescent="0.2">
      <c r="A36" s="103"/>
      <c r="B36" s="111" t="s">
        <v>66</v>
      </c>
      <c r="C36" s="3" t="s">
        <v>161</v>
      </c>
      <c r="D36" s="114"/>
      <c r="E36" s="138">
        <v>1203</v>
      </c>
      <c r="F36" s="46">
        <f t="shared" si="0"/>
        <v>89.317096319882424</v>
      </c>
      <c r="G36" s="72">
        <f t="shared" si="1"/>
        <v>0.89317096319882427</v>
      </c>
      <c r="H36" s="80"/>
      <c r="I36" s="107"/>
    </row>
    <row r="37" spans="1:9" s="14" customFormat="1" ht="12.75" customHeight="1" x14ac:dyDescent="0.2">
      <c r="A37" s="67"/>
      <c r="B37" s="111" t="s">
        <v>48</v>
      </c>
      <c r="C37" s="3" t="s">
        <v>159</v>
      </c>
      <c r="D37" s="114"/>
      <c r="E37" s="138">
        <v>1182</v>
      </c>
      <c r="F37" s="46">
        <f t="shared" si="0"/>
        <v>87.75794501255281</v>
      </c>
      <c r="G37" s="72">
        <f t="shared" si="1"/>
        <v>0.87757945012552807</v>
      </c>
    </row>
    <row r="38" spans="1:9" s="14" customFormat="1" ht="12.75" customHeight="1" x14ac:dyDescent="0.2">
      <c r="A38" s="67"/>
      <c r="B38" s="111" t="s">
        <v>85</v>
      </c>
      <c r="C38" s="3" t="s">
        <v>165</v>
      </c>
      <c r="D38" s="114"/>
      <c r="E38" s="138">
        <v>1118</v>
      </c>
      <c r="F38" s="119">
        <f t="shared" ref="F38:F69" si="2">E38*100/E$105</f>
        <v>83.006245790214919</v>
      </c>
      <c r="G38" s="120">
        <f t="shared" ref="G38:G69" si="3">F38/100</f>
        <v>0.83006245790214916</v>
      </c>
    </row>
    <row r="39" spans="1:9" s="14" customFormat="1" ht="12.75" customHeight="1" x14ac:dyDescent="0.2">
      <c r="A39" s="67"/>
      <c r="B39" s="111" t="s">
        <v>69</v>
      </c>
      <c r="C39" s="3" t="s">
        <v>162</v>
      </c>
      <c r="D39" s="114"/>
      <c r="E39" s="138">
        <v>1055</v>
      </c>
      <c r="F39" s="45">
        <f t="shared" si="2"/>
        <v>78.328791868226062</v>
      </c>
      <c r="G39" s="73">
        <f t="shared" si="3"/>
        <v>0.78328791868226066</v>
      </c>
    </row>
    <row r="40" spans="1:9" s="14" customFormat="1" ht="12.75" customHeight="1" x14ac:dyDescent="0.2">
      <c r="A40" s="67"/>
      <c r="B40" s="111" t="s">
        <v>36</v>
      </c>
      <c r="C40" s="3" t="s">
        <v>156</v>
      </c>
      <c r="D40" s="114"/>
      <c r="E40" s="138">
        <v>1008</v>
      </c>
      <c r="F40" s="45">
        <f t="shared" si="2"/>
        <v>74.839262751821678</v>
      </c>
      <c r="G40" s="73">
        <f t="shared" si="3"/>
        <v>0.74839262751821678</v>
      </c>
    </row>
    <row r="41" spans="1:9" s="14" customFormat="1" ht="12.75" customHeight="1" x14ac:dyDescent="0.2">
      <c r="A41" s="103"/>
      <c r="B41" s="111" t="s">
        <v>79</v>
      </c>
      <c r="C41" s="3" t="s">
        <v>165</v>
      </c>
      <c r="D41" s="114"/>
      <c r="E41" s="138">
        <v>986</v>
      </c>
      <c r="F41" s="45">
        <f t="shared" si="2"/>
        <v>73.20586614414303</v>
      </c>
      <c r="G41" s="73">
        <f t="shared" si="3"/>
        <v>0.73205866144143028</v>
      </c>
      <c r="H41" s="80"/>
    </row>
    <row r="42" spans="1:9" s="14" customFormat="1" ht="12.75" customHeight="1" x14ac:dyDescent="0.2">
      <c r="A42" s="67"/>
      <c r="B42" s="111" t="s">
        <v>64</v>
      </c>
      <c r="C42" s="3" t="s">
        <v>161</v>
      </c>
      <c r="D42" s="114"/>
      <c r="E42" s="138">
        <v>984</v>
      </c>
      <c r="F42" s="46">
        <f t="shared" si="2"/>
        <v>73.057375543444977</v>
      </c>
      <c r="G42" s="72">
        <f t="shared" si="3"/>
        <v>0.7305737554344498</v>
      </c>
    </row>
    <row r="43" spans="1:9" s="14" customFormat="1" ht="12.75" customHeight="1" x14ac:dyDescent="0.2">
      <c r="A43" s="67"/>
      <c r="B43" s="111" t="s">
        <v>8</v>
      </c>
      <c r="C43" s="3" t="s">
        <v>146</v>
      </c>
      <c r="D43" s="114"/>
      <c r="E43" s="138">
        <v>972</v>
      </c>
      <c r="F43" s="45">
        <f t="shared" si="2"/>
        <v>72.166431939256626</v>
      </c>
      <c r="G43" s="73">
        <f t="shared" si="3"/>
        <v>0.72166431939256626</v>
      </c>
    </row>
    <row r="44" spans="1:9" s="14" customFormat="1" ht="12.75" customHeight="1" x14ac:dyDescent="0.2">
      <c r="A44" s="67"/>
      <c r="B44" s="111" t="s">
        <v>119</v>
      </c>
      <c r="C44" s="3" t="s">
        <v>176</v>
      </c>
      <c r="D44" s="114"/>
      <c r="E44" s="138">
        <v>971</v>
      </c>
      <c r="F44" s="45">
        <f t="shared" si="2"/>
        <v>72.092186638907592</v>
      </c>
      <c r="G44" s="73">
        <f t="shared" si="3"/>
        <v>0.72092186638907596</v>
      </c>
    </row>
    <row r="45" spans="1:9" s="14" customFormat="1" ht="12.75" customHeight="1" x14ac:dyDescent="0.2">
      <c r="A45" s="67"/>
      <c r="B45" s="111" t="s">
        <v>63</v>
      </c>
      <c r="C45" s="3" t="s">
        <v>161</v>
      </c>
      <c r="D45" s="114"/>
      <c r="E45" s="138">
        <v>955</v>
      </c>
      <c r="F45" s="45">
        <f t="shared" si="2"/>
        <v>70.904261833323119</v>
      </c>
      <c r="G45" s="73">
        <f t="shared" si="3"/>
        <v>0.70904261833323123</v>
      </c>
    </row>
    <row r="46" spans="1:9" s="14" customFormat="1" ht="12.75" customHeight="1" x14ac:dyDescent="0.2">
      <c r="A46" s="67"/>
      <c r="B46" s="111" t="s">
        <v>28</v>
      </c>
      <c r="C46" s="3" t="s">
        <v>153</v>
      </c>
      <c r="D46" s="114"/>
      <c r="E46" s="138">
        <v>944</v>
      </c>
      <c r="F46" s="45">
        <f t="shared" si="2"/>
        <v>70.087563529483802</v>
      </c>
      <c r="G46" s="73">
        <f t="shared" si="3"/>
        <v>0.70087563529483798</v>
      </c>
      <c r="H46" s="24"/>
    </row>
    <row r="47" spans="1:9" s="14" customFormat="1" ht="12.75" customHeight="1" x14ac:dyDescent="0.2">
      <c r="A47" s="67"/>
      <c r="B47" s="111" t="s">
        <v>60</v>
      </c>
      <c r="C47" s="3" t="s">
        <v>160</v>
      </c>
      <c r="D47" s="114"/>
      <c r="E47" s="138">
        <v>939</v>
      </c>
      <c r="F47" s="45">
        <f t="shared" si="2"/>
        <v>69.716337027738646</v>
      </c>
      <c r="G47" s="73">
        <f t="shared" si="3"/>
        <v>0.69716337027738651</v>
      </c>
    </row>
    <row r="48" spans="1:9" s="14" customFormat="1" ht="12.75" customHeight="1" x14ac:dyDescent="0.2">
      <c r="A48" s="67"/>
      <c r="B48" s="111" t="s">
        <v>61</v>
      </c>
      <c r="C48" s="3" t="s">
        <v>160</v>
      </c>
      <c r="D48" s="114"/>
      <c r="E48" s="138">
        <v>876</v>
      </c>
      <c r="F48" s="45">
        <f t="shared" si="2"/>
        <v>65.038883105749804</v>
      </c>
      <c r="G48" s="73">
        <f t="shared" si="3"/>
        <v>0.65038883105749801</v>
      </c>
      <c r="H48" s="80"/>
    </row>
    <row r="49" spans="1:9" s="14" customFormat="1" ht="12.75" customHeight="1" x14ac:dyDescent="0.2">
      <c r="A49" s="67"/>
      <c r="B49" s="111" t="s">
        <v>35</v>
      </c>
      <c r="C49" s="3" t="s">
        <v>156</v>
      </c>
      <c r="D49" s="114"/>
      <c r="E49" s="138">
        <v>813</v>
      </c>
      <c r="F49" s="46">
        <f t="shared" si="2"/>
        <v>60.36142918376094</v>
      </c>
      <c r="G49" s="72">
        <f t="shared" si="3"/>
        <v>0.6036142918376094</v>
      </c>
    </row>
    <row r="50" spans="1:9" s="14" customFormat="1" ht="12.75" customHeight="1" x14ac:dyDescent="0.2">
      <c r="A50" s="67"/>
      <c r="B50" s="111" t="s">
        <v>57</v>
      </c>
      <c r="C50" s="3" t="s">
        <v>160</v>
      </c>
      <c r="D50" s="114"/>
      <c r="E50" s="138">
        <v>813</v>
      </c>
      <c r="F50" s="45">
        <f t="shared" si="2"/>
        <v>60.36142918376094</v>
      </c>
      <c r="G50" s="73">
        <f t="shared" si="3"/>
        <v>0.6036142918376094</v>
      </c>
      <c r="H50" s="24"/>
    </row>
    <row r="51" spans="1:9" s="14" customFormat="1" ht="12.75" customHeight="1" x14ac:dyDescent="0.2">
      <c r="A51" s="67"/>
      <c r="B51" s="111" t="s">
        <v>92</v>
      </c>
      <c r="C51" s="3" t="s">
        <v>166</v>
      </c>
      <c r="D51" s="114"/>
      <c r="E51" s="138">
        <v>735</v>
      </c>
      <c r="F51" s="45">
        <f t="shared" si="2"/>
        <v>54.570295756536645</v>
      </c>
      <c r="G51" s="73">
        <f t="shared" si="3"/>
        <v>0.54570295756536646</v>
      </c>
    </row>
    <row r="52" spans="1:9" s="14" customFormat="1" ht="12.75" customHeight="1" x14ac:dyDescent="0.2">
      <c r="A52" s="67"/>
      <c r="B52" s="111" t="s">
        <v>98</v>
      </c>
      <c r="C52" s="3" t="s">
        <v>168</v>
      </c>
      <c r="D52" s="114"/>
      <c r="E52" s="138">
        <v>705</v>
      </c>
      <c r="F52" s="46">
        <f t="shared" si="2"/>
        <v>52.34293674606576</v>
      </c>
      <c r="G52" s="72">
        <f t="shared" si="3"/>
        <v>0.5234293674606576</v>
      </c>
    </row>
    <row r="53" spans="1:9" s="14" customFormat="1" ht="12.75" customHeight="1" x14ac:dyDescent="0.2">
      <c r="A53" s="67"/>
      <c r="B53" s="111" t="s">
        <v>19</v>
      </c>
      <c r="C53" s="3" t="s">
        <v>151</v>
      </c>
      <c r="D53" s="114"/>
      <c r="E53" s="138">
        <v>675</v>
      </c>
      <c r="F53" s="45">
        <f t="shared" si="2"/>
        <v>50.115577735594876</v>
      </c>
      <c r="G53" s="73">
        <f t="shared" si="3"/>
        <v>0.50115577735594874</v>
      </c>
    </row>
    <row r="54" spans="1:9" s="14" customFormat="1" ht="12.75" customHeight="1" x14ac:dyDescent="0.2">
      <c r="A54" s="67"/>
      <c r="B54" s="111" t="s">
        <v>110</v>
      </c>
      <c r="C54" s="3" t="s">
        <v>173</v>
      </c>
      <c r="D54" s="114"/>
      <c r="E54" s="138">
        <v>644</v>
      </c>
      <c r="F54" s="46">
        <f t="shared" si="2"/>
        <v>47.813973424774964</v>
      </c>
      <c r="G54" s="72">
        <f t="shared" si="3"/>
        <v>0.47813973424774964</v>
      </c>
    </row>
    <row r="55" spans="1:9" s="14" customFormat="1" ht="12.75" customHeight="1" x14ac:dyDescent="0.2">
      <c r="A55" s="67"/>
      <c r="B55" s="111" t="s">
        <v>65</v>
      </c>
      <c r="C55" s="3" t="s">
        <v>161</v>
      </c>
      <c r="D55" s="114"/>
      <c r="E55" s="138">
        <v>618</v>
      </c>
      <c r="F55" s="45">
        <f t="shared" si="2"/>
        <v>45.883595615700202</v>
      </c>
      <c r="G55" s="73">
        <f t="shared" si="3"/>
        <v>0.45883595615700201</v>
      </c>
      <c r="I55" s="64"/>
    </row>
    <row r="56" spans="1:9" s="14" customFormat="1" ht="12.75" customHeight="1" x14ac:dyDescent="0.2">
      <c r="A56" s="67"/>
      <c r="B56" s="111" t="s">
        <v>90</v>
      </c>
      <c r="C56" s="3" t="s">
        <v>166</v>
      </c>
      <c r="D56" s="114"/>
      <c r="E56" s="138">
        <v>598</v>
      </c>
      <c r="F56" s="45">
        <f t="shared" si="2"/>
        <v>44.398689608719607</v>
      </c>
      <c r="G56" s="73">
        <f t="shared" si="3"/>
        <v>0.44398689608719605</v>
      </c>
    </row>
    <row r="57" spans="1:9" s="14" customFormat="1" ht="12.75" customHeight="1" x14ac:dyDescent="0.2">
      <c r="A57" s="67"/>
      <c r="B57" s="111" t="s">
        <v>74</v>
      </c>
      <c r="C57" s="3" t="s">
        <v>163</v>
      </c>
      <c r="D57" s="114"/>
      <c r="E57" s="138">
        <v>588</v>
      </c>
      <c r="F57" s="45">
        <f t="shared" si="2"/>
        <v>43.656236605229317</v>
      </c>
      <c r="G57" s="73">
        <f t="shared" si="3"/>
        <v>0.43656236605229315</v>
      </c>
    </row>
    <row r="58" spans="1:9" s="14" customFormat="1" ht="12.75" customHeight="1" x14ac:dyDescent="0.2">
      <c r="A58" s="67"/>
      <c r="B58" s="111" t="s">
        <v>56</v>
      </c>
      <c r="C58" s="3" t="s">
        <v>160</v>
      </c>
      <c r="D58" s="114"/>
      <c r="E58" s="138">
        <v>587</v>
      </c>
      <c r="F58" s="45">
        <f t="shared" si="2"/>
        <v>43.581991304880283</v>
      </c>
      <c r="G58" s="73">
        <f t="shared" si="3"/>
        <v>0.43581991304880285</v>
      </c>
    </row>
    <row r="59" spans="1:9" s="14" customFormat="1" ht="12.75" customHeight="1" x14ac:dyDescent="0.2">
      <c r="A59" s="67"/>
      <c r="B59" s="111" t="s">
        <v>127</v>
      </c>
      <c r="C59" s="3" t="s">
        <v>178</v>
      </c>
      <c r="D59" s="114"/>
      <c r="E59" s="138">
        <v>580</v>
      </c>
      <c r="F59" s="45">
        <f t="shared" si="2"/>
        <v>43.062274202437081</v>
      </c>
      <c r="G59" s="73">
        <f t="shared" si="3"/>
        <v>0.43062274202437079</v>
      </c>
    </row>
    <row r="60" spans="1:9" s="14" customFormat="1" ht="12.75" customHeight="1" x14ac:dyDescent="0.2">
      <c r="A60" s="67"/>
      <c r="B60" s="111" t="s">
        <v>43</v>
      </c>
      <c r="C60" s="3" t="s">
        <v>157</v>
      </c>
      <c r="D60" s="114"/>
      <c r="E60" s="138">
        <v>562</v>
      </c>
      <c r="F60" s="45">
        <f t="shared" si="2"/>
        <v>41.725858796154547</v>
      </c>
      <c r="G60" s="73">
        <f t="shared" si="3"/>
        <v>0.41725858796154547</v>
      </c>
      <c r="I60" s="107"/>
    </row>
    <row r="61" spans="1:9" s="14" customFormat="1" ht="12.75" customHeight="1" x14ac:dyDescent="0.2">
      <c r="A61" s="67"/>
      <c r="B61" s="111" t="s">
        <v>84</v>
      </c>
      <c r="C61" s="3" t="s">
        <v>165</v>
      </c>
      <c r="D61" s="114"/>
      <c r="E61" s="138">
        <v>555</v>
      </c>
      <c r="F61" s="45">
        <f t="shared" si="2"/>
        <v>41.206141693711345</v>
      </c>
      <c r="G61" s="73">
        <f t="shared" si="3"/>
        <v>0.41206141693711346</v>
      </c>
    </row>
    <row r="62" spans="1:9" s="14" customFormat="1" ht="12.75" customHeight="1" x14ac:dyDescent="0.2">
      <c r="A62" s="67"/>
      <c r="B62" s="111" t="s">
        <v>120</v>
      </c>
      <c r="C62" s="3" t="s">
        <v>176</v>
      </c>
      <c r="D62" s="114"/>
      <c r="E62" s="138">
        <v>549</v>
      </c>
      <c r="F62" s="45">
        <f t="shared" si="2"/>
        <v>40.760669891617169</v>
      </c>
      <c r="G62" s="73">
        <f t="shared" si="3"/>
        <v>0.40760669891617168</v>
      </c>
    </row>
    <row r="63" spans="1:9" s="14" customFormat="1" ht="12.75" customHeight="1" x14ac:dyDescent="0.2">
      <c r="A63" s="67"/>
      <c r="B63" s="111" t="s">
        <v>16</v>
      </c>
      <c r="C63" s="3" t="s">
        <v>150</v>
      </c>
      <c r="D63" s="114"/>
      <c r="E63" s="138">
        <v>538</v>
      </c>
      <c r="F63" s="45">
        <f t="shared" si="2"/>
        <v>39.943971587777845</v>
      </c>
      <c r="G63" s="73">
        <f t="shared" si="3"/>
        <v>0.39943971587777843</v>
      </c>
    </row>
    <row r="64" spans="1:9" s="14" customFormat="1" ht="12.75" customHeight="1" x14ac:dyDescent="0.2">
      <c r="A64" s="67"/>
      <c r="B64" s="111" t="s">
        <v>37</v>
      </c>
      <c r="C64" s="3" t="s">
        <v>156</v>
      </c>
      <c r="D64" s="114"/>
      <c r="E64" s="138">
        <v>530</v>
      </c>
      <c r="F64" s="46">
        <f t="shared" si="2"/>
        <v>39.350009184985609</v>
      </c>
      <c r="G64" s="72">
        <f t="shared" si="3"/>
        <v>0.39350009184985607</v>
      </c>
    </row>
    <row r="65" spans="1:12" s="14" customFormat="1" ht="12.75" customHeight="1" x14ac:dyDescent="0.2">
      <c r="A65" s="67"/>
      <c r="B65" s="111" t="s">
        <v>83</v>
      </c>
      <c r="C65" s="3" t="s">
        <v>165</v>
      </c>
      <c r="D65" s="114"/>
      <c r="E65" s="138">
        <v>478</v>
      </c>
      <c r="F65" s="46">
        <f t="shared" si="2"/>
        <v>35.489253566836076</v>
      </c>
      <c r="G65" s="72">
        <f t="shared" si="3"/>
        <v>0.35489253566836076</v>
      </c>
    </row>
    <row r="66" spans="1:12" s="14" customFormat="1" ht="12.75" customHeight="1" x14ac:dyDescent="0.2">
      <c r="A66" s="67"/>
      <c r="B66" s="111" t="s">
        <v>91</v>
      </c>
      <c r="C66" s="3" t="s">
        <v>166</v>
      </c>
      <c r="D66" s="114"/>
      <c r="E66" s="138">
        <v>472</v>
      </c>
      <c r="F66" s="45">
        <f t="shared" si="2"/>
        <v>35.043781764741901</v>
      </c>
      <c r="G66" s="73">
        <f t="shared" si="3"/>
        <v>0.35043781764741899</v>
      </c>
    </row>
    <row r="67" spans="1:12" s="14" customFormat="1" ht="12.75" customHeight="1" x14ac:dyDescent="0.2">
      <c r="A67" s="67"/>
      <c r="B67" s="111" t="s">
        <v>78</v>
      </c>
      <c r="C67" s="3" t="s">
        <v>165</v>
      </c>
      <c r="D67" s="114"/>
      <c r="E67" s="138">
        <v>432</v>
      </c>
      <c r="F67" s="45">
        <f t="shared" si="2"/>
        <v>32.073969750780719</v>
      </c>
      <c r="G67" s="73">
        <f t="shared" si="3"/>
        <v>0.32073969750780718</v>
      </c>
    </row>
    <row r="68" spans="1:12" s="14" customFormat="1" ht="12.75" customHeight="1" x14ac:dyDescent="0.2">
      <c r="A68" s="67"/>
      <c r="B68" s="111" t="s">
        <v>72</v>
      </c>
      <c r="C68" s="3" t="s">
        <v>162</v>
      </c>
      <c r="D68" s="114"/>
      <c r="E68" s="138">
        <v>424</v>
      </c>
      <c r="F68" s="45">
        <f t="shared" si="2"/>
        <v>31.480007347988487</v>
      </c>
      <c r="G68" s="73">
        <f t="shared" si="3"/>
        <v>0.31480007347988487</v>
      </c>
      <c r="H68" s="15"/>
      <c r="I68" s="15"/>
      <c r="J68" s="15"/>
      <c r="K68" s="15"/>
      <c r="L68" s="15"/>
    </row>
    <row r="69" spans="1:12" s="14" customFormat="1" ht="12.75" customHeight="1" x14ac:dyDescent="0.2">
      <c r="A69" s="118"/>
      <c r="B69" s="111" t="s">
        <v>14</v>
      </c>
      <c r="C69" s="3" t="s">
        <v>149</v>
      </c>
      <c r="D69" s="114"/>
      <c r="E69" s="138">
        <v>405</v>
      </c>
      <c r="F69" s="45">
        <f t="shared" si="2"/>
        <v>30.069346641356926</v>
      </c>
      <c r="G69" s="73">
        <f t="shared" si="3"/>
        <v>0.30069346641356925</v>
      </c>
      <c r="H69" s="121"/>
      <c r="I69" s="121"/>
      <c r="J69" s="118"/>
      <c r="K69" s="121"/>
      <c r="L69" s="121"/>
    </row>
    <row r="70" spans="1:12" s="14" customFormat="1" ht="12.75" customHeight="1" x14ac:dyDescent="0.2">
      <c r="A70" s="67"/>
      <c r="B70" s="111" t="s">
        <v>30</v>
      </c>
      <c r="C70" s="3" t="s">
        <v>154</v>
      </c>
      <c r="D70" s="114"/>
      <c r="E70" s="138">
        <v>382</v>
      </c>
      <c r="F70" s="45">
        <f t="shared" ref="F70:F101" si="4">E70*100/E$105</f>
        <v>28.361704733329251</v>
      </c>
      <c r="G70" s="73">
        <f t="shared" ref="G70:G101" si="5">F70/100</f>
        <v>0.28361704733329252</v>
      </c>
      <c r="H70" s="15"/>
      <c r="I70" s="15"/>
      <c r="J70" s="15"/>
      <c r="K70" s="15"/>
      <c r="L70" s="15"/>
    </row>
    <row r="71" spans="1:12" s="14" customFormat="1" ht="12.75" customHeight="1" x14ac:dyDescent="0.2">
      <c r="A71" s="67"/>
      <c r="B71" s="111" t="s">
        <v>53</v>
      </c>
      <c r="C71" s="3" t="s">
        <v>160</v>
      </c>
      <c r="D71" s="114"/>
      <c r="E71" s="138">
        <v>380</v>
      </c>
      <c r="F71" s="45">
        <f t="shared" si="4"/>
        <v>28.21321413263119</v>
      </c>
      <c r="G71" s="73">
        <f t="shared" si="5"/>
        <v>0.28213214132631192</v>
      </c>
      <c r="H71" s="24"/>
      <c r="I71" s="128"/>
    </row>
    <row r="72" spans="1:12" s="14" customFormat="1" ht="12.75" customHeight="1" x14ac:dyDescent="0.2">
      <c r="A72" s="67"/>
      <c r="B72" s="111" t="s">
        <v>97</v>
      </c>
      <c r="C72" s="3" t="s">
        <v>168</v>
      </c>
      <c r="D72" s="114"/>
      <c r="E72" s="138">
        <v>372</v>
      </c>
      <c r="F72" s="45">
        <f t="shared" si="4"/>
        <v>27.619251729838954</v>
      </c>
      <c r="G72" s="73">
        <f t="shared" si="5"/>
        <v>0.27619251729838956</v>
      </c>
    </row>
    <row r="73" spans="1:12" s="14" customFormat="1" ht="12.75" customHeight="1" x14ac:dyDescent="0.2">
      <c r="A73" s="67"/>
      <c r="B73" s="111" t="s">
        <v>115</v>
      </c>
      <c r="C73" s="3" t="s">
        <v>175</v>
      </c>
      <c r="D73" s="114"/>
      <c r="E73" s="138">
        <v>362</v>
      </c>
      <c r="F73" s="45">
        <f t="shared" si="4"/>
        <v>26.87679872634866</v>
      </c>
      <c r="G73" s="73">
        <f t="shared" si="5"/>
        <v>0.26876798726348661</v>
      </c>
    </row>
    <row r="74" spans="1:12" s="14" customFormat="1" ht="12.75" customHeight="1" x14ac:dyDescent="0.2">
      <c r="A74" s="67"/>
      <c r="B74" s="111" t="s">
        <v>277</v>
      </c>
      <c r="C74" s="3" t="s">
        <v>168</v>
      </c>
      <c r="D74" s="114"/>
      <c r="E74" s="138">
        <v>313</v>
      </c>
      <c r="F74" s="45">
        <f t="shared" si="4"/>
        <v>23.238779009246219</v>
      </c>
      <c r="G74" s="73">
        <f t="shared" si="5"/>
        <v>0.23238779009246219</v>
      </c>
    </row>
    <row r="75" spans="1:12" s="14" customFormat="1" ht="12.75" customHeight="1" x14ac:dyDescent="0.2">
      <c r="A75" s="67"/>
      <c r="B75" s="111" t="s">
        <v>118</v>
      </c>
      <c r="C75" s="3" t="s">
        <v>176</v>
      </c>
      <c r="D75" s="114"/>
      <c r="E75" s="138">
        <v>309</v>
      </c>
      <c r="F75" s="45">
        <f t="shared" si="4"/>
        <v>22.941797807850101</v>
      </c>
      <c r="G75" s="73">
        <f t="shared" si="5"/>
        <v>0.22941797807850101</v>
      </c>
    </row>
    <row r="76" spans="1:12" s="14" customFormat="1" ht="12.75" customHeight="1" x14ac:dyDescent="0.2">
      <c r="A76" s="67"/>
      <c r="B76" s="111" t="s">
        <v>27</v>
      </c>
      <c r="C76" s="3" t="s">
        <v>153</v>
      </c>
      <c r="D76" s="114"/>
      <c r="E76" s="138">
        <v>301</v>
      </c>
      <c r="F76" s="45">
        <f t="shared" si="4"/>
        <v>22.347835405057864</v>
      </c>
      <c r="G76" s="73">
        <f t="shared" si="5"/>
        <v>0.22347835405057864</v>
      </c>
    </row>
    <row r="77" spans="1:12" s="14" customFormat="1" ht="12.75" customHeight="1" x14ac:dyDescent="0.2">
      <c r="A77" s="67"/>
      <c r="B77" s="111" t="s">
        <v>114</v>
      </c>
      <c r="C77" s="3" t="s">
        <v>175</v>
      </c>
      <c r="D77" s="114"/>
      <c r="E77" s="138">
        <v>285</v>
      </c>
      <c r="F77" s="45">
        <f t="shared" si="4"/>
        <v>21.159910599473392</v>
      </c>
      <c r="G77" s="73">
        <f t="shared" si="5"/>
        <v>0.21159910599473392</v>
      </c>
    </row>
    <row r="78" spans="1:12" s="14" customFormat="1" ht="12.75" customHeight="1" x14ac:dyDescent="0.2">
      <c r="A78" s="67"/>
      <c r="B78" s="111" t="s">
        <v>76</v>
      </c>
      <c r="C78" s="3" t="s">
        <v>164</v>
      </c>
      <c r="D78" s="114"/>
      <c r="E78" s="138">
        <v>264</v>
      </c>
      <c r="F78" s="45">
        <f t="shared" si="4"/>
        <v>19.600759292143774</v>
      </c>
      <c r="G78" s="73">
        <f t="shared" si="5"/>
        <v>0.19600759292143774</v>
      </c>
      <c r="I78" s="64"/>
    </row>
    <row r="79" spans="1:12" s="14" customFormat="1" ht="12.75" customHeight="1" x14ac:dyDescent="0.2">
      <c r="A79" s="67"/>
      <c r="B79" s="111" t="s">
        <v>99</v>
      </c>
      <c r="C79" s="3" t="s">
        <v>169</v>
      </c>
      <c r="D79" s="114"/>
      <c r="E79" s="138">
        <v>261</v>
      </c>
      <c r="F79" s="45">
        <f t="shared" si="4"/>
        <v>19.378023391096686</v>
      </c>
      <c r="G79" s="73">
        <f t="shared" si="5"/>
        <v>0.19378023391096685</v>
      </c>
    </row>
    <row r="80" spans="1:12" s="14" customFormat="1" ht="12.75" customHeight="1" x14ac:dyDescent="0.2">
      <c r="A80" s="67"/>
      <c r="B80" s="111" t="s">
        <v>105</v>
      </c>
      <c r="C80" s="3" t="s">
        <v>171</v>
      </c>
      <c r="D80" s="114"/>
      <c r="E80" s="138">
        <v>255</v>
      </c>
      <c r="F80" s="45">
        <f t="shared" si="4"/>
        <v>18.932551589002511</v>
      </c>
      <c r="G80" s="73">
        <f t="shared" si="5"/>
        <v>0.18932551589002511</v>
      </c>
    </row>
    <row r="81" spans="1:9" s="14" customFormat="1" ht="12.75" customHeight="1" x14ac:dyDescent="0.2">
      <c r="A81" s="67"/>
      <c r="B81" s="111" t="s">
        <v>12</v>
      </c>
      <c r="C81" s="3" t="s">
        <v>148</v>
      </c>
      <c r="D81" s="114"/>
      <c r="E81" s="138">
        <v>236</v>
      </c>
      <c r="F81" s="45">
        <f t="shared" si="4"/>
        <v>17.52189088237095</v>
      </c>
      <c r="G81" s="73">
        <f t="shared" si="5"/>
        <v>0.1752189088237095</v>
      </c>
    </row>
    <row r="82" spans="1:9" s="14" customFormat="1" ht="12.75" customHeight="1" x14ac:dyDescent="0.2">
      <c r="A82" s="67"/>
      <c r="B82" s="111" t="s">
        <v>87</v>
      </c>
      <c r="C82" s="3" t="s">
        <v>165</v>
      </c>
      <c r="D82" s="114"/>
      <c r="E82" s="138">
        <v>226</v>
      </c>
      <c r="F82" s="45">
        <f t="shared" si="4"/>
        <v>16.779437878880657</v>
      </c>
      <c r="G82" s="73">
        <f t="shared" si="5"/>
        <v>0.16779437878880657</v>
      </c>
    </row>
    <row r="83" spans="1:9" s="14" customFormat="1" ht="12.75" customHeight="1" x14ac:dyDescent="0.2">
      <c r="A83" s="67"/>
      <c r="B83" s="111" t="s">
        <v>70</v>
      </c>
      <c r="C83" s="3" t="s">
        <v>162</v>
      </c>
      <c r="D83" s="114"/>
      <c r="E83" s="138">
        <v>151</v>
      </c>
      <c r="F83" s="45">
        <f t="shared" si="4"/>
        <v>11.211040352703447</v>
      </c>
      <c r="G83" s="73">
        <f t="shared" si="5"/>
        <v>0.11211040352703447</v>
      </c>
    </row>
    <row r="84" spans="1:9" s="14" customFormat="1" ht="12.75" customHeight="1" x14ac:dyDescent="0.2">
      <c r="A84" s="67"/>
      <c r="B84" s="111" t="s">
        <v>86</v>
      </c>
      <c r="C84" s="3" t="s">
        <v>165</v>
      </c>
      <c r="D84" s="114"/>
      <c r="E84" s="138">
        <v>132</v>
      </c>
      <c r="F84" s="45">
        <f t="shared" si="4"/>
        <v>9.8003796460718871</v>
      </c>
      <c r="G84" s="73">
        <f t="shared" si="5"/>
        <v>9.800379646071887E-2</v>
      </c>
    </row>
    <row r="85" spans="1:9" s="14" customFormat="1" ht="12.75" customHeight="1" x14ac:dyDescent="0.2">
      <c r="A85" s="67"/>
      <c r="B85" s="111" t="s">
        <v>71</v>
      </c>
      <c r="C85" s="3" t="s">
        <v>162</v>
      </c>
      <c r="D85" s="114"/>
      <c r="E85" s="138">
        <v>131</v>
      </c>
      <c r="F85" s="45">
        <f t="shared" si="4"/>
        <v>9.7261343457228584</v>
      </c>
      <c r="G85" s="73">
        <f t="shared" si="5"/>
        <v>9.7261343457228588E-2</v>
      </c>
    </row>
    <row r="86" spans="1:9" s="14" customFormat="1" ht="12.75" customHeight="1" x14ac:dyDescent="0.2">
      <c r="A86" s="67"/>
      <c r="B86" s="111" t="s">
        <v>5</v>
      </c>
      <c r="C86" s="3" t="s">
        <v>145</v>
      </c>
      <c r="D86" s="114"/>
      <c r="E86" s="138">
        <v>124</v>
      </c>
      <c r="F86" s="45">
        <f t="shared" si="4"/>
        <v>9.2064172432796525</v>
      </c>
      <c r="G86" s="73">
        <f t="shared" si="5"/>
        <v>9.2064172432796521E-2</v>
      </c>
    </row>
    <row r="87" spans="1:9" s="14" customFormat="1" ht="12.75" customHeight="1" x14ac:dyDescent="0.2">
      <c r="A87" s="67"/>
      <c r="B87" s="111" t="s">
        <v>80</v>
      </c>
      <c r="C87" s="3" t="s">
        <v>165</v>
      </c>
      <c r="D87" s="114"/>
      <c r="E87" s="138">
        <v>121</v>
      </c>
      <c r="F87" s="45">
        <f t="shared" si="4"/>
        <v>8.983681342232563</v>
      </c>
      <c r="G87" s="73">
        <f t="shared" si="5"/>
        <v>8.9836813422325634E-2</v>
      </c>
      <c r="H87" s="24"/>
      <c r="I87" s="63"/>
    </row>
    <row r="88" spans="1:9" s="14" customFormat="1" ht="12.75" customHeight="1" x14ac:dyDescent="0.2">
      <c r="A88" s="67"/>
      <c r="B88" s="111" t="s">
        <v>26</v>
      </c>
      <c r="C88" s="3" t="s">
        <v>153</v>
      </c>
      <c r="D88" s="114"/>
      <c r="E88" s="138">
        <v>106</v>
      </c>
      <c r="F88" s="45">
        <f t="shared" si="4"/>
        <v>7.8700018369971216</v>
      </c>
      <c r="G88" s="73">
        <f t="shared" si="5"/>
        <v>7.8700018369971217E-2</v>
      </c>
    </row>
    <row r="89" spans="1:9" s="14" customFormat="1" ht="12.75" customHeight="1" x14ac:dyDescent="0.2">
      <c r="A89" s="67"/>
      <c r="B89" s="111" t="s">
        <v>10</v>
      </c>
      <c r="C89" s="3" t="s">
        <v>147</v>
      </c>
      <c r="D89" s="114"/>
      <c r="E89" s="138">
        <v>83</v>
      </c>
      <c r="F89" s="45">
        <f t="shared" si="4"/>
        <v>6.162359928969444</v>
      </c>
      <c r="G89" s="73">
        <f t="shared" si="5"/>
        <v>6.1623599289694436E-2</v>
      </c>
    </row>
    <row r="90" spans="1:9" s="14" customFormat="1" ht="12.75" customHeight="1" x14ac:dyDescent="0.2">
      <c r="A90" s="67"/>
      <c r="B90" s="111" t="s">
        <v>7</v>
      </c>
      <c r="C90" s="3" t="s">
        <v>146</v>
      </c>
      <c r="D90" s="114"/>
      <c r="E90" s="138">
        <v>72</v>
      </c>
      <c r="F90" s="45">
        <f t="shared" si="4"/>
        <v>5.3456616251301208</v>
      </c>
      <c r="G90" s="73">
        <f t="shared" si="5"/>
        <v>5.3456616251301207E-2</v>
      </c>
    </row>
    <row r="91" spans="1:9" s="14" customFormat="1" ht="12.75" customHeight="1" x14ac:dyDescent="0.2">
      <c r="A91" s="67"/>
      <c r="B91" s="111" t="s">
        <v>106</v>
      </c>
      <c r="C91" s="3" t="s">
        <v>171</v>
      </c>
      <c r="D91" s="114"/>
      <c r="E91" s="138">
        <v>55</v>
      </c>
      <c r="F91" s="45">
        <f t="shared" si="4"/>
        <v>4.0834915191966195</v>
      </c>
      <c r="G91" s="73">
        <f t="shared" si="5"/>
        <v>4.0834915191966192E-2</v>
      </c>
    </row>
    <row r="92" spans="1:9" s="14" customFormat="1" ht="12.75" customHeight="1" x14ac:dyDescent="0.2">
      <c r="A92" s="67"/>
      <c r="B92" s="111" t="s">
        <v>104</v>
      </c>
      <c r="C92" s="3" t="s">
        <v>171</v>
      </c>
      <c r="D92" s="114"/>
      <c r="E92" s="138">
        <v>51</v>
      </c>
      <c r="F92" s="45">
        <f t="shared" si="4"/>
        <v>3.7865103178005017</v>
      </c>
      <c r="G92" s="73">
        <f t="shared" si="5"/>
        <v>3.7865103178005018E-2</v>
      </c>
    </row>
    <row r="93" spans="1:9" s="14" customFormat="1" ht="12.75" customHeight="1" x14ac:dyDescent="0.2">
      <c r="A93" s="67"/>
      <c r="B93" s="111" t="s">
        <v>45</v>
      </c>
      <c r="C93" s="3" t="s">
        <v>158</v>
      </c>
      <c r="D93" s="114"/>
      <c r="E93" s="138">
        <v>44</v>
      </c>
      <c r="F93" s="45">
        <f t="shared" si="4"/>
        <v>3.2667932153572958</v>
      </c>
      <c r="G93" s="73">
        <f t="shared" si="5"/>
        <v>3.2667932153572957E-2</v>
      </c>
    </row>
    <row r="94" spans="1:9" s="14" customFormat="1" ht="12.75" customHeight="1" x14ac:dyDescent="0.2">
      <c r="A94" s="67"/>
      <c r="B94" s="111" t="s">
        <v>101</v>
      </c>
      <c r="C94" s="3" t="s">
        <v>170</v>
      </c>
      <c r="D94" s="114"/>
      <c r="E94" s="138">
        <v>35</v>
      </c>
      <c r="F94" s="45">
        <f t="shared" si="4"/>
        <v>2.5985855122160308</v>
      </c>
      <c r="G94" s="73">
        <f t="shared" si="5"/>
        <v>2.5985855122160308E-2</v>
      </c>
    </row>
    <row r="95" spans="1:9" s="14" customFormat="1" ht="12.75" customHeight="1" x14ac:dyDescent="0.2">
      <c r="A95" s="67"/>
      <c r="B95" s="111" t="s">
        <v>102</v>
      </c>
      <c r="C95" s="3" t="s">
        <v>170</v>
      </c>
      <c r="D95" s="114"/>
      <c r="E95" s="138">
        <v>34</v>
      </c>
      <c r="F95" s="45">
        <f t="shared" si="4"/>
        <v>2.5243402118670013</v>
      </c>
      <c r="G95" s="73">
        <f t="shared" si="5"/>
        <v>2.5243402118670013E-2</v>
      </c>
    </row>
    <row r="96" spans="1:9" s="14" customFormat="1" ht="12.75" customHeight="1" x14ac:dyDescent="0.2">
      <c r="A96" s="67"/>
      <c r="B96" s="111" t="s">
        <v>22</v>
      </c>
      <c r="C96" s="3" t="s">
        <v>152</v>
      </c>
      <c r="D96" s="114"/>
      <c r="E96" s="138">
        <v>29</v>
      </c>
      <c r="F96" s="45">
        <f t="shared" si="4"/>
        <v>2.153113710121854</v>
      </c>
      <c r="G96" s="73">
        <f t="shared" si="5"/>
        <v>2.1531137101218539E-2</v>
      </c>
    </row>
    <row r="97" spans="1:7" s="14" customFormat="1" ht="12.75" customHeight="1" x14ac:dyDescent="0.2">
      <c r="A97" s="67"/>
      <c r="B97" s="111" t="s">
        <v>398</v>
      </c>
      <c r="C97" s="3" t="s">
        <v>157</v>
      </c>
      <c r="D97" s="114"/>
      <c r="E97" s="138">
        <v>29</v>
      </c>
      <c r="F97" s="45">
        <f t="shared" si="4"/>
        <v>2.153113710121854</v>
      </c>
      <c r="G97" s="73">
        <f t="shared" si="5"/>
        <v>2.1531137101218539E-2</v>
      </c>
    </row>
    <row r="98" spans="1:7" s="14" customFormat="1" ht="12.75" customHeight="1" x14ac:dyDescent="0.2">
      <c r="A98" s="67"/>
      <c r="B98" s="111" t="s">
        <v>46</v>
      </c>
      <c r="C98" s="3" t="s">
        <v>158</v>
      </c>
      <c r="D98" s="114"/>
      <c r="E98" s="138">
        <v>25</v>
      </c>
      <c r="F98" s="45">
        <f t="shared" si="4"/>
        <v>1.8561325087257363</v>
      </c>
      <c r="G98" s="73">
        <f t="shared" si="5"/>
        <v>1.8561325087257365E-2</v>
      </c>
    </row>
    <row r="99" spans="1:7" s="14" customFormat="1" ht="12.75" customHeight="1" x14ac:dyDescent="0.2">
      <c r="A99" s="67"/>
      <c r="B99" s="111" t="s">
        <v>25</v>
      </c>
      <c r="C99" s="3" t="s">
        <v>153</v>
      </c>
      <c r="D99" s="114"/>
      <c r="E99" s="138">
        <v>24</v>
      </c>
      <c r="F99" s="45">
        <f t="shared" si="4"/>
        <v>1.7818872083767068</v>
      </c>
      <c r="G99" s="73">
        <f t="shared" si="5"/>
        <v>1.7818872083767069E-2</v>
      </c>
    </row>
    <row r="100" spans="1:7" s="14" customFormat="1" ht="12.75" customHeight="1" x14ac:dyDescent="0.2">
      <c r="A100" s="67"/>
      <c r="B100" s="111" t="s">
        <v>21</v>
      </c>
      <c r="C100" s="3" t="s">
        <v>152</v>
      </c>
      <c r="D100" s="114"/>
      <c r="E100" s="138">
        <v>5</v>
      </c>
      <c r="F100" s="45">
        <f t="shared" si="4"/>
        <v>0.37122650174514726</v>
      </c>
      <c r="G100" s="73">
        <f t="shared" si="5"/>
        <v>3.7122650174514727E-3</v>
      </c>
    </row>
    <row r="101" spans="1:7" s="14" customFormat="1" ht="12.75" customHeight="1" x14ac:dyDescent="0.2">
      <c r="A101" s="67"/>
      <c r="B101" s="111" t="s">
        <v>89</v>
      </c>
      <c r="C101" s="3" t="s">
        <v>166</v>
      </c>
      <c r="D101" s="114"/>
      <c r="E101" s="138">
        <v>0</v>
      </c>
      <c r="F101" s="45">
        <f t="shared" si="4"/>
        <v>0</v>
      </c>
      <c r="G101" s="73">
        <f t="shared" si="5"/>
        <v>0</v>
      </c>
    </row>
    <row r="102" spans="1:7" s="14" customFormat="1" ht="12.75" customHeight="1" x14ac:dyDescent="0.2">
      <c r="A102" s="67"/>
      <c r="B102" s="111" t="s">
        <v>112</v>
      </c>
      <c r="C102" s="3" t="s">
        <v>174</v>
      </c>
      <c r="D102" s="114"/>
      <c r="E102" s="138">
        <v>0</v>
      </c>
      <c r="F102" s="45">
        <f>E102*100/E$105</f>
        <v>0</v>
      </c>
      <c r="G102" s="73">
        <f>F102/100</f>
        <v>0</v>
      </c>
    </row>
    <row r="103" spans="1:7" s="14" customFormat="1" ht="13.15" customHeight="1" thickBot="1" x14ac:dyDescent="0.25">
      <c r="A103" s="24"/>
      <c r="D103" s="24"/>
      <c r="F103" s="43"/>
      <c r="G103" s="43"/>
    </row>
    <row r="104" spans="1:7" s="14" customFormat="1" ht="13.15" customHeight="1" x14ac:dyDescent="0.2">
      <c r="A104" s="24"/>
      <c r="B104" s="143" t="s">
        <v>396</v>
      </c>
      <c r="C104" s="51"/>
      <c r="D104" s="60"/>
      <c r="E104" s="25">
        <f>SUM(E6:E102)</f>
        <v>130648</v>
      </c>
      <c r="F104" s="54"/>
      <c r="G104" s="55"/>
    </row>
    <row r="105" spans="1:7" s="27" customFormat="1" ht="13.15" customHeight="1" thickBot="1" x14ac:dyDescent="0.25">
      <c r="A105" s="71"/>
      <c r="B105" s="59" t="s">
        <v>400</v>
      </c>
      <c r="C105" s="62"/>
      <c r="D105" s="61"/>
      <c r="E105" s="49">
        <f>E104/97</f>
        <v>1346.8865979381444</v>
      </c>
      <c r="F105" s="65">
        <f>E105*100/E$105</f>
        <v>100</v>
      </c>
      <c r="G105" s="66">
        <f>F105/100</f>
        <v>1</v>
      </c>
    </row>
  </sheetData>
  <phoneticPr fontId="2" type="noConversion"/>
  <pageMargins left="0.43307086614173229" right="0.15748031496062992" top="0.19685039370078741" bottom="0.31496062992125984" header="0" footer="0"/>
  <pageSetup paperSize="9" scale="90" orientation="portrait" r:id="rId1"/>
  <headerFooter alignWithMargins="0">
    <oddHeader>&amp;RPreglednica 4</oddHeader>
    <oddFooter>&amp;L&amp;7POROČILO O DELU UE 2019/&amp;F&amp;C&amp;P&amp;R&amp;7Pripravila: C. Vidmar 17.7.2020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07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4" sqref="B4"/>
    </sheetView>
  </sheetViews>
  <sheetFormatPr defaultColWidth="8.85546875" defaultRowHeight="12" x14ac:dyDescent="0.2"/>
  <cols>
    <col min="1" max="1" width="3.28515625" style="67" customWidth="1"/>
    <col min="2" max="2" width="22.5703125" style="1" customWidth="1"/>
    <col min="3" max="3" width="19.140625" style="1" customWidth="1"/>
    <col min="4" max="4" width="9.85546875" style="1" customWidth="1"/>
    <col min="5" max="5" width="13.7109375" style="1" customWidth="1"/>
    <col min="6" max="7" width="14.7109375" style="41" customWidth="1"/>
    <col min="8" max="8" width="4.28515625" style="1" customWidth="1"/>
    <col min="9" max="9" width="7.85546875" style="1" customWidth="1"/>
    <col min="10" max="16384" width="8.85546875" style="1"/>
  </cols>
  <sheetData>
    <row r="1" spans="1:14" ht="15" customHeight="1" x14ac:dyDescent="0.2">
      <c r="B1" s="6" t="s">
        <v>397</v>
      </c>
      <c r="C1" s="6"/>
    </row>
    <row r="2" spans="1:14" s="12" customFormat="1" ht="15" customHeight="1" x14ac:dyDescent="0.2">
      <c r="A2" s="68"/>
      <c r="B2" s="12" t="s">
        <v>289</v>
      </c>
      <c r="F2" s="42"/>
      <c r="G2" s="42"/>
    </row>
    <row r="3" spans="1:14" ht="7.15" customHeight="1" thickBot="1" x14ac:dyDescent="0.25"/>
    <row r="4" spans="1:14" s="2" customFormat="1" ht="67.150000000000006" customHeight="1" thickBot="1" x14ac:dyDescent="0.25">
      <c r="A4" s="69"/>
      <c r="B4" s="16" t="s">
        <v>141</v>
      </c>
      <c r="C4" s="17" t="s">
        <v>140</v>
      </c>
      <c r="D4" s="17" t="s">
        <v>142</v>
      </c>
      <c r="E4" s="106" t="s">
        <v>290</v>
      </c>
      <c r="F4" s="18" t="s">
        <v>291</v>
      </c>
      <c r="G4" s="19" t="s">
        <v>292</v>
      </c>
    </row>
    <row r="5" spans="1:14" s="13" customFormat="1" ht="13.15" customHeight="1" thickBot="1" x14ac:dyDescent="0.25">
      <c r="A5" s="70"/>
      <c r="B5" s="20"/>
      <c r="C5" s="21"/>
      <c r="D5" s="22"/>
      <c r="E5" s="22" t="s">
        <v>280</v>
      </c>
      <c r="F5" s="22"/>
      <c r="G5" s="23"/>
    </row>
    <row r="6" spans="1:14" s="14" customFormat="1" ht="13.15" customHeight="1" x14ac:dyDescent="0.2">
      <c r="A6" s="67"/>
      <c r="B6" s="111" t="s">
        <v>21</v>
      </c>
      <c r="C6" s="81" t="s">
        <v>152</v>
      </c>
      <c r="D6" s="114"/>
      <c r="E6" s="111">
        <v>50</v>
      </c>
      <c r="F6" s="97">
        <f t="shared" ref="F6:F37" si="0">E6*100/E$105</f>
        <v>313.67222868969083</v>
      </c>
      <c r="G6" s="95">
        <f t="shared" ref="G6:G37" si="1">F6/100</f>
        <v>3.1367222868969082</v>
      </c>
    </row>
    <row r="7" spans="1:14" s="14" customFormat="1" ht="13.15" customHeight="1" x14ac:dyDescent="0.2">
      <c r="A7" s="67"/>
      <c r="B7" s="111" t="s">
        <v>119</v>
      </c>
      <c r="C7" s="3" t="s">
        <v>176</v>
      </c>
      <c r="D7" s="114"/>
      <c r="E7" s="111">
        <v>38</v>
      </c>
      <c r="F7" s="45">
        <f t="shared" si="0"/>
        <v>238.39089380416505</v>
      </c>
      <c r="G7" s="73">
        <f t="shared" si="1"/>
        <v>2.3839089380416505</v>
      </c>
    </row>
    <row r="8" spans="1:14" s="14" customFormat="1" ht="13.15" customHeight="1" x14ac:dyDescent="0.2">
      <c r="A8" s="67"/>
      <c r="B8" s="111" t="s">
        <v>124</v>
      </c>
      <c r="C8" s="3" t="s">
        <v>177</v>
      </c>
      <c r="D8" s="114"/>
      <c r="E8" s="111">
        <v>37</v>
      </c>
      <c r="F8" s="90">
        <f t="shared" si="0"/>
        <v>232.11744923037122</v>
      </c>
      <c r="G8" s="91">
        <f t="shared" si="1"/>
        <v>2.3211744923037121</v>
      </c>
      <c r="H8" s="24"/>
      <c r="I8" s="107"/>
    </row>
    <row r="9" spans="1:14" s="14" customFormat="1" ht="13.15" customHeight="1" x14ac:dyDescent="0.2">
      <c r="A9" s="67"/>
      <c r="B9" s="111" t="s">
        <v>118</v>
      </c>
      <c r="C9" s="3" t="s">
        <v>176</v>
      </c>
      <c r="D9" s="114"/>
      <c r="E9" s="111">
        <v>34</v>
      </c>
      <c r="F9" s="45">
        <f t="shared" si="0"/>
        <v>213.29711550898978</v>
      </c>
      <c r="G9" s="73">
        <f t="shared" si="1"/>
        <v>2.1329711550898978</v>
      </c>
    </row>
    <row r="10" spans="1:14" s="14" customFormat="1" ht="13.15" customHeight="1" x14ac:dyDescent="0.2">
      <c r="A10" s="67"/>
      <c r="B10" s="111" t="s">
        <v>56</v>
      </c>
      <c r="C10" s="3" t="s">
        <v>160</v>
      </c>
      <c r="D10" s="114"/>
      <c r="E10" s="111">
        <v>32</v>
      </c>
      <c r="F10" s="45">
        <f t="shared" si="0"/>
        <v>200.75022636140216</v>
      </c>
      <c r="G10" s="73">
        <f t="shared" si="1"/>
        <v>2.0075022636140214</v>
      </c>
      <c r="H10" s="24"/>
      <c r="J10" s="24"/>
    </row>
    <row r="11" spans="1:14" s="14" customFormat="1" ht="13.15" customHeight="1" x14ac:dyDescent="0.2">
      <c r="A11" s="67"/>
      <c r="B11" s="111" t="s">
        <v>25</v>
      </c>
      <c r="C11" s="3" t="s">
        <v>153</v>
      </c>
      <c r="D11" s="114"/>
      <c r="E11" s="111">
        <v>30.8</v>
      </c>
      <c r="F11" s="45">
        <f t="shared" si="0"/>
        <v>193.22209287284957</v>
      </c>
      <c r="G11" s="73">
        <f t="shared" si="1"/>
        <v>1.9322209287284957</v>
      </c>
      <c r="H11" s="24"/>
      <c r="I11" s="128"/>
    </row>
    <row r="12" spans="1:14" s="14" customFormat="1" ht="13.15" customHeight="1" x14ac:dyDescent="0.2">
      <c r="A12" s="67"/>
      <c r="B12" s="111" t="s">
        <v>22</v>
      </c>
      <c r="C12" s="3" t="s">
        <v>152</v>
      </c>
      <c r="D12" s="114"/>
      <c r="E12" s="111">
        <v>30</v>
      </c>
      <c r="F12" s="45">
        <f t="shared" si="0"/>
        <v>188.20333721381451</v>
      </c>
      <c r="G12" s="73">
        <f t="shared" si="1"/>
        <v>1.882033372138145</v>
      </c>
      <c r="H12" s="24"/>
      <c r="I12" s="129"/>
    </row>
    <row r="13" spans="1:14" s="14" customFormat="1" ht="13.15" customHeight="1" x14ac:dyDescent="0.2">
      <c r="A13" s="67"/>
      <c r="B13" s="111" t="s">
        <v>95</v>
      </c>
      <c r="C13" s="3" t="s">
        <v>167</v>
      </c>
      <c r="D13" s="114"/>
      <c r="E13" s="111">
        <v>30</v>
      </c>
      <c r="F13" s="45">
        <f t="shared" si="0"/>
        <v>188.20333721381451</v>
      </c>
      <c r="G13" s="73">
        <f t="shared" si="1"/>
        <v>1.882033372138145</v>
      </c>
      <c r="H13" s="24"/>
    </row>
    <row r="14" spans="1:14" s="14" customFormat="1" ht="13.15" customHeight="1" x14ac:dyDescent="0.2">
      <c r="A14" s="89"/>
      <c r="B14" s="111" t="s">
        <v>116</v>
      </c>
      <c r="C14" s="3" t="s">
        <v>175</v>
      </c>
      <c r="D14" s="114"/>
      <c r="E14" s="111">
        <v>30</v>
      </c>
      <c r="F14" s="45">
        <f t="shared" si="0"/>
        <v>188.20333721381451</v>
      </c>
      <c r="G14" s="73">
        <f t="shared" si="1"/>
        <v>1.882033372138145</v>
      </c>
      <c r="H14" s="93"/>
      <c r="I14" s="93"/>
      <c r="J14" s="93"/>
      <c r="K14" s="93"/>
      <c r="L14" s="93"/>
      <c r="M14" s="93"/>
      <c r="N14" s="93"/>
    </row>
    <row r="15" spans="1:14" s="14" customFormat="1" ht="13.15" customHeight="1" x14ac:dyDescent="0.2">
      <c r="A15" s="67"/>
      <c r="B15" s="111" t="s">
        <v>43</v>
      </c>
      <c r="C15" s="3" t="s">
        <v>157</v>
      </c>
      <c r="D15" s="114"/>
      <c r="E15" s="111">
        <v>28.7</v>
      </c>
      <c r="F15" s="45">
        <f t="shared" si="0"/>
        <v>180.04785926788256</v>
      </c>
      <c r="G15" s="73">
        <f t="shared" si="1"/>
        <v>1.8004785926788256</v>
      </c>
    </row>
    <row r="16" spans="1:14" s="14" customFormat="1" ht="13.15" customHeight="1" x14ac:dyDescent="0.2">
      <c r="A16" s="67"/>
      <c r="B16" s="111" t="s">
        <v>60</v>
      </c>
      <c r="C16" s="3" t="s">
        <v>160</v>
      </c>
      <c r="D16" s="114"/>
      <c r="E16" s="111">
        <v>28</v>
      </c>
      <c r="F16" s="45">
        <f t="shared" si="0"/>
        <v>175.65644806622689</v>
      </c>
      <c r="G16" s="73">
        <f t="shared" si="1"/>
        <v>1.7565644806622689</v>
      </c>
      <c r="H16" s="24"/>
    </row>
    <row r="17" spans="1:9" s="14" customFormat="1" ht="13.15" customHeight="1" x14ac:dyDescent="0.2">
      <c r="A17" s="67"/>
      <c r="B17" s="111" t="s">
        <v>398</v>
      </c>
      <c r="C17" s="3" t="s">
        <v>157</v>
      </c>
      <c r="D17" s="114"/>
      <c r="E17" s="111">
        <v>27.8</v>
      </c>
      <c r="F17" s="45">
        <f t="shared" si="0"/>
        <v>174.40175915146813</v>
      </c>
      <c r="G17" s="73">
        <f t="shared" si="1"/>
        <v>1.7440175915146812</v>
      </c>
      <c r="H17" s="24"/>
    </row>
    <row r="18" spans="1:9" s="14" customFormat="1" ht="13.15" customHeight="1" x14ac:dyDescent="0.2">
      <c r="A18" s="67"/>
      <c r="B18" s="111" t="s">
        <v>55</v>
      </c>
      <c r="C18" s="3" t="s">
        <v>160</v>
      </c>
      <c r="D18" s="114"/>
      <c r="E18" s="111">
        <v>25</v>
      </c>
      <c r="F18" s="45">
        <f t="shared" si="0"/>
        <v>156.83611434484541</v>
      </c>
      <c r="G18" s="73">
        <f t="shared" si="1"/>
        <v>1.5683611434484541</v>
      </c>
    </row>
    <row r="19" spans="1:9" s="14" customFormat="1" ht="13.15" customHeight="1" x14ac:dyDescent="0.2">
      <c r="A19" s="67"/>
      <c r="B19" s="111" t="s">
        <v>59</v>
      </c>
      <c r="C19" s="3" t="s">
        <v>160</v>
      </c>
      <c r="D19" s="114"/>
      <c r="E19" s="111">
        <v>25</v>
      </c>
      <c r="F19" s="45">
        <f t="shared" si="0"/>
        <v>156.83611434484541</v>
      </c>
      <c r="G19" s="73">
        <f t="shared" si="1"/>
        <v>1.5683611434484541</v>
      </c>
    </row>
    <row r="20" spans="1:9" s="14" customFormat="1" ht="13.15" customHeight="1" x14ac:dyDescent="0.2">
      <c r="A20" s="67"/>
      <c r="B20" s="111" t="s">
        <v>54</v>
      </c>
      <c r="C20" s="3" t="s">
        <v>160</v>
      </c>
      <c r="D20" s="114"/>
      <c r="E20" s="111">
        <v>24</v>
      </c>
      <c r="F20" s="45">
        <f t="shared" si="0"/>
        <v>150.56266977105162</v>
      </c>
      <c r="G20" s="73">
        <f t="shared" si="1"/>
        <v>1.5056266977105162</v>
      </c>
    </row>
    <row r="21" spans="1:9" s="14" customFormat="1" ht="13.15" customHeight="1" x14ac:dyDescent="0.2">
      <c r="A21" s="67"/>
      <c r="B21" s="111" t="s">
        <v>72</v>
      </c>
      <c r="C21" s="3" t="s">
        <v>162</v>
      </c>
      <c r="D21" s="114"/>
      <c r="E21" s="111">
        <v>24</v>
      </c>
      <c r="F21" s="45">
        <f t="shared" si="0"/>
        <v>150.56266977105162</v>
      </c>
      <c r="G21" s="73">
        <f t="shared" si="1"/>
        <v>1.5056266977105162</v>
      </c>
    </row>
    <row r="22" spans="1:9" s="14" customFormat="1" ht="13.15" customHeight="1" x14ac:dyDescent="0.2">
      <c r="A22" s="67"/>
      <c r="B22" s="111" t="s">
        <v>87</v>
      </c>
      <c r="C22" s="3" t="s">
        <v>165</v>
      </c>
      <c r="D22" s="114"/>
      <c r="E22" s="111">
        <v>24</v>
      </c>
      <c r="F22" s="45">
        <f t="shared" si="0"/>
        <v>150.56266977105162</v>
      </c>
      <c r="G22" s="73">
        <f t="shared" si="1"/>
        <v>1.5056266977105162</v>
      </c>
    </row>
    <row r="23" spans="1:9" s="14" customFormat="1" ht="13.15" customHeight="1" x14ac:dyDescent="0.2">
      <c r="A23" s="67"/>
      <c r="B23" s="111" t="s">
        <v>99</v>
      </c>
      <c r="C23" s="3" t="s">
        <v>169</v>
      </c>
      <c r="D23" s="114"/>
      <c r="E23" s="111">
        <v>23</v>
      </c>
      <c r="F23" s="45">
        <f t="shared" si="0"/>
        <v>144.28922519725779</v>
      </c>
      <c r="G23" s="73">
        <f t="shared" si="1"/>
        <v>1.442892251972578</v>
      </c>
    </row>
    <row r="24" spans="1:9" s="14" customFormat="1" ht="13.15" customHeight="1" x14ac:dyDescent="0.2">
      <c r="A24" s="67"/>
      <c r="B24" s="111" t="s">
        <v>19</v>
      </c>
      <c r="C24" s="3" t="s">
        <v>151</v>
      </c>
      <c r="D24" s="114"/>
      <c r="E24" s="111">
        <v>22</v>
      </c>
      <c r="F24" s="90">
        <f t="shared" si="0"/>
        <v>138.01578062346397</v>
      </c>
      <c r="G24" s="91">
        <f t="shared" si="1"/>
        <v>1.3801578062346396</v>
      </c>
    </row>
    <row r="25" spans="1:9" s="14" customFormat="1" ht="13.15" customHeight="1" x14ac:dyDescent="0.2">
      <c r="A25" s="67"/>
      <c r="B25" s="111" t="s">
        <v>105</v>
      </c>
      <c r="C25" s="3" t="s">
        <v>171</v>
      </c>
      <c r="D25" s="114"/>
      <c r="E25" s="111">
        <v>20.6</v>
      </c>
      <c r="F25" s="45">
        <f t="shared" si="0"/>
        <v>129.23295822015263</v>
      </c>
      <c r="G25" s="73">
        <f t="shared" si="1"/>
        <v>1.2923295822015262</v>
      </c>
      <c r="I25" s="128"/>
    </row>
    <row r="26" spans="1:9" s="14" customFormat="1" ht="13.15" customHeight="1" x14ac:dyDescent="0.2">
      <c r="A26" s="67"/>
      <c r="B26" s="111" t="s">
        <v>57</v>
      </c>
      <c r="C26" s="3" t="s">
        <v>160</v>
      </c>
      <c r="D26" s="114"/>
      <c r="E26" s="111">
        <v>20</v>
      </c>
      <c r="F26" s="45">
        <f t="shared" si="0"/>
        <v>125.46889147587635</v>
      </c>
      <c r="G26" s="73">
        <f t="shared" si="1"/>
        <v>1.2546889147587634</v>
      </c>
      <c r="H26" s="24"/>
      <c r="I26" s="107"/>
    </row>
    <row r="27" spans="1:9" s="14" customFormat="1" ht="13.15" customHeight="1" x14ac:dyDescent="0.2">
      <c r="A27" s="67"/>
      <c r="B27" s="111" t="s">
        <v>65</v>
      </c>
      <c r="C27" s="3" t="s">
        <v>161</v>
      </c>
      <c r="D27" s="114"/>
      <c r="E27" s="111">
        <v>20</v>
      </c>
      <c r="F27" s="45">
        <f t="shared" si="0"/>
        <v>125.46889147587635</v>
      </c>
      <c r="G27" s="73">
        <f t="shared" si="1"/>
        <v>1.2546889147587634</v>
      </c>
      <c r="I27" s="75"/>
    </row>
    <row r="28" spans="1:9" s="14" customFormat="1" ht="13.15" customHeight="1" x14ac:dyDescent="0.2">
      <c r="A28" s="67"/>
      <c r="B28" s="111" t="s">
        <v>86</v>
      </c>
      <c r="C28" s="3" t="s">
        <v>165</v>
      </c>
      <c r="D28" s="114"/>
      <c r="E28" s="111">
        <v>20</v>
      </c>
      <c r="F28" s="45">
        <f t="shared" si="0"/>
        <v>125.46889147587635</v>
      </c>
      <c r="G28" s="73">
        <f t="shared" si="1"/>
        <v>1.2546889147587634</v>
      </c>
    </row>
    <row r="29" spans="1:9" s="14" customFormat="1" ht="13.15" customHeight="1" x14ac:dyDescent="0.2">
      <c r="A29" s="67"/>
      <c r="B29" s="111" t="s">
        <v>277</v>
      </c>
      <c r="C29" s="3" t="s">
        <v>168</v>
      </c>
      <c r="D29" s="114"/>
      <c r="E29" s="111">
        <v>20</v>
      </c>
      <c r="F29" s="45">
        <f t="shared" si="0"/>
        <v>125.46889147587635</v>
      </c>
      <c r="G29" s="73">
        <f t="shared" si="1"/>
        <v>1.2546889147587634</v>
      </c>
    </row>
    <row r="30" spans="1:9" s="14" customFormat="1" ht="13.15" customHeight="1" x14ac:dyDescent="0.2">
      <c r="A30" s="67"/>
      <c r="B30" s="111" t="s">
        <v>106</v>
      </c>
      <c r="C30" s="3" t="s">
        <v>171</v>
      </c>
      <c r="D30" s="114"/>
      <c r="E30" s="111">
        <v>19.2</v>
      </c>
      <c r="F30" s="45">
        <f t="shared" si="0"/>
        <v>120.45013581684128</v>
      </c>
      <c r="G30" s="73">
        <f t="shared" si="1"/>
        <v>1.2045013581684128</v>
      </c>
    </row>
    <row r="31" spans="1:9" s="14" customFormat="1" ht="13.15" customHeight="1" x14ac:dyDescent="0.2">
      <c r="A31" s="67"/>
      <c r="B31" s="111" t="s">
        <v>32</v>
      </c>
      <c r="C31" s="3" t="s">
        <v>155</v>
      </c>
      <c r="D31" s="114"/>
      <c r="E31" s="111">
        <v>19</v>
      </c>
      <c r="F31" s="45">
        <f t="shared" si="0"/>
        <v>119.19544690208252</v>
      </c>
      <c r="G31" s="73">
        <f t="shared" si="1"/>
        <v>1.1919544690208252</v>
      </c>
    </row>
    <row r="32" spans="1:9" s="14" customFormat="1" ht="13.15" customHeight="1" x14ac:dyDescent="0.2">
      <c r="A32" s="67"/>
      <c r="B32" s="111" t="s">
        <v>70</v>
      </c>
      <c r="C32" s="3" t="s">
        <v>162</v>
      </c>
      <c r="D32" s="114"/>
      <c r="E32" s="111">
        <v>19</v>
      </c>
      <c r="F32" s="45">
        <f t="shared" si="0"/>
        <v>119.19544690208252</v>
      </c>
      <c r="G32" s="73">
        <f t="shared" si="1"/>
        <v>1.1919544690208252</v>
      </c>
    </row>
    <row r="33" spans="1:14" s="14" customFormat="1" ht="13.15" customHeight="1" x14ac:dyDescent="0.2">
      <c r="A33" s="67"/>
      <c r="B33" s="111" t="s">
        <v>84</v>
      </c>
      <c r="C33" s="3" t="s">
        <v>165</v>
      </c>
      <c r="D33" s="114"/>
      <c r="E33" s="111">
        <v>19</v>
      </c>
      <c r="F33" s="45">
        <f t="shared" si="0"/>
        <v>119.19544690208252</v>
      </c>
      <c r="G33" s="73">
        <f t="shared" si="1"/>
        <v>1.1919544690208252</v>
      </c>
    </row>
    <row r="34" spans="1:14" s="93" customFormat="1" ht="13.15" customHeight="1" x14ac:dyDescent="0.2">
      <c r="A34" s="67"/>
      <c r="B34" s="111" t="s">
        <v>122</v>
      </c>
      <c r="C34" s="3" t="s">
        <v>176</v>
      </c>
      <c r="D34" s="114"/>
      <c r="E34" s="111">
        <v>18.8</v>
      </c>
      <c r="F34" s="45">
        <f t="shared" si="0"/>
        <v>117.94075798732376</v>
      </c>
      <c r="G34" s="73">
        <f t="shared" si="1"/>
        <v>1.1794075798732377</v>
      </c>
      <c r="H34" s="14"/>
      <c r="I34" s="14"/>
      <c r="J34" s="14"/>
      <c r="K34" s="14"/>
      <c r="L34" s="14"/>
      <c r="M34" s="14"/>
      <c r="N34" s="14"/>
    </row>
    <row r="35" spans="1:14" s="93" customFormat="1" ht="13.35" customHeight="1" x14ac:dyDescent="0.2">
      <c r="A35" s="67"/>
      <c r="B35" s="111" t="s">
        <v>129</v>
      </c>
      <c r="C35" s="84" t="s">
        <v>179</v>
      </c>
      <c r="D35" s="114"/>
      <c r="E35" s="111">
        <v>18.3</v>
      </c>
      <c r="F35" s="45">
        <f t="shared" si="0"/>
        <v>114.80403570042685</v>
      </c>
      <c r="G35" s="73">
        <f t="shared" si="1"/>
        <v>1.1480403570042685</v>
      </c>
      <c r="H35" s="14"/>
      <c r="I35" s="14"/>
      <c r="J35" s="14"/>
      <c r="K35" s="14"/>
      <c r="L35" s="14"/>
      <c r="M35" s="14"/>
      <c r="N35" s="14"/>
    </row>
    <row r="36" spans="1:14" s="14" customFormat="1" ht="13.15" customHeight="1" x14ac:dyDescent="0.2">
      <c r="A36" s="67"/>
      <c r="B36" s="111" t="s">
        <v>7</v>
      </c>
      <c r="C36" s="3" t="s">
        <v>146</v>
      </c>
      <c r="D36" s="114"/>
      <c r="E36" s="111">
        <v>18</v>
      </c>
      <c r="F36" s="45">
        <f t="shared" si="0"/>
        <v>112.92200232828871</v>
      </c>
      <c r="G36" s="73">
        <f t="shared" si="1"/>
        <v>1.1292200232828871</v>
      </c>
    </row>
    <row r="37" spans="1:14" s="14" customFormat="1" ht="13.15" customHeight="1" x14ac:dyDescent="0.2">
      <c r="B37" s="155" t="s">
        <v>50</v>
      </c>
      <c r="C37" s="3" t="s">
        <v>159</v>
      </c>
      <c r="D37" s="114"/>
      <c r="E37" s="155">
        <v>18</v>
      </c>
      <c r="F37" s="45">
        <f t="shared" si="0"/>
        <v>112.92200232828871</v>
      </c>
      <c r="G37" s="73">
        <f t="shared" si="1"/>
        <v>1.1292200232828871</v>
      </c>
      <c r="I37" s="63"/>
    </row>
    <row r="38" spans="1:14" s="14" customFormat="1" ht="13.15" customHeight="1" x14ac:dyDescent="0.2">
      <c r="A38" s="67"/>
      <c r="B38" s="111" t="s">
        <v>82</v>
      </c>
      <c r="C38" s="3" t="s">
        <v>165</v>
      </c>
      <c r="D38" s="114"/>
      <c r="E38" s="111">
        <v>18</v>
      </c>
      <c r="F38" s="45">
        <f t="shared" ref="F38:F69" si="2">E38*100/E$105</f>
        <v>112.92200232828871</v>
      </c>
      <c r="G38" s="73">
        <f t="shared" ref="G38:G69" si="3">F38/100</f>
        <v>1.1292200232828871</v>
      </c>
    </row>
    <row r="39" spans="1:14" s="14" customFormat="1" ht="13.15" customHeight="1" x14ac:dyDescent="0.2">
      <c r="A39" s="67"/>
      <c r="B39" s="111" t="s">
        <v>114</v>
      </c>
      <c r="C39" s="3" t="s">
        <v>175</v>
      </c>
      <c r="D39" s="114"/>
      <c r="E39" s="111">
        <v>18</v>
      </c>
      <c r="F39" s="45">
        <f t="shared" si="2"/>
        <v>112.92200232828871</v>
      </c>
      <c r="G39" s="73">
        <f t="shared" si="3"/>
        <v>1.1292200232828871</v>
      </c>
    </row>
    <row r="40" spans="1:14" s="14" customFormat="1" ht="13.15" customHeight="1" x14ac:dyDescent="0.2">
      <c r="A40" s="67"/>
      <c r="B40" s="111" t="s">
        <v>36</v>
      </c>
      <c r="C40" s="3" t="s">
        <v>156</v>
      </c>
      <c r="D40" s="114"/>
      <c r="E40" s="111">
        <v>17</v>
      </c>
      <c r="F40" s="45">
        <f t="shared" si="2"/>
        <v>106.64855775449489</v>
      </c>
      <c r="G40" s="73">
        <f t="shared" si="3"/>
        <v>1.0664855775449489</v>
      </c>
    </row>
    <row r="41" spans="1:14" s="14" customFormat="1" ht="13.15" customHeight="1" x14ac:dyDescent="0.2">
      <c r="A41" s="67"/>
      <c r="B41" s="111" t="s">
        <v>64</v>
      </c>
      <c r="C41" s="3" t="s">
        <v>161</v>
      </c>
      <c r="D41" s="114"/>
      <c r="E41" s="111">
        <v>17</v>
      </c>
      <c r="F41" s="45">
        <f t="shared" si="2"/>
        <v>106.64855775449489</v>
      </c>
      <c r="G41" s="73">
        <f t="shared" si="3"/>
        <v>1.0664855775449489</v>
      </c>
    </row>
    <row r="42" spans="1:14" s="14" customFormat="1" ht="13.15" customHeight="1" x14ac:dyDescent="0.2">
      <c r="A42" s="103"/>
      <c r="B42" s="111" t="s">
        <v>69</v>
      </c>
      <c r="C42" s="3" t="s">
        <v>162</v>
      </c>
      <c r="D42" s="114"/>
      <c r="E42" s="111">
        <v>17</v>
      </c>
      <c r="F42" s="45">
        <f t="shared" si="2"/>
        <v>106.64855775449489</v>
      </c>
      <c r="G42" s="73">
        <f t="shared" si="3"/>
        <v>1.0664855775449489</v>
      </c>
      <c r="H42" s="80"/>
      <c r="I42" s="128"/>
    </row>
    <row r="43" spans="1:14" s="14" customFormat="1" ht="13.15" customHeight="1" x14ac:dyDescent="0.2">
      <c r="A43" s="103"/>
      <c r="B43" s="111" t="s">
        <v>115</v>
      </c>
      <c r="C43" s="3" t="s">
        <v>175</v>
      </c>
      <c r="D43" s="114"/>
      <c r="E43" s="111">
        <v>17</v>
      </c>
      <c r="F43" s="45">
        <f t="shared" si="2"/>
        <v>106.64855775449489</v>
      </c>
      <c r="G43" s="73">
        <f t="shared" si="3"/>
        <v>1.0664855775449489</v>
      </c>
      <c r="H43" s="80"/>
      <c r="I43" s="107"/>
    </row>
    <row r="44" spans="1:14" s="14" customFormat="1" ht="13.15" customHeight="1" thickBot="1" x14ac:dyDescent="0.25">
      <c r="A44" s="88"/>
      <c r="B44" s="126" t="s">
        <v>14</v>
      </c>
      <c r="C44" s="82" t="s">
        <v>149</v>
      </c>
      <c r="D44" s="127"/>
      <c r="E44" s="126">
        <v>16.64</v>
      </c>
      <c r="F44" s="160">
        <f t="shared" si="2"/>
        <v>104.39011770792912</v>
      </c>
      <c r="G44" s="161">
        <f t="shared" si="3"/>
        <v>1.0439011770792912</v>
      </c>
      <c r="H44" s="146"/>
      <c r="I44" s="104" t="s">
        <v>285</v>
      </c>
      <c r="M44" s="24"/>
    </row>
    <row r="45" spans="1:14" s="14" customFormat="1" ht="13.15" customHeight="1" thickTop="1" thickBot="1" x14ac:dyDescent="0.25">
      <c r="A45" s="162"/>
      <c r="B45" s="150" t="s">
        <v>17</v>
      </c>
      <c r="C45" s="151" t="s">
        <v>150</v>
      </c>
      <c r="D45" s="152"/>
      <c r="E45" s="150">
        <v>16</v>
      </c>
      <c r="F45" s="153">
        <f t="shared" si="2"/>
        <v>100.37511318070108</v>
      </c>
      <c r="G45" s="154">
        <f t="shared" si="3"/>
        <v>1.0037511318070107</v>
      </c>
      <c r="H45" s="163"/>
      <c r="I45" s="105">
        <v>16.399999999999999</v>
      </c>
    </row>
    <row r="46" spans="1:14" s="14" customFormat="1" ht="13.15" customHeight="1" thickTop="1" x14ac:dyDescent="0.2">
      <c r="B46" s="122" t="s">
        <v>30</v>
      </c>
      <c r="C46" s="81" t="s">
        <v>154</v>
      </c>
      <c r="D46" s="123"/>
      <c r="E46" s="122">
        <v>15.6</v>
      </c>
      <c r="F46" s="46">
        <f t="shared" si="2"/>
        <v>97.865735351183545</v>
      </c>
      <c r="G46" s="72">
        <f t="shared" si="3"/>
        <v>0.97865735351183547</v>
      </c>
      <c r="I46" s="43"/>
    </row>
    <row r="47" spans="1:14" s="14" customFormat="1" ht="13.15" customHeight="1" x14ac:dyDescent="0.2">
      <c r="A47" s="103"/>
      <c r="B47" s="111" t="s">
        <v>120</v>
      </c>
      <c r="C47" s="3" t="s">
        <v>176</v>
      </c>
      <c r="D47" s="114"/>
      <c r="E47" s="111">
        <v>15.5</v>
      </c>
      <c r="F47" s="45">
        <f t="shared" si="2"/>
        <v>97.238390893804166</v>
      </c>
      <c r="G47" s="73">
        <f t="shared" si="3"/>
        <v>0.97238390893804161</v>
      </c>
      <c r="H47" s="80"/>
    </row>
    <row r="48" spans="1:14" s="14" customFormat="1" ht="13.15" customHeight="1" x14ac:dyDescent="0.2">
      <c r="A48" s="67"/>
      <c r="B48" s="111" t="s">
        <v>16</v>
      </c>
      <c r="C48" s="3" t="s">
        <v>150</v>
      </c>
      <c r="D48" s="114"/>
      <c r="E48" s="111">
        <v>15</v>
      </c>
      <c r="F48" s="46">
        <f t="shared" si="2"/>
        <v>94.101668606907253</v>
      </c>
      <c r="G48" s="72">
        <f t="shared" si="3"/>
        <v>0.94101668606907252</v>
      </c>
    </row>
    <row r="49" spans="1:14" s="14" customFormat="1" ht="13.15" customHeight="1" x14ac:dyDescent="0.2">
      <c r="A49" s="103"/>
      <c r="B49" s="111" t="s">
        <v>34</v>
      </c>
      <c r="C49" s="3" t="s">
        <v>156</v>
      </c>
      <c r="D49" s="114"/>
      <c r="E49" s="111">
        <v>15</v>
      </c>
      <c r="F49" s="45">
        <f t="shared" si="2"/>
        <v>94.101668606907253</v>
      </c>
      <c r="G49" s="73">
        <f t="shared" si="3"/>
        <v>0.94101668606907252</v>
      </c>
      <c r="H49" s="80"/>
    </row>
    <row r="50" spans="1:14" s="14" customFormat="1" ht="13.15" customHeight="1" x14ac:dyDescent="0.2">
      <c r="A50" s="103"/>
      <c r="B50" s="111" t="s">
        <v>53</v>
      </c>
      <c r="C50" s="3" t="s">
        <v>160</v>
      </c>
      <c r="D50" s="114"/>
      <c r="E50" s="111">
        <v>15</v>
      </c>
      <c r="F50" s="45">
        <f t="shared" si="2"/>
        <v>94.101668606907253</v>
      </c>
      <c r="G50" s="73">
        <f t="shared" si="3"/>
        <v>0.94101668606907252</v>
      </c>
      <c r="H50" s="80"/>
    </row>
    <row r="51" spans="1:14" s="14" customFormat="1" ht="13.15" customHeight="1" x14ac:dyDescent="0.2">
      <c r="A51" s="67"/>
      <c r="B51" s="111" t="s">
        <v>78</v>
      </c>
      <c r="C51" s="3" t="s">
        <v>165</v>
      </c>
      <c r="D51" s="114"/>
      <c r="E51" s="111">
        <v>15</v>
      </c>
      <c r="F51" s="46">
        <f t="shared" si="2"/>
        <v>94.101668606907253</v>
      </c>
      <c r="G51" s="72">
        <f t="shared" si="3"/>
        <v>0.94101668606907252</v>
      </c>
      <c r="H51" s="80"/>
    </row>
    <row r="52" spans="1:14" s="14" customFormat="1" ht="13.15" customHeight="1" x14ac:dyDescent="0.2">
      <c r="A52" s="67"/>
      <c r="B52" s="111" t="s">
        <v>83</v>
      </c>
      <c r="C52" s="3" t="s">
        <v>165</v>
      </c>
      <c r="D52" s="114"/>
      <c r="E52" s="111">
        <v>15</v>
      </c>
      <c r="F52" s="45">
        <f t="shared" si="2"/>
        <v>94.101668606907253</v>
      </c>
      <c r="G52" s="73">
        <f t="shared" si="3"/>
        <v>0.94101668606907252</v>
      </c>
      <c r="N52" s="24"/>
    </row>
    <row r="53" spans="1:14" s="14" customFormat="1" ht="13.15" customHeight="1" x14ac:dyDescent="0.2">
      <c r="A53" s="67"/>
      <c r="B53" s="111" t="s">
        <v>125</v>
      </c>
      <c r="C53" s="3" t="s">
        <v>177</v>
      </c>
      <c r="D53" s="114"/>
      <c r="E53" s="111">
        <v>15</v>
      </c>
      <c r="F53" s="45">
        <f t="shared" si="2"/>
        <v>94.101668606907253</v>
      </c>
      <c r="G53" s="73">
        <f t="shared" si="3"/>
        <v>0.94101668606907252</v>
      </c>
      <c r="H53" s="80"/>
    </row>
    <row r="54" spans="1:14" s="14" customFormat="1" ht="13.15" customHeight="1" x14ac:dyDescent="0.2">
      <c r="A54" s="67"/>
      <c r="B54" s="111" t="s">
        <v>24</v>
      </c>
      <c r="C54" s="3" t="s">
        <v>153</v>
      </c>
      <c r="D54" s="114"/>
      <c r="E54" s="111">
        <v>14.1</v>
      </c>
      <c r="F54" s="46">
        <f t="shared" si="2"/>
        <v>88.455568490492823</v>
      </c>
      <c r="G54" s="72">
        <f t="shared" si="3"/>
        <v>0.8845556849049282</v>
      </c>
    </row>
    <row r="55" spans="1:14" s="14" customFormat="1" ht="13.15" customHeight="1" x14ac:dyDescent="0.2">
      <c r="A55" s="67"/>
      <c r="B55" s="111" t="s">
        <v>10</v>
      </c>
      <c r="C55" s="3" t="s">
        <v>147</v>
      </c>
      <c r="D55" s="114"/>
      <c r="E55" s="111">
        <v>14</v>
      </c>
      <c r="F55" s="46">
        <f t="shared" si="2"/>
        <v>87.828224033113443</v>
      </c>
      <c r="G55" s="72">
        <f t="shared" si="3"/>
        <v>0.87828224033113445</v>
      </c>
    </row>
    <row r="56" spans="1:14" s="14" customFormat="1" ht="13.15" customHeight="1" x14ac:dyDescent="0.2">
      <c r="A56" s="67"/>
      <c r="B56" s="111" t="s">
        <v>35</v>
      </c>
      <c r="C56" s="3" t="s">
        <v>156</v>
      </c>
      <c r="D56" s="114"/>
      <c r="E56" s="111">
        <v>14</v>
      </c>
      <c r="F56" s="45">
        <f t="shared" si="2"/>
        <v>87.828224033113443</v>
      </c>
      <c r="G56" s="73">
        <f t="shared" si="3"/>
        <v>0.87828224033113445</v>
      </c>
    </row>
    <row r="57" spans="1:14" s="14" customFormat="1" ht="13.15" customHeight="1" x14ac:dyDescent="0.2">
      <c r="A57" s="67"/>
      <c r="B57" s="111" t="s">
        <v>71</v>
      </c>
      <c r="C57" s="3" t="s">
        <v>162</v>
      </c>
      <c r="D57" s="114"/>
      <c r="E57" s="111">
        <v>14</v>
      </c>
      <c r="F57" s="46">
        <f t="shared" si="2"/>
        <v>87.828224033113443</v>
      </c>
      <c r="G57" s="72">
        <f t="shared" si="3"/>
        <v>0.87828224033113445</v>
      </c>
      <c r="H57" s="24"/>
      <c r="I57" s="63"/>
    </row>
    <row r="58" spans="1:14" s="14" customFormat="1" ht="13.15" customHeight="1" x14ac:dyDescent="0.2">
      <c r="A58" s="67"/>
      <c r="B58" s="111" t="s">
        <v>41</v>
      </c>
      <c r="C58" s="3" t="s">
        <v>157</v>
      </c>
      <c r="D58" s="114"/>
      <c r="E58" s="111">
        <v>13.6</v>
      </c>
      <c r="F58" s="45">
        <f t="shared" si="2"/>
        <v>85.318846203595911</v>
      </c>
      <c r="G58" s="73">
        <f t="shared" si="3"/>
        <v>0.85318846203595911</v>
      </c>
    </row>
    <row r="59" spans="1:14" s="14" customFormat="1" ht="13.15" customHeight="1" x14ac:dyDescent="0.2">
      <c r="A59" s="67"/>
      <c r="B59" s="111" t="s">
        <v>91</v>
      </c>
      <c r="C59" s="3" t="s">
        <v>166</v>
      </c>
      <c r="D59" s="114"/>
      <c r="E59" s="111">
        <v>13.3</v>
      </c>
      <c r="F59" s="45">
        <f t="shared" si="2"/>
        <v>83.436812831457772</v>
      </c>
      <c r="G59" s="73">
        <f t="shared" si="3"/>
        <v>0.83436812831457774</v>
      </c>
    </row>
    <row r="60" spans="1:14" s="14" customFormat="1" ht="13.15" customHeight="1" x14ac:dyDescent="0.2">
      <c r="A60" s="67"/>
      <c r="B60" s="111" t="s">
        <v>392</v>
      </c>
      <c r="C60" s="3" t="s">
        <v>157</v>
      </c>
      <c r="D60" s="114"/>
      <c r="E60" s="111">
        <v>13.1</v>
      </c>
      <c r="F60" s="45">
        <f t="shared" si="2"/>
        <v>82.182123916698998</v>
      </c>
      <c r="G60" s="73">
        <f t="shared" si="3"/>
        <v>0.82182123916699001</v>
      </c>
      <c r="I60" s="43"/>
    </row>
    <row r="61" spans="1:14" s="14" customFormat="1" ht="13.15" customHeight="1" x14ac:dyDescent="0.2">
      <c r="A61" s="67"/>
      <c r="B61" s="111" t="s">
        <v>80</v>
      </c>
      <c r="C61" s="3" t="s">
        <v>165</v>
      </c>
      <c r="D61" s="114"/>
      <c r="E61" s="111">
        <v>13</v>
      </c>
      <c r="F61" s="45">
        <f t="shared" si="2"/>
        <v>81.554779459319619</v>
      </c>
      <c r="G61" s="73">
        <f t="shared" si="3"/>
        <v>0.81554779459319615</v>
      </c>
      <c r="I61" s="75"/>
    </row>
    <row r="62" spans="1:14" s="14" customFormat="1" ht="13.15" customHeight="1" x14ac:dyDescent="0.2">
      <c r="A62" s="67"/>
      <c r="B62" s="111" t="s">
        <v>101</v>
      </c>
      <c r="C62" s="3" t="s">
        <v>170</v>
      </c>
      <c r="D62" s="114"/>
      <c r="E62" s="111">
        <v>13</v>
      </c>
      <c r="F62" s="45">
        <f t="shared" si="2"/>
        <v>81.554779459319619</v>
      </c>
      <c r="G62" s="73">
        <f t="shared" si="3"/>
        <v>0.81554779459319615</v>
      </c>
    </row>
    <row r="63" spans="1:14" s="14" customFormat="1" ht="13.15" customHeight="1" x14ac:dyDescent="0.2">
      <c r="A63" s="67"/>
      <c r="B63" s="111" t="s">
        <v>295</v>
      </c>
      <c r="C63" s="3" t="s">
        <v>172</v>
      </c>
      <c r="D63" s="114"/>
      <c r="E63" s="111">
        <v>13</v>
      </c>
      <c r="F63" s="45">
        <f t="shared" si="2"/>
        <v>81.554779459319619</v>
      </c>
      <c r="G63" s="73">
        <f t="shared" si="3"/>
        <v>0.81554779459319615</v>
      </c>
    </row>
    <row r="64" spans="1:14" s="93" customFormat="1" ht="13.35" customHeight="1" x14ac:dyDescent="0.2">
      <c r="A64" s="14"/>
      <c r="B64" s="111" t="s">
        <v>112</v>
      </c>
      <c r="C64" s="3" t="s">
        <v>174</v>
      </c>
      <c r="D64" s="114"/>
      <c r="E64" s="111">
        <v>13</v>
      </c>
      <c r="F64" s="45">
        <f t="shared" si="2"/>
        <v>81.554779459319619</v>
      </c>
      <c r="G64" s="73">
        <f t="shared" si="3"/>
        <v>0.81554779459319615</v>
      </c>
      <c r="H64" s="14"/>
      <c r="I64" s="14"/>
      <c r="J64" s="14"/>
      <c r="K64" s="14"/>
      <c r="L64" s="14"/>
      <c r="M64" s="14"/>
      <c r="N64" s="14"/>
    </row>
    <row r="65" spans="1:14" s="14" customFormat="1" ht="13.15" customHeight="1" x14ac:dyDescent="0.2">
      <c r="A65" s="67"/>
      <c r="B65" s="111" t="s">
        <v>27</v>
      </c>
      <c r="C65" s="3" t="s">
        <v>153</v>
      </c>
      <c r="D65" s="114"/>
      <c r="E65" s="111">
        <v>12.8</v>
      </c>
      <c r="F65" s="46">
        <f t="shared" si="2"/>
        <v>80.300090544560859</v>
      </c>
      <c r="G65" s="72">
        <f t="shared" si="3"/>
        <v>0.80300090544560865</v>
      </c>
      <c r="H65" s="80"/>
    </row>
    <row r="66" spans="1:14" s="14" customFormat="1" ht="13.15" customHeight="1" x14ac:dyDescent="0.2">
      <c r="A66" s="67"/>
      <c r="B66" s="111" t="s">
        <v>121</v>
      </c>
      <c r="C66" s="3" t="s">
        <v>176</v>
      </c>
      <c r="D66" s="114"/>
      <c r="E66" s="111">
        <v>12.3</v>
      </c>
      <c r="F66" s="46">
        <f t="shared" si="2"/>
        <v>77.163368257663947</v>
      </c>
      <c r="G66" s="72">
        <f t="shared" si="3"/>
        <v>0.77163368257663945</v>
      </c>
    </row>
    <row r="67" spans="1:14" s="14" customFormat="1" ht="13.15" customHeight="1" x14ac:dyDescent="0.2">
      <c r="A67" s="67"/>
      <c r="B67" s="111" t="s">
        <v>37</v>
      </c>
      <c r="C67" s="3" t="s">
        <v>156</v>
      </c>
      <c r="D67" s="114"/>
      <c r="E67" s="111">
        <v>12</v>
      </c>
      <c r="F67" s="45">
        <f t="shared" si="2"/>
        <v>75.281334885525808</v>
      </c>
      <c r="G67" s="73">
        <f t="shared" si="3"/>
        <v>0.75281334885525808</v>
      </c>
    </row>
    <row r="68" spans="1:14" s="14" customFormat="1" ht="13.15" customHeight="1" x14ac:dyDescent="0.2">
      <c r="A68" s="67"/>
      <c r="B68" s="111" t="s">
        <v>48</v>
      </c>
      <c r="C68" s="3" t="s">
        <v>159</v>
      </c>
      <c r="D68" s="114"/>
      <c r="E68" s="111">
        <v>12</v>
      </c>
      <c r="F68" s="45">
        <f t="shared" si="2"/>
        <v>75.281334885525808</v>
      </c>
      <c r="G68" s="73">
        <f t="shared" si="3"/>
        <v>0.75281334885525808</v>
      </c>
    </row>
    <row r="69" spans="1:14" s="14" customFormat="1" ht="13.15" customHeight="1" x14ac:dyDescent="0.2">
      <c r="A69" s="67"/>
      <c r="B69" s="111" t="s">
        <v>76</v>
      </c>
      <c r="C69" s="3" t="s">
        <v>164</v>
      </c>
      <c r="D69" s="114"/>
      <c r="E69" s="111">
        <v>12</v>
      </c>
      <c r="F69" s="45">
        <f t="shared" si="2"/>
        <v>75.281334885525808</v>
      </c>
      <c r="G69" s="73">
        <f t="shared" si="3"/>
        <v>0.75281334885525808</v>
      </c>
    </row>
    <row r="70" spans="1:14" s="14" customFormat="1" ht="13.15" customHeight="1" x14ac:dyDescent="0.2">
      <c r="A70" s="67"/>
      <c r="B70" s="111" t="s">
        <v>79</v>
      </c>
      <c r="C70" s="3" t="s">
        <v>165</v>
      </c>
      <c r="D70" s="114"/>
      <c r="E70" s="111">
        <v>12</v>
      </c>
      <c r="F70" s="45">
        <f t="shared" ref="F70:F101" si="4">E70*100/E$105</f>
        <v>75.281334885525808</v>
      </c>
      <c r="G70" s="73">
        <f t="shared" ref="G70:G101" si="5">F70/100</f>
        <v>0.75281334885525808</v>
      </c>
    </row>
    <row r="71" spans="1:14" s="14" customFormat="1" ht="13.15" customHeight="1" x14ac:dyDescent="0.2">
      <c r="A71" s="67"/>
      <c r="B71" s="111" t="s">
        <v>97</v>
      </c>
      <c r="C71" s="3" t="s">
        <v>168</v>
      </c>
      <c r="D71" s="114"/>
      <c r="E71" s="111">
        <v>12</v>
      </c>
      <c r="F71" s="45">
        <f t="shared" si="4"/>
        <v>75.281334885525808</v>
      </c>
      <c r="G71" s="73">
        <f t="shared" si="5"/>
        <v>0.75281334885525808</v>
      </c>
    </row>
    <row r="72" spans="1:14" s="14" customFormat="1" ht="13.15" customHeight="1" x14ac:dyDescent="0.2">
      <c r="A72" s="89"/>
      <c r="B72" s="111" t="s">
        <v>40</v>
      </c>
      <c r="C72" s="3" t="s">
        <v>157</v>
      </c>
      <c r="D72" s="114"/>
      <c r="E72" s="111">
        <v>11.5</v>
      </c>
      <c r="F72" s="45">
        <f t="shared" si="4"/>
        <v>72.144612598628896</v>
      </c>
      <c r="G72" s="73">
        <f t="shared" si="5"/>
        <v>0.72144612598628899</v>
      </c>
      <c r="H72" s="93"/>
      <c r="I72" s="93"/>
      <c r="J72" s="93"/>
      <c r="K72" s="93"/>
      <c r="L72" s="93"/>
      <c r="M72" s="93"/>
      <c r="N72" s="93"/>
    </row>
    <row r="73" spans="1:14" s="14" customFormat="1" ht="13.15" customHeight="1" x14ac:dyDescent="0.2">
      <c r="A73" s="67"/>
      <c r="B73" s="111" t="s">
        <v>66</v>
      </c>
      <c r="C73" s="3" t="s">
        <v>161</v>
      </c>
      <c r="D73" s="114"/>
      <c r="E73" s="111">
        <v>11</v>
      </c>
      <c r="F73" s="45">
        <f t="shared" si="4"/>
        <v>69.007890311731984</v>
      </c>
      <c r="G73" s="73">
        <f t="shared" si="5"/>
        <v>0.69007890311731979</v>
      </c>
      <c r="H73" s="24"/>
    </row>
    <row r="74" spans="1:14" s="14" customFormat="1" ht="13.15" customHeight="1" x14ac:dyDescent="0.2">
      <c r="A74" s="67"/>
      <c r="B74" s="111" t="s">
        <v>90</v>
      </c>
      <c r="C74" s="3" t="s">
        <v>166</v>
      </c>
      <c r="D74" s="114"/>
      <c r="E74" s="111">
        <v>11</v>
      </c>
      <c r="F74" s="45">
        <f t="shared" si="4"/>
        <v>69.007890311731984</v>
      </c>
      <c r="G74" s="73">
        <f t="shared" si="5"/>
        <v>0.69007890311731979</v>
      </c>
    </row>
    <row r="75" spans="1:14" s="14" customFormat="1" ht="13.15" customHeight="1" x14ac:dyDescent="0.2">
      <c r="A75" s="67"/>
      <c r="B75" s="111" t="s">
        <v>42</v>
      </c>
      <c r="C75" s="3" t="s">
        <v>157</v>
      </c>
      <c r="D75" s="114"/>
      <c r="E75" s="111">
        <v>10</v>
      </c>
      <c r="F75" s="45">
        <f t="shared" si="4"/>
        <v>62.734445737938174</v>
      </c>
      <c r="G75" s="73">
        <f t="shared" si="5"/>
        <v>0.62734445737938171</v>
      </c>
    </row>
    <row r="76" spans="1:14" s="14" customFormat="1" ht="13.15" customHeight="1" x14ac:dyDescent="0.2">
      <c r="A76" s="67"/>
      <c r="B76" s="111" t="s">
        <v>52</v>
      </c>
      <c r="C76" s="3" t="s">
        <v>160</v>
      </c>
      <c r="D76" s="114"/>
      <c r="E76" s="111">
        <v>10</v>
      </c>
      <c r="F76" s="45">
        <f t="shared" si="4"/>
        <v>62.734445737938174</v>
      </c>
      <c r="G76" s="73">
        <f t="shared" si="5"/>
        <v>0.62734445737938171</v>
      </c>
    </row>
    <row r="77" spans="1:14" s="14" customFormat="1" ht="13.15" customHeight="1" x14ac:dyDescent="0.2">
      <c r="A77" s="67"/>
      <c r="B77" s="111" t="s">
        <v>108</v>
      </c>
      <c r="C77" s="3" t="s">
        <v>172</v>
      </c>
      <c r="D77" s="114"/>
      <c r="E77" s="111">
        <v>10</v>
      </c>
      <c r="F77" s="45">
        <f t="shared" si="4"/>
        <v>62.734445737938174</v>
      </c>
      <c r="G77" s="73">
        <f t="shared" si="5"/>
        <v>0.62734445737938171</v>
      </c>
      <c r="H77" s="80"/>
    </row>
    <row r="78" spans="1:14" s="14" customFormat="1" ht="13.15" customHeight="1" x14ac:dyDescent="0.2">
      <c r="A78" s="67"/>
      <c r="B78" s="111" t="s">
        <v>12</v>
      </c>
      <c r="C78" s="3" t="s">
        <v>148</v>
      </c>
      <c r="D78" s="114"/>
      <c r="E78" s="111">
        <v>10</v>
      </c>
      <c r="F78" s="46">
        <f t="shared" si="4"/>
        <v>62.734445737938174</v>
      </c>
      <c r="G78" s="72">
        <f t="shared" si="5"/>
        <v>0.62734445737938171</v>
      </c>
    </row>
    <row r="79" spans="1:14" s="14" customFormat="1" ht="13.15" customHeight="1" x14ac:dyDescent="0.2">
      <c r="A79" s="67"/>
      <c r="B79" s="111" t="s">
        <v>294</v>
      </c>
      <c r="C79" s="3" t="s">
        <v>159</v>
      </c>
      <c r="D79" s="114"/>
      <c r="E79" s="111">
        <v>9.5</v>
      </c>
      <c r="F79" s="45">
        <f t="shared" si="4"/>
        <v>59.597723451041261</v>
      </c>
      <c r="G79" s="73">
        <f t="shared" si="5"/>
        <v>0.59597723451041262</v>
      </c>
    </row>
    <row r="80" spans="1:14" s="14" customFormat="1" ht="13.15" customHeight="1" x14ac:dyDescent="0.2">
      <c r="A80" s="67"/>
      <c r="B80" s="111" t="s">
        <v>104</v>
      </c>
      <c r="C80" s="3" t="s">
        <v>171</v>
      </c>
      <c r="D80" s="114"/>
      <c r="E80" s="111">
        <v>9.5</v>
      </c>
      <c r="F80" s="45">
        <f t="shared" si="4"/>
        <v>59.597723451041261</v>
      </c>
      <c r="G80" s="73">
        <f t="shared" si="5"/>
        <v>0.59597723451041262</v>
      </c>
    </row>
    <row r="81" spans="1:9" s="14" customFormat="1" ht="13.15" customHeight="1" x14ac:dyDescent="0.2">
      <c r="A81" s="67"/>
      <c r="B81" s="111" t="s">
        <v>8</v>
      </c>
      <c r="C81" s="3" t="s">
        <v>146</v>
      </c>
      <c r="D81" s="114"/>
      <c r="E81" s="111">
        <v>9</v>
      </c>
      <c r="F81" s="45">
        <f t="shared" si="4"/>
        <v>56.461001164144356</v>
      </c>
      <c r="G81" s="73">
        <f t="shared" si="5"/>
        <v>0.56461001164144353</v>
      </c>
      <c r="H81" s="24"/>
    </row>
    <row r="82" spans="1:9" s="14" customFormat="1" ht="13.15" customHeight="1" x14ac:dyDescent="0.2">
      <c r="A82" s="67"/>
      <c r="B82" s="111" t="s">
        <v>63</v>
      </c>
      <c r="C82" s="3" t="s">
        <v>161</v>
      </c>
      <c r="D82" s="114"/>
      <c r="E82" s="111">
        <v>9</v>
      </c>
      <c r="F82" s="45">
        <f t="shared" si="4"/>
        <v>56.461001164144356</v>
      </c>
      <c r="G82" s="73">
        <f t="shared" si="5"/>
        <v>0.56461001164144353</v>
      </c>
    </row>
    <row r="83" spans="1:9" s="14" customFormat="1" ht="13.15" customHeight="1" x14ac:dyDescent="0.2">
      <c r="A83" s="67"/>
      <c r="B83" s="111" t="s">
        <v>39</v>
      </c>
      <c r="C83" s="3" t="s">
        <v>157</v>
      </c>
      <c r="D83" s="114"/>
      <c r="E83" s="111">
        <v>8.9</v>
      </c>
      <c r="F83" s="45">
        <f t="shared" si="4"/>
        <v>55.83365670676497</v>
      </c>
      <c r="G83" s="73">
        <f t="shared" si="5"/>
        <v>0.55833656706764967</v>
      </c>
      <c r="H83" s="24"/>
      <c r="I83" s="107"/>
    </row>
    <row r="84" spans="1:9" s="14" customFormat="1" ht="13.15" customHeight="1" x14ac:dyDescent="0.2">
      <c r="A84" s="67"/>
      <c r="B84" s="111" t="s">
        <v>58</v>
      </c>
      <c r="C84" s="3" t="s">
        <v>160</v>
      </c>
      <c r="D84" s="114"/>
      <c r="E84" s="111">
        <v>8</v>
      </c>
      <c r="F84" s="45">
        <f t="shared" si="4"/>
        <v>50.187556590350539</v>
      </c>
      <c r="G84" s="73">
        <f t="shared" si="5"/>
        <v>0.50187556590350535</v>
      </c>
    </row>
    <row r="85" spans="1:9" s="14" customFormat="1" ht="13.15" customHeight="1" x14ac:dyDescent="0.2">
      <c r="A85" s="67"/>
      <c r="B85" s="111" t="s">
        <v>74</v>
      </c>
      <c r="C85" s="3" t="s">
        <v>163</v>
      </c>
      <c r="D85" s="114"/>
      <c r="E85" s="111">
        <v>8</v>
      </c>
      <c r="F85" s="45">
        <f t="shared" si="4"/>
        <v>50.187556590350539</v>
      </c>
      <c r="G85" s="73">
        <f t="shared" si="5"/>
        <v>0.50187556590350535</v>
      </c>
      <c r="H85" s="24"/>
    </row>
    <row r="86" spans="1:9" s="14" customFormat="1" ht="13.15" customHeight="1" x14ac:dyDescent="0.2">
      <c r="A86" s="67"/>
      <c r="B86" s="111" t="s">
        <v>81</v>
      </c>
      <c r="C86" s="3" t="s">
        <v>165</v>
      </c>
      <c r="D86" s="114"/>
      <c r="E86" s="111">
        <v>8</v>
      </c>
      <c r="F86" s="45">
        <f t="shared" si="4"/>
        <v>50.187556590350539</v>
      </c>
      <c r="G86" s="73">
        <f t="shared" si="5"/>
        <v>0.50187556590350535</v>
      </c>
      <c r="I86" s="75"/>
    </row>
    <row r="87" spans="1:9" s="14" customFormat="1" ht="13.15" customHeight="1" x14ac:dyDescent="0.2">
      <c r="A87" s="67"/>
      <c r="B87" s="111" t="s">
        <v>85</v>
      </c>
      <c r="C87" s="3" t="s">
        <v>165</v>
      </c>
      <c r="D87" s="114"/>
      <c r="E87" s="111">
        <v>8</v>
      </c>
      <c r="F87" s="45">
        <f t="shared" si="4"/>
        <v>50.187556590350539</v>
      </c>
      <c r="G87" s="73">
        <f t="shared" si="5"/>
        <v>0.50187556590350535</v>
      </c>
    </row>
    <row r="88" spans="1:9" s="14" customFormat="1" ht="13.15" customHeight="1" x14ac:dyDescent="0.2">
      <c r="A88" s="67"/>
      <c r="B88" s="111" t="s">
        <v>46</v>
      </c>
      <c r="C88" s="3" t="s">
        <v>158</v>
      </c>
      <c r="D88" s="114"/>
      <c r="E88" s="111">
        <v>7.64</v>
      </c>
      <c r="F88" s="45">
        <f t="shared" si="4"/>
        <v>47.929116543784765</v>
      </c>
      <c r="G88" s="73">
        <f t="shared" si="5"/>
        <v>0.47929116543784767</v>
      </c>
    </row>
    <row r="89" spans="1:9" s="14" customFormat="1" ht="13.15" customHeight="1" x14ac:dyDescent="0.2">
      <c r="A89" s="67"/>
      <c r="B89" s="111" t="s">
        <v>49</v>
      </c>
      <c r="C89" s="3" t="s">
        <v>159</v>
      </c>
      <c r="D89" s="114"/>
      <c r="E89" s="111">
        <v>7.5</v>
      </c>
      <c r="F89" s="45">
        <f t="shared" si="4"/>
        <v>47.050834303453627</v>
      </c>
      <c r="G89" s="73">
        <f t="shared" si="5"/>
        <v>0.47050834303453626</v>
      </c>
      <c r="I89" s="63"/>
    </row>
    <row r="90" spans="1:9" s="14" customFormat="1" ht="13.15" customHeight="1" x14ac:dyDescent="0.2">
      <c r="A90" s="67"/>
      <c r="B90" s="111" t="s">
        <v>45</v>
      </c>
      <c r="C90" s="3" t="s">
        <v>158</v>
      </c>
      <c r="D90" s="114"/>
      <c r="E90" s="111">
        <v>7.27</v>
      </c>
      <c r="F90" s="45">
        <f t="shared" si="4"/>
        <v>45.607942051481047</v>
      </c>
      <c r="G90" s="73">
        <f t="shared" si="5"/>
        <v>0.45607942051481049</v>
      </c>
    </row>
    <row r="91" spans="1:9" s="14" customFormat="1" ht="13.15" customHeight="1" x14ac:dyDescent="0.2">
      <c r="A91" s="67"/>
      <c r="B91" s="111" t="s">
        <v>28</v>
      </c>
      <c r="C91" s="3" t="s">
        <v>153</v>
      </c>
      <c r="D91" s="114"/>
      <c r="E91" s="111">
        <v>7</v>
      </c>
      <c r="F91" s="45">
        <f t="shared" si="4"/>
        <v>43.914112016556722</v>
      </c>
      <c r="G91" s="73">
        <f t="shared" si="5"/>
        <v>0.43914112016556722</v>
      </c>
    </row>
    <row r="92" spans="1:9" s="14" customFormat="1" ht="13.15" customHeight="1" x14ac:dyDescent="0.2">
      <c r="A92" s="67"/>
      <c r="B92" s="111" t="s">
        <v>94</v>
      </c>
      <c r="C92" s="3" t="s">
        <v>167</v>
      </c>
      <c r="D92" s="114"/>
      <c r="E92" s="111">
        <v>7</v>
      </c>
      <c r="F92" s="45">
        <f t="shared" si="4"/>
        <v>43.914112016556722</v>
      </c>
      <c r="G92" s="73">
        <f t="shared" si="5"/>
        <v>0.43914112016556722</v>
      </c>
      <c r="I92" s="63"/>
    </row>
    <row r="93" spans="1:9" s="14" customFormat="1" ht="13.15" customHeight="1" x14ac:dyDescent="0.2">
      <c r="A93" s="67"/>
      <c r="B93" s="111" t="s">
        <v>92</v>
      </c>
      <c r="C93" s="3" t="s">
        <v>166</v>
      </c>
      <c r="D93" s="114"/>
      <c r="E93" s="111">
        <v>6.7</v>
      </c>
      <c r="F93" s="45">
        <f t="shared" si="4"/>
        <v>42.032078644418576</v>
      </c>
      <c r="G93" s="73">
        <f t="shared" si="5"/>
        <v>0.42032078644418575</v>
      </c>
    </row>
    <row r="94" spans="1:9" s="14" customFormat="1" ht="13.15" customHeight="1" x14ac:dyDescent="0.2">
      <c r="A94" s="67"/>
      <c r="B94" s="111" t="s">
        <v>89</v>
      </c>
      <c r="C94" s="3" t="s">
        <v>166</v>
      </c>
      <c r="D94" s="114"/>
      <c r="E94" s="111">
        <v>6.5</v>
      </c>
      <c r="F94" s="90">
        <f t="shared" si="4"/>
        <v>40.777389729659809</v>
      </c>
      <c r="G94" s="91">
        <f t="shared" si="5"/>
        <v>0.40777389729659808</v>
      </c>
    </row>
    <row r="95" spans="1:9" s="14" customFormat="1" ht="13.15" customHeight="1" x14ac:dyDescent="0.2">
      <c r="A95" s="67"/>
      <c r="B95" s="111" t="s">
        <v>5</v>
      </c>
      <c r="C95" s="3" t="s">
        <v>145</v>
      </c>
      <c r="D95" s="114"/>
      <c r="E95" s="111">
        <v>6</v>
      </c>
      <c r="F95" s="45">
        <f t="shared" si="4"/>
        <v>37.640667442762904</v>
      </c>
      <c r="G95" s="73">
        <f t="shared" si="5"/>
        <v>0.37640667442762904</v>
      </c>
      <c r="H95" s="24"/>
    </row>
    <row r="96" spans="1:9" s="14" customFormat="1" ht="13.15" customHeight="1" x14ac:dyDescent="0.2">
      <c r="A96" s="67"/>
      <c r="B96" s="111" t="s">
        <v>61</v>
      </c>
      <c r="C96" s="3" t="s">
        <v>160</v>
      </c>
      <c r="D96" s="114"/>
      <c r="E96" s="111">
        <v>6</v>
      </c>
      <c r="F96" s="45">
        <f t="shared" si="4"/>
        <v>37.640667442762904</v>
      </c>
      <c r="G96" s="73">
        <f t="shared" si="5"/>
        <v>0.37640667442762904</v>
      </c>
      <c r="H96" s="24"/>
    </row>
    <row r="97" spans="1:14" s="14" customFormat="1" ht="12.75" customHeight="1" x14ac:dyDescent="0.2">
      <c r="A97" s="67"/>
      <c r="B97" s="111" t="s">
        <v>127</v>
      </c>
      <c r="C97" s="3" t="s">
        <v>178</v>
      </c>
      <c r="D97" s="114"/>
      <c r="E97" s="111">
        <v>6</v>
      </c>
      <c r="F97" s="45">
        <f t="shared" si="4"/>
        <v>37.640667442762904</v>
      </c>
      <c r="G97" s="73">
        <f t="shared" si="5"/>
        <v>0.37640667442762904</v>
      </c>
    </row>
    <row r="98" spans="1:14" s="14" customFormat="1" ht="13.15" customHeight="1" x14ac:dyDescent="0.2">
      <c r="A98" s="67"/>
      <c r="B98" s="111" t="s">
        <v>26</v>
      </c>
      <c r="C98" s="3" t="s">
        <v>153</v>
      </c>
      <c r="D98" s="114"/>
      <c r="E98" s="111">
        <v>5.4</v>
      </c>
      <c r="F98" s="45">
        <f t="shared" si="4"/>
        <v>33.876600698486612</v>
      </c>
      <c r="G98" s="73">
        <f t="shared" si="5"/>
        <v>0.33876600698486614</v>
      </c>
    </row>
    <row r="99" spans="1:14" s="14" customFormat="1" ht="13.15" customHeight="1" x14ac:dyDescent="0.2">
      <c r="A99" s="89"/>
      <c r="B99" s="111" t="s">
        <v>110</v>
      </c>
      <c r="C99" s="3" t="s">
        <v>173</v>
      </c>
      <c r="D99" s="114"/>
      <c r="E99" s="111">
        <v>5.15</v>
      </c>
      <c r="F99" s="45">
        <f t="shared" si="4"/>
        <v>32.308239555038156</v>
      </c>
      <c r="G99" s="73">
        <f t="shared" si="5"/>
        <v>0.32308239555038154</v>
      </c>
      <c r="H99" s="92"/>
      <c r="I99" s="92"/>
      <c r="J99" s="92"/>
      <c r="K99" s="92"/>
      <c r="L99" s="92"/>
      <c r="M99" s="93"/>
      <c r="N99" s="93"/>
    </row>
    <row r="100" spans="1:14" s="14" customFormat="1" ht="13.15" customHeight="1" x14ac:dyDescent="0.2">
      <c r="A100" s="67"/>
      <c r="B100" s="111" t="s">
        <v>98</v>
      </c>
      <c r="C100" s="3" t="s">
        <v>168</v>
      </c>
      <c r="D100" s="114"/>
      <c r="E100" s="111">
        <v>5</v>
      </c>
      <c r="F100" s="45">
        <f t="shared" si="4"/>
        <v>31.367222868969087</v>
      </c>
      <c r="G100" s="73">
        <f t="shared" si="5"/>
        <v>0.31367222868969086</v>
      </c>
    </row>
    <row r="101" spans="1:14" s="14" customFormat="1" ht="13.15" customHeight="1" x14ac:dyDescent="0.2">
      <c r="A101" s="67"/>
      <c r="B101" s="111" t="s">
        <v>67</v>
      </c>
      <c r="C101" s="3" t="s">
        <v>161</v>
      </c>
      <c r="D101" s="114"/>
      <c r="E101" s="111">
        <v>4</v>
      </c>
      <c r="F101" s="45">
        <f t="shared" si="4"/>
        <v>25.093778295175269</v>
      </c>
      <c r="G101" s="73">
        <f t="shared" si="5"/>
        <v>0.25093778295175267</v>
      </c>
    </row>
    <row r="102" spans="1:14" s="14" customFormat="1" ht="13.15" customHeight="1" x14ac:dyDescent="0.2">
      <c r="A102" s="67"/>
      <c r="B102" s="111" t="s">
        <v>102</v>
      </c>
      <c r="C102" s="3" t="s">
        <v>170</v>
      </c>
      <c r="D102" s="114"/>
      <c r="E102" s="111">
        <v>3.5</v>
      </c>
      <c r="F102" s="45">
        <f t="shared" ref="F102:F133" si="6">E102*100/E$105</f>
        <v>21.957056008278361</v>
      </c>
      <c r="G102" s="73">
        <f t="shared" ref="G102:G133" si="7">F102/100</f>
        <v>0.21957056008278361</v>
      </c>
    </row>
    <row r="103" spans="1:14" s="14" customFormat="1" ht="13.15" customHeight="1" thickBot="1" x14ac:dyDescent="0.25">
      <c r="A103" s="24"/>
      <c r="D103" s="24"/>
      <c r="F103" s="43"/>
      <c r="G103" s="43"/>
    </row>
    <row r="104" spans="1:14" s="14" customFormat="1" ht="13.15" customHeight="1" x14ac:dyDescent="0.2">
      <c r="A104" s="24"/>
      <c r="B104" s="143" t="s">
        <v>396</v>
      </c>
      <c r="C104" s="51"/>
      <c r="D104" s="60"/>
      <c r="E104" s="25">
        <f>SUM(E6:E102)</f>
        <v>1546.2</v>
      </c>
      <c r="F104" s="54"/>
      <c r="G104" s="55"/>
    </row>
    <row r="105" spans="1:14" s="27" customFormat="1" ht="13.15" customHeight="1" thickBot="1" x14ac:dyDescent="0.25">
      <c r="A105" s="71"/>
      <c r="B105" s="59" t="s">
        <v>400</v>
      </c>
      <c r="C105" s="62"/>
      <c r="D105" s="61"/>
      <c r="E105" s="49">
        <f>E104/97</f>
        <v>15.940206185567011</v>
      </c>
      <c r="F105" s="65">
        <f>E105*100/E$105</f>
        <v>100</v>
      </c>
      <c r="G105" s="66">
        <f>F105/100</f>
        <v>1</v>
      </c>
    </row>
    <row r="107" spans="1:14" x14ac:dyDescent="0.2">
      <c r="E107" s="83"/>
    </row>
  </sheetData>
  <sortState xmlns:xlrd2="http://schemas.microsoft.com/office/spreadsheetml/2017/richdata2" ref="B6:G102">
    <sortCondition descending="1" ref="E6:E102"/>
  </sortState>
  <phoneticPr fontId="2" type="noConversion"/>
  <pageMargins left="0.39370078740157483" right="0.15748031496062992" top="0.35433070866141736" bottom="0.39370078740157483" header="0" footer="0"/>
  <pageSetup paperSize="9" scale="90" orientation="portrait" r:id="rId1"/>
  <headerFooter alignWithMargins="0">
    <oddHeader>&amp;RPreglednica 5</oddHeader>
    <oddFooter>&amp;L&amp;7POROČILO O DELU UE 2019/&amp;F&amp;C&amp;P&amp;R&amp;7Pripravila: C. Vidmar 17.7.2020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9"/>
  <sheetViews>
    <sheetView workbookViewId="0">
      <pane xSplit="2" ySplit="5" topLeftCell="C6" activePane="bottomRight" state="frozen"/>
      <selection pane="topRight" activeCell="D1" sqref="D1"/>
      <selection pane="bottomLeft" activeCell="A6" sqref="A6"/>
      <selection pane="bottomRight" activeCell="A4" sqref="A4"/>
    </sheetView>
  </sheetViews>
  <sheetFormatPr defaultColWidth="8.85546875" defaultRowHeight="12" x14ac:dyDescent="0.2"/>
  <cols>
    <col min="1" max="1" width="20.28515625" style="1" customWidth="1"/>
    <col min="2" max="2" width="18.28515625" style="1" customWidth="1"/>
    <col min="3" max="3" width="10" style="1" customWidth="1"/>
    <col min="4" max="4" width="7.5703125" style="1" customWidth="1"/>
    <col min="5" max="5" width="6.7109375" style="1" customWidth="1"/>
    <col min="6" max="6" width="8.140625" style="1" customWidth="1"/>
    <col min="7" max="7" width="8.5703125" style="1" customWidth="1"/>
    <col min="8" max="8" width="6.28515625" style="1" customWidth="1"/>
    <col min="9" max="9" width="7.7109375" style="1" customWidth="1"/>
    <col min="10" max="10" width="8" style="1" customWidth="1"/>
    <col min="11" max="11" width="8.140625" style="1" customWidth="1"/>
    <col min="12" max="12" width="7.85546875" style="1" customWidth="1"/>
    <col min="13" max="13" width="9.85546875" style="1" customWidth="1"/>
    <col min="14" max="15" width="7.85546875" style="1" customWidth="1"/>
    <col min="16" max="16" width="8.85546875" style="1"/>
    <col min="17" max="17" width="8.5703125" style="1" customWidth="1"/>
    <col min="18" max="16384" width="8.85546875" style="1"/>
  </cols>
  <sheetData>
    <row r="1" spans="1:17" x14ac:dyDescent="0.2">
      <c r="A1" s="6" t="s">
        <v>397</v>
      </c>
      <c r="B1" s="6"/>
    </row>
    <row r="2" spans="1:17" x14ac:dyDescent="0.2">
      <c r="A2" s="12" t="s">
        <v>293</v>
      </c>
      <c r="B2" s="6"/>
    </row>
    <row r="3" spans="1:17" ht="12.75" thickBot="1" x14ac:dyDescent="0.25"/>
    <row r="4" spans="1:17" s="2" customFormat="1" ht="140.44999999999999" customHeight="1" thickBot="1" x14ac:dyDescent="0.25">
      <c r="A4" s="16" t="s">
        <v>141</v>
      </c>
      <c r="B4" s="17" t="s">
        <v>140</v>
      </c>
      <c r="C4" s="17" t="s">
        <v>142</v>
      </c>
      <c r="D4" s="17" t="s">
        <v>0</v>
      </c>
      <c r="E4" s="17" t="s">
        <v>1</v>
      </c>
      <c r="F4" s="17" t="s">
        <v>139</v>
      </c>
      <c r="G4" s="17" t="s">
        <v>138</v>
      </c>
      <c r="H4" s="17" t="s">
        <v>2</v>
      </c>
      <c r="I4" s="17" t="s">
        <v>3</v>
      </c>
      <c r="J4" s="17" t="s">
        <v>131</v>
      </c>
      <c r="K4" s="17" t="s">
        <v>132</v>
      </c>
      <c r="L4" s="17" t="s">
        <v>133</v>
      </c>
      <c r="M4" s="17" t="s">
        <v>134</v>
      </c>
      <c r="N4" s="17" t="s">
        <v>135</v>
      </c>
      <c r="O4" s="17" t="s">
        <v>136</v>
      </c>
      <c r="P4" s="17" t="s">
        <v>137</v>
      </c>
      <c r="Q4" s="76" t="s">
        <v>130</v>
      </c>
    </row>
    <row r="5" spans="1:17" s="13" customFormat="1" ht="14.45" customHeight="1" thickBot="1" x14ac:dyDescent="0.25">
      <c r="A5" s="20"/>
      <c r="B5" s="21"/>
      <c r="C5" s="22"/>
      <c r="D5" s="22">
        <v>1</v>
      </c>
      <c r="E5" s="22">
        <v>2</v>
      </c>
      <c r="F5" s="22">
        <v>3</v>
      </c>
      <c r="G5" s="22">
        <v>4</v>
      </c>
      <c r="H5" s="22">
        <v>5</v>
      </c>
      <c r="I5" s="22">
        <v>6</v>
      </c>
      <c r="J5" s="22">
        <v>7</v>
      </c>
      <c r="K5" s="22">
        <v>8</v>
      </c>
      <c r="L5" s="22">
        <v>9</v>
      </c>
      <c r="M5" s="22">
        <v>10</v>
      </c>
      <c r="N5" s="22">
        <v>11</v>
      </c>
      <c r="O5" s="22">
        <v>12</v>
      </c>
      <c r="P5" s="22">
        <v>13</v>
      </c>
      <c r="Q5" s="23">
        <v>14</v>
      </c>
    </row>
    <row r="6" spans="1:17" s="13" customFormat="1" ht="12.75" customHeight="1" x14ac:dyDescent="0.2">
      <c r="A6" s="111" t="s">
        <v>5</v>
      </c>
      <c r="B6" s="81" t="s">
        <v>145</v>
      </c>
      <c r="C6" s="114"/>
      <c r="D6" s="133">
        <v>5703</v>
      </c>
      <c r="E6" s="111">
        <v>6</v>
      </c>
      <c r="F6" s="111">
        <v>3</v>
      </c>
      <c r="G6" s="138">
        <v>111</v>
      </c>
      <c r="H6" s="111">
        <v>0</v>
      </c>
      <c r="I6" s="138">
        <v>13.875</v>
      </c>
      <c r="J6" s="138">
        <v>7</v>
      </c>
      <c r="K6" s="138">
        <v>0</v>
      </c>
      <c r="L6" s="138">
        <v>117</v>
      </c>
      <c r="M6" s="138">
        <v>0</v>
      </c>
      <c r="N6" s="138">
        <v>124</v>
      </c>
      <c r="O6" s="138">
        <v>0</v>
      </c>
      <c r="P6" s="138">
        <v>8.94</v>
      </c>
      <c r="Q6" s="138">
        <v>0</v>
      </c>
    </row>
    <row r="7" spans="1:17" s="14" customFormat="1" ht="13.15" customHeight="1" x14ac:dyDescent="0.2">
      <c r="A7" s="111" t="s">
        <v>7</v>
      </c>
      <c r="B7" s="3" t="s">
        <v>146</v>
      </c>
      <c r="C7" s="114"/>
      <c r="D7" s="133">
        <v>2230</v>
      </c>
      <c r="E7" s="111">
        <v>18</v>
      </c>
      <c r="F7" s="111">
        <v>3</v>
      </c>
      <c r="G7" s="138">
        <v>100</v>
      </c>
      <c r="H7" s="111">
        <v>0</v>
      </c>
      <c r="I7" s="138">
        <v>12.5</v>
      </c>
      <c r="J7" s="138">
        <v>23</v>
      </c>
      <c r="K7" s="138">
        <v>0</v>
      </c>
      <c r="L7" s="138">
        <v>49</v>
      </c>
      <c r="M7" s="138">
        <v>0</v>
      </c>
      <c r="N7" s="138">
        <v>72</v>
      </c>
      <c r="O7" s="138">
        <v>0</v>
      </c>
      <c r="P7" s="138">
        <v>5.76</v>
      </c>
      <c r="Q7" s="138">
        <v>0</v>
      </c>
    </row>
    <row r="8" spans="1:17" s="14" customFormat="1" ht="13.15" customHeight="1" x14ac:dyDescent="0.2">
      <c r="A8" s="111" t="s">
        <v>10</v>
      </c>
      <c r="B8" s="3" t="s">
        <v>147</v>
      </c>
      <c r="C8" s="114"/>
      <c r="D8" s="133">
        <v>3790</v>
      </c>
      <c r="E8" s="111">
        <v>14</v>
      </c>
      <c r="F8" s="111">
        <v>5</v>
      </c>
      <c r="G8" s="138">
        <v>205</v>
      </c>
      <c r="H8" s="111">
        <v>0</v>
      </c>
      <c r="I8" s="138">
        <v>25.625</v>
      </c>
      <c r="J8" s="138">
        <v>21</v>
      </c>
      <c r="K8" s="138">
        <v>0</v>
      </c>
      <c r="L8" s="138">
        <v>62</v>
      </c>
      <c r="M8" s="138">
        <v>0</v>
      </c>
      <c r="N8" s="138">
        <v>83</v>
      </c>
      <c r="O8" s="138">
        <v>0</v>
      </c>
      <c r="P8" s="138">
        <v>3.24</v>
      </c>
      <c r="Q8" s="138">
        <v>0</v>
      </c>
    </row>
    <row r="9" spans="1:17" s="14" customFormat="1" ht="13.15" customHeight="1" x14ac:dyDescent="0.2">
      <c r="A9" s="111" t="s">
        <v>12</v>
      </c>
      <c r="B9" s="3" t="s">
        <v>148</v>
      </c>
      <c r="C9" s="114"/>
      <c r="D9" s="133">
        <v>3838</v>
      </c>
      <c r="E9" s="111">
        <v>10</v>
      </c>
      <c r="F9" s="111">
        <v>0</v>
      </c>
      <c r="G9" s="138">
        <v>389</v>
      </c>
      <c r="H9" s="111">
        <v>0</v>
      </c>
      <c r="I9" s="138">
        <v>48.625</v>
      </c>
      <c r="J9" s="138">
        <v>44</v>
      </c>
      <c r="K9" s="138">
        <v>0</v>
      </c>
      <c r="L9" s="138">
        <v>192</v>
      </c>
      <c r="M9" s="138">
        <v>0</v>
      </c>
      <c r="N9" s="138">
        <v>236</v>
      </c>
      <c r="O9" s="138">
        <v>0</v>
      </c>
      <c r="P9" s="138">
        <v>4.8499999999999996</v>
      </c>
      <c r="Q9" s="138">
        <v>0</v>
      </c>
    </row>
    <row r="10" spans="1:17" s="14" customFormat="1" ht="13.15" customHeight="1" x14ac:dyDescent="0.2">
      <c r="A10" s="111" t="s">
        <v>14</v>
      </c>
      <c r="B10" s="3" t="s">
        <v>149</v>
      </c>
      <c r="C10" s="114"/>
      <c r="D10" s="133">
        <v>2788</v>
      </c>
      <c r="E10" s="111">
        <v>16.64</v>
      </c>
      <c r="F10" s="111">
        <v>10.5</v>
      </c>
      <c r="G10" s="138">
        <v>452</v>
      </c>
      <c r="H10" s="111">
        <v>0</v>
      </c>
      <c r="I10" s="138">
        <v>56.5</v>
      </c>
      <c r="J10" s="138">
        <v>55</v>
      </c>
      <c r="K10" s="138">
        <v>0</v>
      </c>
      <c r="L10" s="138">
        <v>350</v>
      </c>
      <c r="M10" s="138">
        <v>0</v>
      </c>
      <c r="N10" s="138">
        <v>405</v>
      </c>
      <c r="O10" s="138">
        <v>0</v>
      </c>
      <c r="P10" s="138">
        <v>7.17</v>
      </c>
      <c r="Q10" s="138">
        <v>0</v>
      </c>
    </row>
    <row r="11" spans="1:17" s="14" customFormat="1" ht="13.15" customHeight="1" x14ac:dyDescent="0.2">
      <c r="A11" s="111" t="s">
        <v>16</v>
      </c>
      <c r="B11" s="3" t="s">
        <v>150</v>
      </c>
      <c r="C11" s="114"/>
      <c r="D11" s="133">
        <v>3838</v>
      </c>
      <c r="E11" s="111">
        <v>15</v>
      </c>
      <c r="F11" s="111">
        <v>6.5</v>
      </c>
      <c r="G11" s="138">
        <v>352</v>
      </c>
      <c r="H11" s="111">
        <v>1</v>
      </c>
      <c r="I11" s="138">
        <v>44</v>
      </c>
      <c r="J11" s="138">
        <v>62</v>
      </c>
      <c r="K11" s="138">
        <v>62</v>
      </c>
      <c r="L11" s="138">
        <v>476</v>
      </c>
      <c r="M11" s="138">
        <v>476</v>
      </c>
      <c r="N11" s="138">
        <v>538</v>
      </c>
      <c r="O11" s="138">
        <v>538</v>
      </c>
      <c r="P11" s="138">
        <v>12.23</v>
      </c>
      <c r="Q11" s="138">
        <v>0</v>
      </c>
    </row>
    <row r="12" spans="1:17" ht="12.75" x14ac:dyDescent="0.2">
      <c r="A12" s="111" t="s">
        <v>19</v>
      </c>
      <c r="B12" s="3" t="s">
        <v>151</v>
      </c>
      <c r="C12" s="114"/>
      <c r="D12" s="133">
        <v>5206</v>
      </c>
      <c r="E12" s="111">
        <v>22</v>
      </c>
      <c r="F12" s="111">
        <v>6</v>
      </c>
      <c r="G12" s="138">
        <v>280</v>
      </c>
      <c r="H12" s="111">
        <v>1</v>
      </c>
      <c r="I12" s="138">
        <v>35</v>
      </c>
      <c r="J12" s="138">
        <v>172</v>
      </c>
      <c r="K12" s="138">
        <v>172</v>
      </c>
      <c r="L12" s="138">
        <v>503</v>
      </c>
      <c r="M12" s="138">
        <v>503</v>
      </c>
      <c r="N12" s="138">
        <v>675</v>
      </c>
      <c r="O12" s="138">
        <v>675</v>
      </c>
      <c r="P12" s="138">
        <v>19.29</v>
      </c>
      <c r="Q12" s="138">
        <v>0</v>
      </c>
    </row>
    <row r="13" spans="1:17" ht="12.75" x14ac:dyDescent="0.2">
      <c r="A13" s="111" t="s">
        <v>21</v>
      </c>
      <c r="B13" s="3" t="s">
        <v>152</v>
      </c>
      <c r="C13" s="114"/>
      <c r="D13" s="133">
        <v>366</v>
      </c>
      <c r="E13" s="111">
        <v>50</v>
      </c>
      <c r="F13" s="111">
        <v>0</v>
      </c>
      <c r="G13" s="138">
        <v>16</v>
      </c>
      <c r="H13" s="111">
        <v>0</v>
      </c>
      <c r="I13" s="138">
        <v>2</v>
      </c>
      <c r="J13" s="138">
        <v>4</v>
      </c>
      <c r="K13" s="138">
        <v>0</v>
      </c>
      <c r="L13" s="138">
        <v>1</v>
      </c>
      <c r="M13" s="138">
        <v>0</v>
      </c>
      <c r="N13" s="138">
        <v>5</v>
      </c>
      <c r="O13" s="138">
        <v>0</v>
      </c>
      <c r="P13" s="138">
        <v>2.5</v>
      </c>
      <c r="Q13" s="138">
        <v>0</v>
      </c>
    </row>
    <row r="14" spans="1:17" ht="12.75" x14ac:dyDescent="0.2">
      <c r="A14" s="111" t="s">
        <v>22</v>
      </c>
      <c r="B14" s="3" t="s">
        <v>152</v>
      </c>
      <c r="C14" s="114"/>
      <c r="D14" s="133">
        <v>643</v>
      </c>
      <c r="E14" s="111">
        <v>30</v>
      </c>
      <c r="F14" s="111">
        <v>0</v>
      </c>
      <c r="G14" s="138">
        <v>80</v>
      </c>
      <c r="H14" s="111">
        <v>0</v>
      </c>
      <c r="I14" s="138">
        <v>10</v>
      </c>
      <c r="J14" s="138">
        <v>0</v>
      </c>
      <c r="K14" s="138">
        <v>0</v>
      </c>
      <c r="L14" s="138">
        <v>29</v>
      </c>
      <c r="M14" s="138">
        <v>0</v>
      </c>
      <c r="N14" s="138">
        <v>29</v>
      </c>
      <c r="O14" s="138">
        <v>0</v>
      </c>
      <c r="P14" s="138">
        <v>2.9</v>
      </c>
      <c r="Q14" s="138">
        <v>0</v>
      </c>
    </row>
    <row r="15" spans="1:17" ht="12.75" x14ac:dyDescent="0.2">
      <c r="A15" s="111" t="s">
        <v>25</v>
      </c>
      <c r="B15" s="3" t="s">
        <v>153</v>
      </c>
      <c r="C15" s="114"/>
      <c r="D15" s="133">
        <v>635</v>
      </c>
      <c r="E15" s="111">
        <v>30.8</v>
      </c>
      <c r="F15" s="111">
        <v>1.6</v>
      </c>
      <c r="G15" s="138">
        <v>96</v>
      </c>
      <c r="H15" s="111">
        <v>1</v>
      </c>
      <c r="I15" s="138">
        <v>12</v>
      </c>
      <c r="J15" s="138">
        <v>7</v>
      </c>
      <c r="K15" s="138">
        <v>7</v>
      </c>
      <c r="L15" s="138">
        <v>17</v>
      </c>
      <c r="M15" s="138">
        <v>17</v>
      </c>
      <c r="N15" s="138">
        <v>24</v>
      </c>
      <c r="O15" s="138">
        <v>24</v>
      </c>
      <c r="P15" s="138">
        <v>2</v>
      </c>
      <c r="Q15" s="138">
        <v>0</v>
      </c>
    </row>
    <row r="16" spans="1:17" ht="12.75" x14ac:dyDescent="0.2">
      <c r="A16" s="111" t="s">
        <v>26</v>
      </c>
      <c r="B16" s="3" t="s">
        <v>153</v>
      </c>
      <c r="C16" s="114"/>
      <c r="D16" s="133">
        <v>5402</v>
      </c>
      <c r="E16" s="111">
        <v>5.4</v>
      </c>
      <c r="F16" s="111">
        <v>1.8</v>
      </c>
      <c r="G16" s="138">
        <v>84</v>
      </c>
      <c r="H16" s="111">
        <v>1</v>
      </c>
      <c r="I16" s="138">
        <v>10.5</v>
      </c>
      <c r="J16" s="138">
        <v>54</v>
      </c>
      <c r="K16" s="138">
        <v>54</v>
      </c>
      <c r="L16" s="138">
        <v>52</v>
      </c>
      <c r="M16" s="138">
        <v>52</v>
      </c>
      <c r="N16" s="138">
        <v>106</v>
      </c>
      <c r="O16" s="138">
        <v>106</v>
      </c>
      <c r="P16" s="138">
        <v>10.1</v>
      </c>
      <c r="Q16" s="138">
        <v>0</v>
      </c>
    </row>
    <row r="17" spans="1:17" ht="12.75" x14ac:dyDescent="0.2">
      <c r="A17" s="111" t="s">
        <v>30</v>
      </c>
      <c r="B17" s="3" t="s">
        <v>154</v>
      </c>
      <c r="C17" s="114"/>
      <c r="D17" s="133">
        <v>2450</v>
      </c>
      <c r="E17" s="111">
        <v>15.6</v>
      </c>
      <c r="F17" s="111">
        <v>3.14</v>
      </c>
      <c r="G17" s="138">
        <v>163</v>
      </c>
      <c r="H17" s="111">
        <v>0</v>
      </c>
      <c r="I17" s="138">
        <v>20.375</v>
      </c>
      <c r="J17" s="138">
        <v>68</v>
      </c>
      <c r="K17" s="138">
        <v>0</v>
      </c>
      <c r="L17" s="138">
        <v>314</v>
      </c>
      <c r="M17" s="138">
        <v>0</v>
      </c>
      <c r="N17" s="138">
        <v>382</v>
      </c>
      <c r="O17" s="138">
        <v>0</v>
      </c>
      <c r="P17" s="138">
        <v>18.75</v>
      </c>
      <c r="Q17" s="138">
        <v>0</v>
      </c>
    </row>
    <row r="18" spans="1:17" ht="12.75" x14ac:dyDescent="0.2">
      <c r="A18" s="111" t="s">
        <v>398</v>
      </c>
      <c r="B18" s="3" t="s">
        <v>157</v>
      </c>
      <c r="C18" s="114"/>
      <c r="D18" s="133">
        <v>6218</v>
      </c>
      <c r="E18" s="111">
        <v>27.8</v>
      </c>
      <c r="F18" s="111">
        <v>6</v>
      </c>
      <c r="G18" s="138">
        <v>18</v>
      </c>
      <c r="H18" s="111">
        <v>1</v>
      </c>
      <c r="I18" s="138">
        <v>2.25</v>
      </c>
      <c r="J18" s="138">
        <v>9</v>
      </c>
      <c r="K18" s="138">
        <v>9</v>
      </c>
      <c r="L18" s="138">
        <v>20</v>
      </c>
      <c r="M18" s="138">
        <v>20</v>
      </c>
      <c r="N18" s="138">
        <v>29</v>
      </c>
      <c r="O18" s="138">
        <v>29</v>
      </c>
      <c r="P18" s="138">
        <v>12.89</v>
      </c>
      <c r="Q18" s="138">
        <v>0</v>
      </c>
    </row>
    <row r="19" spans="1:17" ht="12.75" x14ac:dyDescent="0.2">
      <c r="A19" s="111" t="s">
        <v>104</v>
      </c>
      <c r="B19" s="3" t="s">
        <v>171</v>
      </c>
      <c r="C19" s="114"/>
      <c r="D19" s="133">
        <v>4157</v>
      </c>
      <c r="E19" s="111">
        <v>9.5</v>
      </c>
      <c r="F19" s="111">
        <v>1.25</v>
      </c>
      <c r="G19" s="138">
        <v>43.58</v>
      </c>
      <c r="H19" s="111">
        <v>0</v>
      </c>
      <c r="I19" s="138">
        <v>5.4474999999999998</v>
      </c>
      <c r="J19" s="138">
        <v>0</v>
      </c>
      <c r="K19" s="138">
        <v>0</v>
      </c>
      <c r="L19" s="138">
        <v>51</v>
      </c>
      <c r="M19" s="138">
        <v>0</v>
      </c>
      <c r="N19" s="138">
        <v>51</v>
      </c>
      <c r="O19" s="138">
        <v>0</v>
      </c>
      <c r="P19" s="138">
        <v>9.36</v>
      </c>
      <c r="Q19" s="138">
        <v>0</v>
      </c>
    </row>
    <row r="20" spans="1:17" ht="12.75" x14ac:dyDescent="0.2">
      <c r="A20" s="111" t="s">
        <v>105</v>
      </c>
      <c r="B20" s="3" t="s">
        <v>171</v>
      </c>
      <c r="C20" s="114"/>
      <c r="D20" s="133">
        <v>4467</v>
      </c>
      <c r="E20" s="111">
        <v>20.6</v>
      </c>
      <c r="F20" s="111">
        <v>2.5</v>
      </c>
      <c r="G20" s="138">
        <v>103.75</v>
      </c>
      <c r="H20" s="111">
        <v>0</v>
      </c>
      <c r="I20" s="138">
        <v>12.96875</v>
      </c>
      <c r="J20" s="138">
        <v>10</v>
      </c>
      <c r="K20" s="138">
        <v>0</v>
      </c>
      <c r="L20" s="138">
        <v>245</v>
      </c>
      <c r="M20" s="138">
        <v>0</v>
      </c>
      <c r="N20" s="138">
        <v>255</v>
      </c>
      <c r="O20" s="138">
        <v>0</v>
      </c>
      <c r="P20" s="138">
        <v>19.66</v>
      </c>
      <c r="Q20" s="138">
        <v>0</v>
      </c>
    </row>
    <row r="21" spans="1:17" ht="12.75" x14ac:dyDescent="0.2">
      <c r="A21" s="111" t="s">
        <v>106</v>
      </c>
      <c r="B21" s="3" t="s">
        <v>171</v>
      </c>
      <c r="C21" s="114"/>
      <c r="D21" s="133">
        <v>3534</v>
      </c>
      <c r="E21" s="111">
        <v>19.2</v>
      </c>
      <c r="F21" s="111">
        <v>1.25</v>
      </c>
      <c r="G21" s="138">
        <v>52.3</v>
      </c>
      <c r="H21" s="111">
        <v>0</v>
      </c>
      <c r="I21" s="138">
        <v>6.5374999999999996</v>
      </c>
      <c r="J21" s="138">
        <v>5</v>
      </c>
      <c r="K21" s="138">
        <v>0</v>
      </c>
      <c r="L21" s="138">
        <v>50</v>
      </c>
      <c r="M21" s="138">
        <v>0</v>
      </c>
      <c r="N21" s="138">
        <v>55</v>
      </c>
      <c r="O21" s="138">
        <v>0</v>
      </c>
      <c r="P21" s="138">
        <v>8.41</v>
      </c>
      <c r="Q21" s="138">
        <v>0</v>
      </c>
    </row>
    <row r="22" spans="1:17" ht="12.75" x14ac:dyDescent="0.2">
      <c r="A22" s="111" t="s">
        <v>118</v>
      </c>
      <c r="B22" s="3" t="s">
        <v>176</v>
      </c>
      <c r="C22" s="114"/>
      <c r="D22" s="133">
        <v>1333</v>
      </c>
      <c r="E22" s="111">
        <v>34</v>
      </c>
      <c r="F22" s="111">
        <v>2</v>
      </c>
      <c r="G22" s="138">
        <v>92</v>
      </c>
      <c r="H22" s="111">
        <v>0</v>
      </c>
      <c r="I22" s="138">
        <v>11.5</v>
      </c>
      <c r="J22" s="138">
        <v>66</v>
      </c>
      <c r="K22" s="138">
        <v>0</v>
      </c>
      <c r="L22" s="138">
        <v>243</v>
      </c>
      <c r="M22" s="138">
        <v>0</v>
      </c>
      <c r="N22" s="138">
        <v>309</v>
      </c>
      <c r="O22" s="138">
        <v>0</v>
      </c>
      <c r="P22" s="138">
        <v>26.87</v>
      </c>
      <c r="Q22" s="138">
        <v>0</v>
      </c>
    </row>
    <row r="23" spans="1:17" ht="12.75" x14ac:dyDescent="0.2">
      <c r="A23" s="111" t="s">
        <v>119</v>
      </c>
      <c r="B23" s="3" t="s">
        <v>176</v>
      </c>
      <c r="C23" s="114"/>
      <c r="D23" s="133">
        <v>3053</v>
      </c>
      <c r="E23" s="111">
        <v>38</v>
      </c>
      <c r="F23" s="111">
        <v>5.5</v>
      </c>
      <c r="G23" s="138">
        <v>230.5</v>
      </c>
      <c r="H23" s="111">
        <v>0</v>
      </c>
      <c r="I23" s="138">
        <v>28.8125</v>
      </c>
      <c r="J23" s="138">
        <v>119</v>
      </c>
      <c r="K23" s="138">
        <v>0</v>
      </c>
      <c r="L23" s="138">
        <v>852</v>
      </c>
      <c r="M23" s="138">
        <v>0</v>
      </c>
      <c r="N23" s="138">
        <v>971</v>
      </c>
      <c r="O23" s="138">
        <v>0</v>
      </c>
      <c r="P23" s="138">
        <v>33.700000000000003</v>
      </c>
      <c r="Q23" s="138">
        <v>0</v>
      </c>
    </row>
    <row r="24" spans="1:17" ht="12.75" x14ac:dyDescent="0.2">
      <c r="A24" s="111" t="s">
        <v>120</v>
      </c>
      <c r="B24" s="3" t="s">
        <v>176</v>
      </c>
      <c r="C24" s="114"/>
      <c r="D24" s="133">
        <v>3434</v>
      </c>
      <c r="E24" s="111">
        <v>15.5</v>
      </c>
      <c r="F24" s="111">
        <v>4</v>
      </c>
      <c r="G24" s="138">
        <v>185.5</v>
      </c>
      <c r="H24" s="111">
        <v>0</v>
      </c>
      <c r="I24" s="138">
        <v>23.1875</v>
      </c>
      <c r="J24" s="138">
        <v>63</v>
      </c>
      <c r="K24" s="138">
        <v>0</v>
      </c>
      <c r="L24" s="138">
        <v>486</v>
      </c>
      <c r="M24" s="138">
        <v>0</v>
      </c>
      <c r="N24" s="138">
        <v>549</v>
      </c>
      <c r="O24" s="138">
        <v>0</v>
      </c>
      <c r="P24" s="138">
        <v>23.68</v>
      </c>
      <c r="Q24" s="138">
        <v>0</v>
      </c>
    </row>
    <row r="25" spans="1:17" ht="12.75" x14ac:dyDescent="0.2">
      <c r="A25" s="111" t="s">
        <v>122</v>
      </c>
      <c r="B25" s="3" t="s">
        <v>176</v>
      </c>
      <c r="C25" s="114"/>
      <c r="D25" s="133">
        <v>3094</v>
      </c>
      <c r="E25" s="111">
        <v>18.8</v>
      </c>
      <c r="F25" s="111">
        <v>5.5</v>
      </c>
      <c r="G25" s="138">
        <v>236.5</v>
      </c>
      <c r="H25" s="111">
        <v>0</v>
      </c>
      <c r="I25" s="138">
        <v>29.5625</v>
      </c>
      <c r="J25" s="138">
        <v>206</v>
      </c>
      <c r="K25" s="138">
        <v>0</v>
      </c>
      <c r="L25" s="138">
        <v>1044</v>
      </c>
      <c r="M25" s="138">
        <v>0</v>
      </c>
      <c r="N25" s="138">
        <v>1250</v>
      </c>
      <c r="O25" s="138">
        <v>0</v>
      </c>
      <c r="P25" s="138">
        <v>42.28</v>
      </c>
      <c r="Q25" s="138">
        <v>0</v>
      </c>
    </row>
    <row r="26" spans="1:17" ht="12.75" x14ac:dyDescent="0.2">
      <c r="A26" s="111" t="s">
        <v>127</v>
      </c>
      <c r="B26" s="3" t="s">
        <v>178</v>
      </c>
      <c r="C26" s="114"/>
      <c r="D26" s="133">
        <v>8701</v>
      </c>
      <c r="E26" s="111">
        <v>6</v>
      </c>
      <c r="F26" s="111">
        <v>8</v>
      </c>
      <c r="G26" s="138">
        <v>336</v>
      </c>
      <c r="H26" s="111">
        <v>1</v>
      </c>
      <c r="I26" s="138">
        <v>42</v>
      </c>
      <c r="J26" s="138">
        <v>210</v>
      </c>
      <c r="K26" s="138">
        <v>210</v>
      </c>
      <c r="L26" s="138">
        <v>370</v>
      </c>
      <c r="M26" s="138">
        <v>370</v>
      </c>
      <c r="N26" s="138">
        <v>580</v>
      </c>
      <c r="O26" s="138">
        <v>580</v>
      </c>
      <c r="P26" s="138">
        <v>13.81</v>
      </c>
      <c r="Q26" s="138">
        <v>0</v>
      </c>
    </row>
    <row r="27" spans="1:17" ht="12.75" x14ac:dyDescent="0.2">
      <c r="A27" s="111" t="s">
        <v>129</v>
      </c>
      <c r="B27" s="84" t="s">
        <v>179</v>
      </c>
      <c r="C27" s="114"/>
      <c r="D27" s="133">
        <v>2620</v>
      </c>
      <c r="E27" s="111">
        <v>18.3</v>
      </c>
      <c r="F27" s="111">
        <v>7</v>
      </c>
      <c r="G27" s="138">
        <v>408</v>
      </c>
      <c r="H27" s="111">
        <v>1</v>
      </c>
      <c r="I27" s="138">
        <v>51</v>
      </c>
      <c r="J27" s="138">
        <v>849</v>
      </c>
      <c r="K27" s="138">
        <v>849</v>
      </c>
      <c r="L27" s="138">
        <v>915</v>
      </c>
      <c r="M27" s="138">
        <v>915</v>
      </c>
      <c r="N27" s="138">
        <v>1764</v>
      </c>
      <c r="O27" s="138">
        <v>1764</v>
      </c>
      <c r="P27" s="138">
        <v>34.590000000000003</v>
      </c>
      <c r="Q27" s="138">
        <v>0</v>
      </c>
    </row>
    <row r="28" spans="1:17" ht="12.75" thickBot="1" x14ac:dyDescent="0.25"/>
    <row r="29" spans="1:17" ht="12.75" thickBot="1" x14ac:dyDescent="0.25">
      <c r="A29" s="108" t="s">
        <v>408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10"/>
    </row>
  </sheetData>
  <phoneticPr fontId="2" type="noConversion"/>
  <pageMargins left="0.39370078740157483" right="0.19685039370078741" top="0.51181102362204722" bottom="0.43307086614173229" header="0.27559055118110237" footer="0"/>
  <pageSetup paperSize="9" scale="90" orientation="landscape" r:id="rId1"/>
  <headerFooter alignWithMargins="0">
    <oddHeader>&amp;RPreglednica 6</oddHeader>
    <oddFooter>&amp;L&amp;7POROČILO O DELU UE 2019/&amp;F&amp;R&amp;7Pripravila: C. Vidmar 17.7.2020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6</vt:i4>
      </vt:variant>
    </vt:vector>
  </HeadingPairs>
  <TitlesOfParts>
    <vt:vector size="13" baseType="lpstr">
      <vt:lpstr>UE, KU </vt:lpstr>
      <vt:lpstr>KU, UE 2019</vt:lpstr>
      <vt:lpstr>KU - km, stroški</vt:lpstr>
      <vt:lpstr>KU - stroški in odstopanje</vt:lpstr>
      <vt:lpstr>KU - reš.zadeve in odstopanje</vt:lpstr>
      <vt:lpstr>KU - oddaljenost od sedeža UE</vt:lpstr>
      <vt:lpstr>KU brez stroškov </vt:lpstr>
      <vt:lpstr>'KU - km, stroški'!Tiskanje_naslovov</vt:lpstr>
      <vt:lpstr>'KU - oddaljenost od sedeža UE'!Tiskanje_naslovov</vt:lpstr>
      <vt:lpstr>'KU - reš.zadeve in odstopanje'!Tiskanje_naslovov</vt:lpstr>
      <vt:lpstr>'KU - stroški in odstopanje'!Tiskanje_naslovov</vt:lpstr>
      <vt:lpstr>'KU, UE 2019'!Tiskanje_naslovov</vt:lpstr>
      <vt:lpstr>'UE, KU '!Tiskanje_naslovov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Cecilija Vidmar</dc:creator>
  <cp:lastModifiedBy>Tatjana Verbič</cp:lastModifiedBy>
  <cp:lastPrinted>2020-07-17T12:24:18Z</cp:lastPrinted>
  <dcterms:created xsi:type="dcterms:W3CDTF">2013-04-08T07:53:45Z</dcterms:created>
  <dcterms:modified xsi:type="dcterms:W3CDTF">2020-12-11T12:43:37Z</dcterms:modified>
</cp:coreProperties>
</file>