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ad.sigov.si\DAT\MJU\DSP\SSU\NAČRTOVANJE\NAČRTOVANJE 2025\"/>
    </mc:Choice>
  </mc:AlternateContent>
  <xr:revisionPtr revIDLastSave="0" documentId="13_ncr:1_{FBD689D3-6E08-4D24-975A-BF83816DDB8B}" xr6:coauthVersionLast="47" xr6:coauthVersionMax="47" xr10:uidLastSave="{00000000-0000-0000-0000-000000000000}"/>
  <bookViews>
    <workbookView xWindow="-23148" yWindow="924" windowWidth="23256" windowHeight="12576" tabRatio="592" xr2:uid="{00000000-000D-0000-FFFF-FFFF00000000}"/>
  </bookViews>
  <sheets>
    <sheet name="nepremično premoženj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288" i="1" l="1"/>
  <c r="Q256" i="1"/>
  <c r="Q255" i="1"/>
  <c r="A256" i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55" i="1"/>
  <c r="Q254" i="1"/>
  <c r="Q253" i="1"/>
  <c r="Q252" i="1"/>
  <c r="Q251" i="1"/>
  <c r="Q250" i="1"/>
  <c r="Q249" i="1"/>
  <c r="Q248" i="1"/>
  <c r="Q247" i="1"/>
  <c r="Q246" i="1"/>
  <c r="Q245" i="1"/>
  <c r="Q244" i="1"/>
  <c r="Q243" i="1"/>
  <c r="Q242" i="1"/>
  <c r="Q241" i="1"/>
  <c r="Q240" i="1"/>
  <c r="Q239" i="1"/>
  <c r="Q238" i="1"/>
  <c r="Q237" i="1"/>
  <c r="A237" i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Q236" i="1"/>
  <c r="Q235" i="1"/>
  <c r="Q234" i="1"/>
  <c r="Q233" i="1"/>
  <c r="Q232" i="1"/>
  <c r="Q231" i="1"/>
  <c r="Q230" i="1"/>
  <c r="Q229" i="1"/>
  <c r="Q228" i="1"/>
  <c r="Q227" i="1"/>
  <c r="Q226" i="1"/>
  <c r="Q225" i="1"/>
  <c r="Q224" i="1"/>
  <c r="Q223" i="1"/>
  <c r="Q222" i="1"/>
  <c r="Q221" i="1"/>
  <c r="Q220" i="1"/>
  <c r="Q219" i="1"/>
  <c r="Q218" i="1"/>
  <c r="A218" i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Q217" i="1"/>
  <c r="Q216" i="1"/>
  <c r="Q215" i="1"/>
  <c r="Q214" i="1"/>
  <c r="Q213" i="1"/>
  <c r="Q212" i="1"/>
  <c r="Q211" i="1"/>
  <c r="Q210" i="1"/>
  <c r="Q209" i="1"/>
  <c r="A209" i="1"/>
  <c r="A210" i="1" s="1"/>
  <c r="A211" i="1" s="1"/>
  <c r="A212" i="1" s="1"/>
  <c r="A213" i="1" s="1"/>
  <c r="Q208" i="1"/>
  <c r="Q207" i="1"/>
  <c r="Q206" i="1"/>
  <c r="Q205" i="1"/>
  <c r="Q204" i="1"/>
  <c r="Q203" i="1"/>
  <c r="Q202" i="1"/>
  <c r="Q201" i="1"/>
  <c r="Q200" i="1"/>
  <c r="Q199" i="1"/>
  <c r="Q198" i="1"/>
  <c r="Q197" i="1"/>
  <c r="Q196" i="1"/>
  <c r="Q195" i="1"/>
  <c r="Q194" i="1"/>
  <c r="Q193" i="1"/>
  <c r="A193" i="1"/>
  <c r="A194" i="1" s="1"/>
  <c r="A195" i="1" s="1"/>
  <c r="A196" i="1" s="1"/>
  <c r="A197" i="1" s="1"/>
  <c r="Q192" i="1"/>
  <c r="Q191" i="1"/>
  <c r="Q190" i="1"/>
  <c r="Q189" i="1"/>
  <c r="Q188" i="1"/>
  <c r="Q184" i="1"/>
  <c r="Q163" i="1" l="1"/>
  <c r="S5" i="1"/>
  <c r="T5" i="1" s="1"/>
  <c r="Q88" i="1"/>
  <c r="A88" i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Q83" i="1"/>
  <c r="Q55" i="1"/>
  <c r="Q54" i="1"/>
  <c r="A54" i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Q53" i="1" l="1"/>
  <c r="Q52" i="1"/>
  <c r="Q51" i="1"/>
  <c r="Q50" i="1"/>
  <c r="Q49" i="1"/>
  <c r="Q48" i="1"/>
  <c r="Q47" i="1"/>
  <c r="Q46" i="1"/>
  <c r="Q45" i="1"/>
  <c r="Q44" i="1"/>
  <c r="Q43" i="1"/>
  <c r="Q42" i="1"/>
  <c r="Q41" i="1"/>
  <c r="Q40" i="1"/>
  <c r="Q39" i="1"/>
  <c r="Q38" i="1"/>
  <c r="Q37" i="1"/>
  <c r="Q36" i="1"/>
  <c r="Q35" i="1"/>
  <c r="Q34" i="1"/>
  <c r="Q33" i="1"/>
  <c r="Q32" i="1"/>
  <c r="Q31" i="1"/>
  <c r="Q30" i="1"/>
  <c r="Q29" i="1"/>
  <c r="Q28" i="1"/>
  <c r="Q27" i="1"/>
  <c r="Q25" i="1"/>
  <c r="Q19" i="1"/>
  <c r="Q18" i="1"/>
  <c r="A18" i="1"/>
  <c r="A19" i="1" s="1"/>
  <c r="A20" i="1" s="1"/>
  <c r="A21" i="1" s="1"/>
  <c r="A22" i="1" s="1"/>
  <c r="A23" i="1" s="1"/>
  <c r="A24" i="1" s="1"/>
  <c r="Q17" i="1"/>
  <c r="Q16" i="1"/>
  <c r="Q15" i="1"/>
  <c r="Q14" i="1"/>
  <c r="Q13" i="1"/>
  <c r="Q12" i="1"/>
  <c r="Q6" i="1" l="1"/>
</calcChain>
</file>

<file path=xl/sharedStrings.xml><?xml version="1.0" encoding="utf-8"?>
<sst xmlns="http://schemas.openxmlformats.org/spreadsheetml/2006/main" count="1564" uniqueCount="770">
  <si>
    <t>ZAPOREDNA ŠTEVILKA</t>
  </si>
  <si>
    <t>UPRAVLJAVEC</t>
  </si>
  <si>
    <t>ŠT. ZADEVE PRI UPRAVLJAVCU</t>
  </si>
  <si>
    <t>SAMOUPRAVNA LOKALNA SKUPNOST</t>
  </si>
  <si>
    <t>PARCELNA ŠTEVILKA</t>
  </si>
  <si>
    <t>POVRŠINA PARCELE V M2</t>
  </si>
  <si>
    <t>ID OZNAKA DELA STAVBE</t>
  </si>
  <si>
    <t>POVRŠINA DELA STAVBE V M2</t>
  </si>
  <si>
    <t>NASELJE</t>
  </si>
  <si>
    <t>ULICA</t>
  </si>
  <si>
    <t>HIŠNA ŠTEVILKA</t>
  </si>
  <si>
    <t>DODATEK K HIŠNI ŠTEVILKI</t>
  </si>
  <si>
    <t>ŠIFRA IN IME KATASTRSKE OBČINE</t>
  </si>
  <si>
    <t>IME KATASTRSKE OBČINE</t>
  </si>
  <si>
    <t xml:space="preserve">ŠIFRA </t>
  </si>
  <si>
    <t>NASLOV DELA STAVBE</t>
  </si>
  <si>
    <t xml:space="preserve">OCENJENA, POSPLOŠENA ALI ORIENTACIJSKA VREDNOST NEPREMIČNINE </t>
  </si>
  <si>
    <t>Preglednica št. 5</t>
  </si>
  <si>
    <t>Napoved o sklenitvi pravnega posla razpolaganja z nepremičnim premoženjem za leto 2025</t>
  </si>
  <si>
    <t>Skupna dovoljena vrednost</t>
  </si>
  <si>
    <t>Skupna porabljena vrednost</t>
  </si>
  <si>
    <t>Preostala razpoložljiva vrednost glede na kvoto</t>
  </si>
  <si>
    <t>DATUM UVRSTITVE V NAČRT</t>
  </si>
  <si>
    <t>IZTEK 15. DNEVNEGA ROKA</t>
  </si>
  <si>
    <t xml:space="preserve">Direkcija RS za infrastrukturo </t>
  </si>
  <si>
    <t>47804-60/2024</t>
  </si>
  <si>
    <t>Mestna občina Ljubljana</t>
  </si>
  <si>
    <t>Tabor</t>
  </si>
  <si>
    <t>2106/69</t>
  </si>
  <si>
    <t>2139/1</t>
  </si>
  <si>
    <t>47804-60/2025</t>
  </si>
  <si>
    <t>2142/2</t>
  </si>
  <si>
    <t>47804-60/2026</t>
  </si>
  <si>
    <t>2143/2</t>
  </si>
  <si>
    <t>47804-60/2027</t>
  </si>
  <si>
    <t>2141/1</t>
  </si>
  <si>
    <t>47804-60/2028</t>
  </si>
  <si>
    <t>2150/14</t>
  </si>
  <si>
    <t>Splošna bolnišnica Novo mesto</t>
  </si>
  <si>
    <t>070-5/2021</t>
  </si>
  <si>
    <t>Mestna občina Novo mesto</t>
  </si>
  <si>
    <t>Kandija</t>
  </si>
  <si>
    <t>622/7</t>
  </si>
  <si>
    <t>Ministrstvo za javno upravo</t>
  </si>
  <si>
    <t>477-297/2020-3130</t>
  </si>
  <si>
    <t>Mestna občina Koper</t>
  </si>
  <si>
    <t>Zazid</t>
  </si>
  <si>
    <t>*74/4</t>
  </si>
  <si>
    <t>353-8/2024</t>
  </si>
  <si>
    <t>Rožar</t>
  </si>
  <si>
    <t>621/3</t>
  </si>
  <si>
    <t xml:space="preserve">Ekonomska šola Celje </t>
  </si>
  <si>
    <t>430-254/2024</t>
  </si>
  <si>
    <t>Mestna občina Celje</t>
  </si>
  <si>
    <t>Medlog</t>
  </si>
  <si>
    <t>1841/2</t>
  </si>
  <si>
    <t>1076-1207-12</t>
  </si>
  <si>
    <t>Ljubljanska cesta</t>
  </si>
  <si>
    <t>477-32/2019-3130</t>
  </si>
  <si>
    <t>Kobarid</t>
  </si>
  <si>
    <t>Robidišče</t>
  </si>
  <si>
    <t>27-1</t>
  </si>
  <si>
    <t>477-325/2019-3130</t>
  </si>
  <si>
    <t>Občina Ormož</t>
  </si>
  <si>
    <t>Ivanjkovci</t>
  </si>
  <si>
    <t>258/3</t>
  </si>
  <si>
    <t>189-1</t>
  </si>
  <si>
    <t>Ormož</t>
  </si>
  <si>
    <t>Ministrstvo za notranje zadeve</t>
  </si>
  <si>
    <t>478-118/2023</t>
  </si>
  <si>
    <t>Loški Potok</t>
  </si>
  <si>
    <t>Trava</t>
  </si>
  <si>
    <t>1513/110</t>
  </si>
  <si>
    <t>1585-343-1</t>
  </si>
  <si>
    <t>Tarava</t>
  </si>
  <si>
    <t>1513/111</t>
  </si>
  <si>
    <t>1585-341-1</t>
  </si>
  <si>
    <t>trava</t>
  </si>
  <si>
    <t>1585-342-1</t>
  </si>
  <si>
    <t>1513/112</t>
  </si>
  <si>
    <t>1513/113</t>
  </si>
  <si>
    <t>1585-344-1</t>
  </si>
  <si>
    <t>1585-345-1</t>
  </si>
  <si>
    <t>477-146/2019</t>
  </si>
  <si>
    <t>Občina Cirkulane</t>
  </si>
  <si>
    <t>Paradiž</t>
  </si>
  <si>
    <t>*48</t>
  </si>
  <si>
    <t>39-1</t>
  </si>
  <si>
    <t>477-324/2013-MPJU</t>
  </si>
  <si>
    <t>Občina Destrnik</t>
  </si>
  <si>
    <t>Ločki vrh</t>
  </si>
  <si>
    <t>477-402/2024-3130</t>
  </si>
  <si>
    <t>Renče-Vogrsko</t>
  </si>
  <si>
    <t>Renče</t>
  </si>
  <si>
    <t>2226/4</t>
  </si>
  <si>
    <t>DOM UPOKOJENCEV CENTER, LJUBLJANA</t>
  </si>
  <si>
    <t>478-1/2025-1</t>
  </si>
  <si>
    <t>LJUBLJANSKO PREDMESTJE</t>
  </si>
  <si>
    <t>241/1</t>
  </si>
  <si>
    <t>1727-330-4</t>
  </si>
  <si>
    <t>LJUBLJANA</t>
  </si>
  <si>
    <t>STRELIŠKA ULICA</t>
  </si>
  <si>
    <t>Ministrstvo za pravosodje</t>
  </si>
  <si>
    <t>352-5/2025-2030</t>
  </si>
  <si>
    <t>Mestna občina Maribor</t>
  </si>
  <si>
    <t>304-214</t>
  </si>
  <si>
    <t>Maribor</t>
  </si>
  <si>
    <t>Ljubljanska ulica</t>
  </si>
  <si>
    <t>Pobrežje</t>
  </si>
  <si>
    <t>1417-3</t>
  </si>
  <si>
    <t>Vrazova ulica</t>
  </si>
  <si>
    <t>352-38/2018</t>
  </si>
  <si>
    <t>Občina Hrpelje - Kozina</t>
  </si>
  <si>
    <t>Draga</t>
  </si>
  <si>
    <t>1073/28</t>
  </si>
  <si>
    <t>2895/10</t>
  </si>
  <si>
    <t>2895/11</t>
  </si>
  <si>
    <t>477-156/2013-MPJU</t>
  </si>
  <si>
    <t>Občina Tolmin</t>
  </si>
  <si>
    <t>Slap</t>
  </si>
  <si>
    <t>568/4</t>
  </si>
  <si>
    <t>125-1</t>
  </si>
  <si>
    <t>Slap ob Idrijci</t>
  </si>
  <si>
    <t>4782-77/2023-3130</t>
  </si>
  <si>
    <t>Občina Ilirska Bistrica</t>
  </si>
  <si>
    <t>Jasen</t>
  </si>
  <si>
    <t>674/1</t>
  </si>
  <si>
    <t>4782-12/2014-MDDSZ</t>
  </si>
  <si>
    <t>Občina Lendava</t>
  </si>
  <si>
    <t>Dolina pri Lendavi</t>
  </si>
  <si>
    <t>1893</t>
  </si>
  <si>
    <t>681-1</t>
  </si>
  <si>
    <t>Glavna ulica</t>
  </si>
  <si>
    <t>673-1</t>
  </si>
  <si>
    <t>477-137/2024-3130</t>
  </si>
  <si>
    <t>Mestna občina Nova Gorica</t>
  </si>
  <si>
    <t>Nova Gorica</t>
  </si>
  <si>
    <t>1304</t>
  </si>
  <si>
    <t>477-562/2023-3130</t>
  </si>
  <si>
    <t>Cirkulane</t>
  </si>
  <si>
    <t>Dolane</t>
  </si>
  <si>
    <t>114/11</t>
  </si>
  <si>
    <t>477-391/2014-MPJU</t>
  </si>
  <si>
    <t>Občina Šmarje pri Jelšah</t>
  </si>
  <si>
    <t>Platinovec</t>
  </si>
  <si>
    <t>515/6</t>
  </si>
  <si>
    <t>477-132/2019-3130</t>
  </si>
  <si>
    <t>Prevalje</t>
  </si>
  <si>
    <t>Leše</t>
  </si>
  <si>
    <t>318-7</t>
  </si>
  <si>
    <t xml:space="preserve">Leše </t>
  </si>
  <si>
    <t>Ministrstvo za obrambo</t>
  </si>
  <si>
    <t>478-208/2024</t>
  </si>
  <si>
    <t>Vrhnika</t>
  </si>
  <si>
    <t>2660/3</t>
  </si>
  <si>
    <t>Šolski center Ptuj</t>
  </si>
  <si>
    <t>Mestna občina Ptuj</t>
  </si>
  <si>
    <t>Ptuj</t>
  </si>
  <si>
    <t>995/16</t>
  </si>
  <si>
    <t>MINISTRSTVO ZA JAVNO UPRAVO</t>
  </si>
  <si>
    <t>4782-39/2024-3130</t>
  </si>
  <si>
    <t>POSTOJNA</t>
  </si>
  <si>
    <t>2490-316-3</t>
  </si>
  <si>
    <t>LJUBLJANSKA CESTA</t>
  </si>
  <si>
    <t>2490-316-2</t>
  </si>
  <si>
    <t>477-54/2024-3130</t>
  </si>
  <si>
    <t>Občina Cerkno</t>
  </si>
  <si>
    <t>Otalež</t>
  </si>
  <si>
    <t>*202/1</t>
  </si>
  <si>
    <t>477-444/2012-MPJU</t>
  </si>
  <si>
    <t>Kubed</t>
  </si>
  <si>
    <t>215</t>
  </si>
  <si>
    <t>477-152/2015</t>
  </si>
  <si>
    <t>Občina Selnica ob Dravi</t>
  </si>
  <si>
    <t>Zgornji Boč</t>
  </si>
  <si>
    <t>283/7</t>
  </si>
  <si>
    <t>92-1</t>
  </si>
  <si>
    <t>a</t>
  </si>
  <si>
    <t>477-354/2021-3130</t>
  </si>
  <si>
    <t>Občina Ajdovščina</t>
  </si>
  <si>
    <t>Vipavski Križ</t>
  </si>
  <si>
    <t>477-394/2021-3130</t>
  </si>
  <si>
    <t>Občina Hrpelje-Kozina</t>
  </si>
  <si>
    <t>Ocizla</t>
  </si>
  <si>
    <t>*52</t>
  </si>
  <si>
    <t>202-1</t>
  </si>
  <si>
    <t>202-2</t>
  </si>
  <si>
    <t>Skupaj:</t>
  </si>
  <si>
    <t>47804-44/2023</t>
  </si>
  <si>
    <t>Šmartno</t>
  </si>
  <si>
    <t>1618/35</t>
  </si>
  <si>
    <t>47804-38/2023</t>
  </si>
  <si>
    <t>Križevci</t>
  </si>
  <si>
    <t>538/18</t>
  </si>
  <si>
    <t>47804-37/2023</t>
  </si>
  <si>
    <t>Staro selo</t>
  </si>
  <si>
    <t>3943/13</t>
  </si>
  <si>
    <t>478041-37/2023</t>
  </si>
  <si>
    <t>3943/14</t>
  </si>
  <si>
    <t>47804-25/2023</t>
  </si>
  <si>
    <t>Šentjur</t>
  </si>
  <si>
    <t>Lopaca</t>
  </si>
  <si>
    <t>1400/37</t>
  </si>
  <si>
    <t>47804-80/2022</t>
  </si>
  <si>
    <t>Divača</t>
  </si>
  <si>
    <t>613/9</t>
  </si>
  <si>
    <t>47804-79/2024</t>
  </si>
  <si>
    <t>Trzin</t>
  </si>
  <si>
    <t>1201/1</t>
  </si>
  <si>
    <t>1201/2</t>
  </si>
  <si>
    <t>47804-43/2024</t>
  </si>
  <si>
    <t>Cerkno</t>
  </si>
  <si>
    <t>Gorenji Novaki</t>
  </si>
  <si>
    <t>762/4</t>
  </si>
  <si>
    <t>763/6</t>
  </si>
  <si>
    <t>47804-77/2024</t>
  </si>
  <si>
    <t>Vitanje</t>
  </si>
  <si>
    <t>412/8</t>
  </si>
  <si>
    <t>412/9</t>
  </si>
  <si>
    <t>47804-44/2024</t>
  </si>
  <si>
    <t>Krško</t>
  </si>
  <si>
    <t>Stara vas</t>
  </si>
  <si>
    <t>801/50</t>
  </si>
  <si>
    <t>47804-6/2022</t>
  </si>
  <si>
    <t>Laško</t>
  </si>
  <si>
    <t>Lahomšek</t>
  </si>
  <si>
    <t>502/9</t>
  </si>
  <si>
    <t>47804-3/2024</t>
  </si>
  <si>
    <t>Jesenice</t>
  </si>
  <si>
    <t>2330</t>
  </si>
  <si>
    <t>Cesta 1. maja 55</t>
  </si>
  <si>
    <t>47804-18/2022</t>
  </si>
  <si>
    <t>Ivančna Gorica</t>
  </si>
  <si>
    <t>Podbukovje</t>
  </si>
  <si>
    <t>1643/1</t>
  </si>
  <si>
    <t>1643/2</t>
  </si>
  <si>
    <t>1643/3</t>
  </si>
  <si>
    <t>1643/4</t>
  </si>
  <si>
    <t>1643/5</t>
  </si>
  <si>
    <t>1643/6</t>
  </si>
  <si>
    <t>47804-28/2024</t>
  </si>
  <si>
    <t>Koper</t>
  </si>
  <si>
    <t>Bertoki</t>
  </si>
  <si>
    <t>5753/1</t>
  </si>
  <si>
    <t>5754/1</t>
  </si>
  <si>
    <t>5759/1</t>
  </si>
  <si>
    <t>47804-75/2019</t>
  </si>
  <si>
    <t>Ljubljana</t>
  </si>
  <si>
    <t>Dravlje</t>
  </si>
  <si>
    <t>1422/4</t>
  </si>
  <si>
    <t>1422/3</t>
  </si>
  <si>
    <t>4781-44/2020-3130</t>
  </si>
  <si>
    <t>Majšperk</t>
  </si>
  <si>
    <t xml:space="preserve">Skrblje </t>
  </si>
  <si>
    <t>260/83</t>
  </si>
  <si>
    <t>Skrblje</t>
  </si>
  <si>
    <t>31-1</t>
  </si>
  <si>
    <t>Breg</t>
  </si>
  <si>
    <t>4781-44/3030-30</t>
  </si>
  <si>
    <t>632-1</t>
  </si>
  <si>
    <t>4781-44/4040-30</t>
  </si>
  <si>
    <t>632-2</t>
  </si>
  <si>
    <t>4781-44/5050-30</t>
  </si>
  <si>
    <t>345/2</t>
  </si>
  <si>
    <t>Sklad kmetijskih zemljišč in gozdov RS</t>
  </si>
  <si>
    <t>47810-646/2023</t>
  </si>
  <si>
    <t>Občina Rogašovci</t>
  </si>
  <si>
    <t>Večeslavci</t>
  </si>
  <si>
    <t>463/1</t>
  </si>
  <si>
    <t>259-1</t>
  </si>
  <si>
    <t>/</t>
  </si>
  <si>
    <t>260-1</t>
  </si>
  <si>
    <t>47810-462/2024</t>
  </si>
  <si>
    <t>Mestna občina Slovenj Gradec</t>
  </si>
  <si>
    <t>Podgorje</t>
  </si>
  <si>
    <t>1927/2</t>
  </si>
  <si>
    <t>1928/6</t>
  </si>
  <si>
    <t>1929/12</t>
  </si>
  <si>
    <t>2475/9</t>
  </si>
  <si>
    <t>47810-79/2024</t>
  </si>
  <si>
    <t>Občina Radenci</t>
  </si>
  <si>
    <t>Radenci</t>
  </si>
  <si>
    <t>1360/9</t>
  </si>
  <si>
    <t>47810-83/2024</t>
  </si>
  <si>
    <t>Občina Trbovlje</t>
  </si>
  <si>
    <t>Trbovlje</t>
  </si>
  <si>
    <t>822/27</t>
  </si>
  <si>
    <t xml:space="preserve"> 47810-111/2024</t>
  </si>
  <si>
    <t>Občina Kočevje</t>
  </si>
  <si>
    <t>Onek</t>
  </si>
  <si>
    <t>162/22</t>
  </si>
  <si>
    <t xml:space="preserve"> 47810-527/2024</t>
  </si>
  <si>
    <t>Občina Slovenska Bistrica</t>
  </si>
  <si>
    <t>Kovača vas</t>
  </si>
  <si>
    <t>817</t>
  </si>
  <si>
    <t>47810-981/2022</t>
  </si>
  <si>
    <t>Občina Brežice</t>
  </si>
  <si>
    <t>Bizeljsko</t>
  </si>
  <si>
    <t>1214/2</t>
  </si>
  <si>
    <t>47810-801/2023</t>
  </si>
  <si>
    <t>Stara Cerkev</t>
  </si>
  <si>
    <t>499/25</t>
  </si>
  <si>
    <t>499/27</t>
  </si>
  <si>
    <t>510/4</t>
  </si>
  <si>
    <t>47810-680/2022</t>
  </si>
  <si>
    <t>Občina Črna na Koroškem</t>
  </si>
  <si>
    <t>Podpeca</t>
  </si>
  <si>
    <t>641/41</t>
  </si>
  <si>
    <t>47810-670/2024</t>
  </si>
  <si>
    <t>Občina Vrhnika</t>
  </si>
  <si>
    <t>Verd</t>
  </si>
  <si>
    <t>1419/65</t>
  </si>
  <si>
    <t>47810-414/2024</t>
  </si>
  <si>
    <t>Novi lazi</t>
  </si>
  <si>
    <t>1417/2</t>
  </si>
  <si>
    <t xml:space="preserve"> 47810-308/2016</t>
  </si>
  <si>
    <t>Občina Prevalje</t>
  </si>
  <si>
    <t>Lokovica</t>
  </si>
  <si>
    <t>123/19</t>
  </si>
  <si>
    <t xml:space="preserve"> 47810-660/2022</t>
  </si>
  <si>
    <t>Občina Zagorje ob Savi</t>
  </si>
  <si>
    <t>Loke pri Zagorju</t>
  </si>
  <si>
    <t>48/2</t>
  </si>
  <si>
    <t>49</t>
  </si>
  <si>
    <t>64/7</t>
  </si>
  <si>
    <t xml:space="preserve"> 47810-752/2024</t>
  </si>
  <si>
    <t xml:space="preserve">Mestna občina Murska Sobota </t>
  </si>
  <si>
    <t>Černelavci</t>
  </si>
  <si>
    <t>1667/4</t>
  </si>
  <si>
    <t>1675/5</t>
  </si>
  <si>
    <t xml:space="preserve"> 47810-316/2023</t>
  </si>
  <si>
    <t>Zagrad</t>
  </si>
  <si>
    <t>741/1</t>
  </si>
  <si>
    <t>47810-654/2024</t>
  </si>
  <si>
    <t>Občina Gornji Petrovci</t>
  </si>
  <si>
    <t>Gornji Petrovci</t>
  </si>
  <si>
    <t>549/1</t>
  </si>
  <si>
    <t>203-1</t>
  </si>
  <si>
    <t xml:space="preserve"> 47810-558/2024</t>
  </si>
  <si>
    <t>Žabče</t>
  </si>
  <si>
    <t>156/3</t>
  </si>
  <si>
    <t xml:space="preserve"> 47810-110/2024</t>
  </si>
  <si>
    <t>Piršenbreg</t>
  </si>
  <si>
    <t>950/2</t>
  </si>
  <si>
    <t xml:space="preserve"> 47810-69/2024</t>
  </si>
  <si>
    <t>Občina Dol pri Ljubljani</t>
  </si>
  <si>
    <t>Petelinje</t>
  </si>
  <si>
    <t>33/12</t>
  </si>
  <si>
    <t>47810-660/2024</t>
  </si>
  <si>
    <t>871/3</t>
  </si>
  <si>
    <t>873</t>
  </si>
  <si>
    <t>874/1</t>
  </si>
  <si>
    <t>1070</t>
  </si>
  <si>
    <t>1071</t>
  </si>
  <si>
    <t>1072</t>
  </si>
  <si>
    <t>1073</t>
  </si>
  <si>
    <t>1077/215</t>
  </si>
  <si>
    <t>1092</t>
  </si>
  <si>
    <t>1110/8</t>
  </si>
  <si>
    <t>1748/3</t>
  </si>
  <si>
    <t xml:space="preserve"> 47810-728/2022</t>
  </si>
  <si>
    <t>Občina Podlehnik</t>
  </si>
  <si>
    <t>Rdeči breg II</t>
  </si>
  <si>
    <t>1003/27</t>
  </si>
  <si>
    <t>1007/10</t>
  </si>
  <si>
    <t>1007/11</t>
  </si>
  <si>
    <t xml:space="preserve"> 47810-695/2024</t>
  </si>
  <si>
    <t>Brje</t>
  </si>
  <si>
    <t>264/5</t>
  </si>
  <si>
    <t>265/4</t>
  </si>
  <si>
    <t xml:space="preserve"> 47810-53/2022</t>
  </si>
  <si>
    <t>Občina Gornja Radgona</t>
  </si>
  <si>
    <t>Črešnjevci</t>
  </si>
  <si>
    <t>664/6</t>
  </si>
  <si>
    <t>664/7</t>
  </si>
  <si>
    <t xml:space="preserve"> 47810-59/2024</t>
  </si>
  <si>
    <t>Občina Hoče-Slivnica</t>
  </si>
  <si>
    <t>Bohova</t>
  </si>
  <si>
    <t>27/2</t>
  </si>
  <si>
    <t xml:space="preserve"> 47810-341/2023</t>
  </si>
  <si>
    <t>Šmihel pri Novem mestu</t>
  </si>
  <si>
    <t>733/23</t>
  </si>
  <si>
    <t>47810-520/2024</t>
  </si>
  <si>
    <t>Občina Hrastnik</t>
  </si>
  <si>
    <t>Studence</t>
  </si>
  <si>
    <t>171/4</t>
  </si>
  <si>
    <t>380/1</t>
  </si>
  <si>
    <t>47810-278/2023</t>
  </si>
  <si>
    <t>Občina Bovec</t>
  </si>
  <si>
    <t>Čezsoča</t>
  </si>
  <si>
    <t>151</t>
  </si>
  <si>
    <t>47810-180/2024</t>
  </si>
  <si>
    <t>2398/6</t>
  </si>
  <si>
    <t>2398/8</t>
  </si>
  <si>
    <t xml:space="preserve"> 47810-472/2023</t>
  </si>
  <si>
    <t>Občina Žalec</t>
  </si>
  <si>
    <t>Žalec</t>
  </si>
  <si>
    <t>1823/57</t>
  </si>
  <si>
    <t>1823/679</t>
  </si>
  <si>
    <t>1823/681</t>
  </si>
  <si>
    <t xml:space="preserve"> 47810-618/2023</t>
  </si>
  <si>
    <t>Občina Kanal ob Soči</t>
  </si>
  <si>
    <t>Deskle</t>
  </si>
  <si>
    <t>2919/5</t>
  </si>
  <si>
    <t>47810-28/2024</t>
  </si>
  <si>
    <t>Občina Moravske Toplice</t>
  </si>
  <si>
    <t>Tešanovci</t>
  </si>
  <si>
    <t>47</t>
  </si>
  <si>
    <t>47810-588/2023</t>
  </si>
  <si>
    <t>Občina Lenart</t>
  </si>
  <si>
    <t>Spodnja Voličina</t>
  </si>
  <si>
    <t>750/14</t>
  </si>
  <si>
    <t>47810-151/2024</t>
  </si>
  <si>
    <t>Mestna občina Velenje</t>
  </si>
  <si>
    <t>Paka</t>
  </si>
  <si>
    <t>338/48</t>
  </si>
  <si>
    <t>47810-96/2015</t>
  </si>
  <si>
    <t>338/49</t>
  </si>
  <si>
    <t>47810-599/2023</t>
  </si>
  <si>
    <t>Gotna vas</t>
  </si>
  <si>
    <t>380/24</t>
  </si>
  <si>
    <t>47810-347/2024</t>
  </si>
  <si>
    <t>693/8</t>
  </si>
  <si>
    <t>47810-747/2019</t>
  </si>
  <si>
    <t>Občina Tržič</t>
  </si>
  <si>
    <t>Lom pod Storžičem</t>
  </si>
  <si>
    <t>391/6</t>
  </si>
  <si>
    <t>47810-473/2021</t>
  </si>
  <si>
    <t>391/7</t>
  </si>
  <si>
    <t>47810-477/2021</t>
  </si>
  <si>
    <t>391/8</t>
  </si>
  <si>
    <t>47810-812/2023</t>
  </si>
  <si>
    <t>Občina Brda</t>
  </si>
  <si>
    <t>Neblo</t>
  </si>
  <si>
    <t>935/3</t>
  </si>
  <si>
    <t xml:space="preserve"> 47810-797/2022</t>
  </si>
  <si>
    <t>Liboje</t>
  </si>
  <si>
    <t>169/7</t>
  </si>
  <si>
    <t>169/8</t>
  </si>
  <si>
    <t>47810-737/2022</t>
  </si>
  <si>
    <t>989/2</t>
  </si>
  <si>
    <t>47810-831/2022</t>
  </si>
  <si>
    <t>Gruškovje</t>
  </si>
  <si>
    <t>1280/1</t>
  </si>
  <si>
    <t xml:space="preserve"> 47810-283/2024</t>
  </si>
  <si>
    <t>Občina Kamnik</t>
  </si>
  <si>
    <t>Mekinje</t>
  </si>
  <si>
    <t>89/15</t>
  </si>
  <si>
    <t xml:space="preserve"> 47810-493/2023</t>
  </si>
  <si>
    <t>1143/10</t>
  </si>
  <si>
    <t>47810-681/2024</t>
  </si>
  <si>
    <t>Občina Idrija</t>
  </si>
  <si>
    <t>Spodnja Kanomlja</t>
  </si>
  <si>
    <t>128/1</t>
  </si>
  <si>
    <t>47810-348/2022</t>
  </si>
  <si>
    <t>694</t>
  </si>
  <si>
    <t>Rogoza</t>
  </si>
  <si>
    <t>158/31</t>
  </si>
  <si>
    <t>158/32</t>
  </si>
  <si>
    <t>45</t>
  </si>
  <si>
    <t xml:space="preserve"> 47822-25/2024</t>
  </si>
  <si>
    <t>Občina Mengeš</t>
  </si>
  <si>
    <t>1938</t>
  </si>
  <si>
    <t>Mengeš</t>
  </si>
  <si>
    <t>889/3</t>
  </si>
  <si>
    <t>388</t>
  </si>
  <si>
    <t>889/4</t>
  </si>
  <si>
    <t>47810-389/2023</t>
  </si>
  <si>
    <t>Občina Podčetrtek</t>
  </si>
  <si>
    <t>1240</t>
  </si>
  <si>
    <t>Sedlarjevo</t>
  </si>
  <si>
    <t>1898</t>
  </si>
  <si>
    <t>47810-348/2024</t>
  </si>
  <si>
    <t>Šentvid nad Ljubljano</t>
  </si>
  <si>
    <t>837/10</t>
  </si>
  <si>
    <t>47810-226/2024</t>
  </si>
  <si>
    <t>Občina Rogaška Slatina</t>
  </si>
  <si>
    <t>Rogaška Slatina</t>
  </si>
  <si>
    <t>414/1</t>
  </si>
  <si>
    <t>414/2</t>
  </si>
  <si>
    <t xml:space="preserve"> 47810-72/2023</t>
  </si>
  <si>
    <t>Občina Šentilj</t>
  </si>
  <si>
    <t>Cirknica</t>
  </si>
  <si>
    <t>42/5</t>
  </si>
  <si>
    <t>47810-893/2021</t>
  </si>
  <si>
    <t>Rakičan</t>
  </si>
  <si>
    <t>1245/13</t>
  </si>
  <si>
    <t xml:space="preserve"> 47810-161/2022</t>
  </si>
  <si>
    <t>Mestna občina Krško</t>
  </si>
  <si>
    <t>Črneča vas</t>
  </si>
  <si>
    <t>*312</t>
  </si>
  <si>
    <t>47-1</t>
  </si>
  <si>
    <t>44,20</t>
  </si>
  <si>
    <t>Gradnje</t>
  </si>
  <si>
    <t>5</t>
  </si>
  <si>
    <t>b</t>
  </si>
  <si>
    <t>47810-161/2022</t>
  </si>
  <si>
    <t>*313</t>
  </si>
  <si>
    <t>497/4</t>
  </si>
  <si>
    <t>498/3</t>
  </si>
  <si>
    <t xml:space="preserve"> 47810-78/2022</t>
  </si>
  <si>
    <t>77/2</t>
  </si>
  <si>
    <t>176-1</t>
  </si>
  <si>
    <t>21,70</t>
  </si>
  <si>
    <t>47810-293/2024</t>
  </si>
  <si>
    <t>Reštanj</t>
  </si>
  <si>
    <t>713/3</t>
  </si>
  <si>
    <t>713/4</t>
  </si>
  <si>
    <t xml:space="preserve"> 47810-356/2024</t>
  </si>
  <si>
    <t>Občina Gornji Grad</t>
  </si>
  <si>
    <t>Gornji Grad</t>
  </si>
  <si>
    <t>850/5</t>
  </si>
  <si>
    <t xml:space="preserve">  47810-356/2024</t>
  </si>
  <si>
    <t>850/6</t>
  </si>
  <si>
    <t>47810-124/2024</t>
  </si>
  <si>
    <t>Občina Tabor</t>
  </si>
  <si>
    <t>Ojstriška vas</t>
  </si>
  <si>
    <t>657/20</t>
  </si>
  <si>
    <t>47810-402/2021</t>
  </si>
  <si>
    <t>Kašelj</t>
  </si>
  <si>
    <t>2006/2</t>
  </si>
  <si>
    <t>Zavod RS za zaposlovanje</t>
  </si>
  <si>
    <t>3520-114/2019</t>
  </si>
  <si>
    <t>KO Kočevje</t>
  </si>
  <si>
    <t>723/19</t>
  </si>
  <si>
    <t>Kočevje</t>
  </si>
  <si>
    <t>Turjaško naselje</t>
  </si>
  <si>
    <t>3520-260/2016</t>
  </si>
  <si>
    <t>KO Celje</t>
  </si>
  <si>
    <t>1776/104</t>
  </si>
  <si>
    <t>Celje</t>
  </si>
  <si>
    <t xml:space="preserve">Miklošičeva </t>
  </si>
  <si>
    <t>3520-175/2018</t>
  </si>
  <si>
    <t>Občina Zagorje</t>
  </si>
  <si>
    <t>KO Zagorje - mesto</t>
  </si>
  <si>
    <t>94/132</t>
  </si>
  <si>
    <t>Zagorje</t>
  </si>
  <si>
    <t xml:space="preserve">Cesta Borisa Kidriča </t>
  </si>
  <si>
    <t>B</t>
  </si>
  <si>
    <t>711-11/2008-9900</t>
  </si>
  <si>
    <t>KO Gotovlje</t>
  </si>
  <si>
    <t>1341/5</t>
  </si>
  <si>
    <t xml:space="preserve">Mestni trg </t>
  </si>
  <si>
    <t>477-337/2017</t>
  </si>
  <si>
    <t>Občina Ravne na Koroškem</t>
  </si>
  <si>
    <t>Tolsti Vrh</t>
  </si>
  <si>
    <t>446/24</t>
  </si>
  <si>
    <t>878-1</t>
  </si>
  <si>
    <t xml:space="preserve">Tolsti Vrh p. Ravne na Koroškem </t>
  </si>
  <si>
    <t>del 116</t>
  </si>
  <si>
    <t>478-291/2021</t>
  </si>
  <si>
    <t>Ajdovščina</t>
  </si>
  <si>
    <t>1109/16</t>
  </si>
  <si>
    <t>477-285/2017-3130</t>
  </si>
  <si>
    <t>Občina Turnišče</t>
  </si>
  <si>
    <t>Nedelica</t>
  </si>
  <si>
    <t>354-1</t>
  </si>
  <si>
    <t>354-2</t>
  </si>
  <si>
    <t>Varstveno delovni center Tončka Hočevar</t>
  </si>
  <si>
    <t>Šmartno pod Šmarno goro</t>
  </si>
  <si>
    <t>24/9</t>
  </si>
  <si>
    <t>24/18</t>
  </si>
  <si>
    <t>24/19</t>
  </si>
  <si>
    <t>24/20</t>
  </si>
  <si>
    <t>24/21</t>
  </si>
  <si>
    <t>477-384/2014-MPJU</t>
  </si>
  <si>
    <t>Marezige</t>
  </si>
  <si>
    <t>1019/4</t>
  </si>
  <si>
    <t>478-149/2024</t>
  </si>
  <si>
    <t>Hrpelje</t>
  </si>
  <si>
    <t>3060/17</t>
  </si>
  <si>
    <t>477-315/2022</t>
  </si>
  <si>
    <t>Tinjan</t>
  </si>
  <si>
    <t>477-589/2022-3130</t>
  </si>
  <si>
    <t>Kožbana</t>
  </si>
  <si>
    <t>4782-19/2025-3130</t>
  </si>
  <si>
    <t xml:space="preserve">Mestna občina Maribor </t>
  </si>
  <si>
    <t>MARIBOR-GRAD</t>
  </si>
  <si>
    <t>803/1</t>
  </si>
  <si>
    <t>852</t>
  </si>
  <si>
    <t xml:space="preserve">Maribor </t>
  </si>
  <si>
    <t xml:space="preserve">Trubarjeva ulica </t>
  </si>
  <si>
    <t>803/3</t>
  </si>
  <si>
    <t>839</t>
  </si>
  <si>
    <t>803/4</t>
  </si>
  <si>
    <t>803/5</t>
  </si>
  <si>
    <t>4782-51/2013-MDDSZ</t>
  </si>
  <si>
    <t>Mestna občina Murska Sobota</t>
  </si>
  <si>
    <t>822-1</t>
  </si>
  <si>
    <t>Pušča</t>
  </si>
  <si>
    <t xml:space="preserve">Glavna ulica </t>
  </si>
  <si>
    <t>4782-92/2015-MDDSZ</t>
  </si>
  <si>
    <t>Studenci</t>
  </si>
  <si>
    <t>660-221-10</t>
  </si>
  <si>
    <t xml:space="preserve">Ruška cesta </t>
  </si>
  <si>
    <t>477-392/2022</t>
  </si>
  <si>
    <t>Občina Rače - Fram</t>
  </si>
  <si>
    <t>Fram</t>
  </si>
  <si>
    <t>*119</t>
  </si>
  <si>
    <t>558/18</t>
  </si>
  <si>
    <t>558/8</t>
  </si>
  <si>
    <t>558/9</t>
  </si>
  <si>
    <t>4782-18/2025-3130</t>
  </si>
  <si>
    <t>Postojna</t>
  </si>
  <si>
    <t>308-3</t>
  </si>
  <si>
    <t xml:space="preserve">Kraigherjeva ulica </t>
  </si>
  <si>
    <t>478-240/2022</t>
  </si>
  <si>
    <t>Občina Dravograd</t>
  </si>
  <si>
    <t>Dravograd</t>
  </si>
  <si>
    <t>905/17</t>
  </si>
  <si>
    <t>905/18</t>
  </si>
  <si>
    <t>905/22</t>
  </si>
  <si>
    <t>994/3</t>
  </si>
  <si>
    <t>ZAVOD ZA GOZDOVE SLOVENIJE</t>
  </si>
  <si>
    <t>OBČINA GORJE</t>
  </si>
  <si>
    <t>ZGORNJE GORJE</t>
  </si>
  <si>
    <t>678/9</t>
  </si>
  <si>
    <t>2187-5 (LOGARNICA)</t>
  </si>
  <si>
    <t>GORJE</t>
  </si>
  <si>
    <t xml:space="preserve">RADOVNA </t>
  </si>
  <si>
    <t>2187-4 (DRVARNICA)</t>
  </si>
  <si>
    <t>KOČEVJE</t>
  </si>
  <si>
    <t>1577-1418-1</t>
  </si>
  <si>
    <t xml:space="preserve">REŠKA CESTA </t>
  </si>
  <si>
    <t>PARCELA</t>
  </si>
  <si>
    <t>KOČEVSKA REKA</t>
  </si>
  <si>
    <t>1590-15</t>
  </si>
  <si>
    <t>35/1</t>
  </si>
  <si>
    <t>KAMNIK</t>
  </si>
  <si>
    <t>ČRNA</t>
  </si>
  <si>
    <t>745/5</t>
  </si>
  <si>
    <t>VELIKA PLANINA</t>
  </si>
  <si>
    <t>LOVRENC NA POHORJU</t>
  </si>
  <si>
    <t>78/6</t>
  </si>
  <si>
    <t>SPODNJI TRG</t>
  </si>
  <si>
    <t>RUŠE</t>
  </si>
  <si>
    <t>SMOLNIK</t>
  </si>
  <si>
    <t>741/4</t>
  </si>
  <si>
    <t>741/5</t>
  </si>
  <si>
    <t>MARIBOR</t>
  </si>
  <si>
    <t>MARIBOR GRAD</t>
  </si>
  <si>
    <t>1116-2</t>
  </si>
  <si>
    <t>TYRŠEVA ULICA</t>
  </si>
  <si>
    <t>1402/4</t>
  </si>
  <si>
    <t>1209-1</t>
  </si>
  <si>
    <t>KREKOVA</t>
  </si>
  <si>
    <t>478-8/2024</t>
  </si>
  <si>
    <t>MO NOVA GORICA</t>
  </si>
  <si>
    <t>LAZNA</t>
  </si>
  <si>
    <t>1/37</t>
  </si>
  <si>
    <t>18-1</t>
  </si>
  <si>
    <t>LOKVE</t>
  </si>
  <si>
    <t>678-7/2024</t>
  </si>
  <si>
    <t>VITOVLJE</t>
  </si>
  <si>
    <t>*633</t>
  </si>
  <si>
    <t>176-2</t>
  </si>
  <si>
    <t>918-1</t>
  </si>
  <si>
    <t>Generalni sekretariat Vlade RS</t>
  </si>
  <si>
    <t>47800-11/2024</t>
  </si>
  <si>
    <t>Občina Cerklje na Gorenjskem</t>
  </si>
  <si>
    <t>Grad</t>
  </si>
  <si>
    <t>991/2</t>
  </si>
  <si>
    <t>47804-72/2024</t>
  </si>
  <si>
    <t>Kamnik</t>
  </si>
  <si>
    <t>Županje Njive</t>
  </si>
  <si>
    <t>896/2</t>
  </si>
  <si>
    <t>47804-11/2023</t>
  </si>
  <si>
    <t>Šmihel</t>
  </si>
  <si>
    <t>1347/19</t>
  </si>
  <si>
    <t>47804-62/2024</t>
  </si>
  <si>
    <t>Naklo</t>
  </si>
  <si>
    <t>258/17</t>
  </si>
  <si>
    <t>47804-37/2024</t>
  </si>
  <si>
    <t>Novo mesto</t>
  </si>
  <si>
    <t>70/10</t>
  </si>
  <si>
    <t>70/13</t>
  </si>
  <si>
    <t>47804-10/2024</t>
  </si>
  <si>
    <t>Bizovik</t>
  </si>
  <si>
    <t>26/6</t>
  </si>
  <si>
    <t>26/8</t>
  </si>
  <si>
    <t>47804-49/2024</t>
  </si>
  <si>
    <t xml:space="preserve">Onkološki inštitut Ljubljana </t>
  </si>
  <si>
    <t>070-0003/2025</t>
  </si>
  <si>
    <t xml:space="preserve">Mestna občina Ljubljana </t>
  </si>
  <si>
    <t>Udmat</t>
  </si>
  <si>
    <t>1140-9</t>
  </si>
  <si>
    <t xml:space="preserve">Ljubljana </t>
  </si>
  <si>
    <t xml:space="preserve">Jana Husa </t>
  </si>
  <si>
    <t>477-99/2018-3130</t>
  </si>
  <si>
    <t>Žurge</t>
  </si>
  <si>
    <t>*35</t>
  </si>
  <si>
    <t xml:space="preserve">Črni Potok pri Dragi </t>
  </si>
  <si>
    <t>*36</t>
  </si>
  <si>
    <t>50-1</t>
  </si>
  <si>
    <t>4781-17/2025-3130</t>
  </si>
  <si>
    <t>Občina Juršinci</t>
  </si>
  <si>
    <t>Dragovič</t>
  </si>
  <si>
    <t>45/13</t>
  </si>
  <si>
    <t>Mislinja</t>
  </si>
  <si>
    <t>Šentilj pod Turjakom</t>
  </si>
  <si>
    <t>863-850-4</t>
  </si>
  <si>
    <t>Razborca</t>
  </si>
  <si>
    <t xml:space="preserve">Razborca </t>
  </si>
  <si>
    <t>863-850-2</t>
  </si>
  <si>
    <t>477-302/2019-3130</t>
  </si>
  <si>
    <t>Drnovo</t>
  </si>
  <si>
    <t>52/1</t>
  </si>
  <si>
    <t>47804-21/2023</t>
  </si>
  <si>
    <t>Javor</t>
  </si>
  <si>
    <t>1837/63</t>
  </si>
  <si>
    <t>47804-83/2024</t>
  </si>
  <si>
    <t>Občina Črnomelj</t>
  </si>
  <si>
    <t>Stari trg ob Kolpi</t>
  </si>
  <si>
    <t>3524/7</t>
  </si>
  <si>
    <t>47804-99/2024</t>
  </si>
  <si>
    <t>Spodnja Polskava</t>
  </si>
  <si>
    <t>1018/49</t>
  </si>
  <si>
    <t>1018/50</t>
  </si>
  <si>
    <t>1018/52</t>
  </si>
  <si>
    <t>1018/23</t>
  </si>
  <si>
    <t>47804-18/2024</t>
  </si>
  <si>
    <t>Občina Šoštanj</t>
  </si>
  <si>
    <t>1355/22</t>
  </si>
  <si>
    <t>1355/21</t>
  </si>
  <si>
    <t>47804-85/2024</t>
  </si>
  <si>
    <t>512/1</t>
  </si>
  <si>
    <t>47804-8/2024</t>
  </si>
  <si>
    <t>Občina Škofja Loka</t>
  </si>
  <si>
    <t>Suha</t>
  </si>
  <si>
    <t>1195/14</t>
  </si>
  <si>
    <t>1195/15</t>
  </si>
  <si>
    <t>47804-98/2023</t>
  </si>
  <si>
    <t>Občina Videm</t>
  </si>
  <si>
    <t>Jurovci</t>
  </si>
  <si>
    <t>631/28</t>
  </si>
  <si>
    <t>47804-25/2022</t>
  </si>
  <si>
    <t>Lenart v Slovenskih Goricah</t>
  </si>
  <si>
    <t>1038/2</t>
  </si>
  <si>
    <t>1038/3</t>
  </si>
  <si>
    <t>47804-22/2024</t>
  </si>
  <si>
    <t>631/29</t>
  </si>
  <si>
    <t>47804-96/2023</t>
  </si>
  <si>
    <t>Občina Preddvor</t>
  </si>
  <si>
    <t>Kokra</t>
  </si>
  <si>
    <t>724/67</t>
  </si>
  <si>
    <t>47804-3/2023</t>
  </si>
  <si>
    <t>Šentilj v Slovenskih goricah</t>
  </si>
  <si>
    <t>1042/1</t>
  </si>
  <si>
    <t>1041/1</t>
  </si>
  <si>
    <t>1039/2</t>
  </si>
  <si>
    <t>71105-247/2019</t>
  </si>
  <si>
    <t>Obloke</t>
  </si>
  <si>
    <t>112/28</t>
  </si>
  <si>
    <t>47804-86/2021</t>
  </si>
  <si>
    <t>Občina Litija</t>
  </si>
  <si>
    <t>Litija</t>
  </si>
  <si>
    <t>384/1</t>
  </si>
  <si>
    <t>384/12</t>
  </si>
  <si>
    <t>384/24</t>
  </si>
  <si>
    <t>384/25</t>
  </si>
  <si>
    <t>47804-41/2023</t>
  </si>
  <si>
    <t>Občina Šmartno pri Litiji</t>
  </si>
  <si>
    <t>Šmartno pri Litiji</t>
  </si>
  <si>
    <t>103/4</t>
  </si>
  <si>
    <t>103/7</t>
  </si>
  <si>
    <t>103/9</t>
  </si>
  <si>
    <t>103/11</t>
  </si>
  <si>
    <t>118/62</t>
  </si>
  <si>
    <t>118/60</t>
  </si>
  <si>
    <t>1029/23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</si>
</sst>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#,##0\ &quot;€&quot;"/>
    <numFmt numFmtId="166" formatCode="d/m/yyyy;@"/>
    <numFmt numFmtId="167" formatCode="d/\ m/\ yyyy;@"/>
  </numFmts>
  <fonts count="10" x14ac:knownFonts="1">
    <font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9"/>
      <color rgb="FFC00000"/>
      <name val="Calibri"/>
      <family val="2"/>
      <charset val="238"/>
      <scheme val="minor"/>
    </font>
    <font>
      <b/>
      <sz val="9"/>
      <color rgb="FFC00000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8"/>
      <color rgb="FFC0000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FF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ashed">
        <color indexed="64"/>
      </right>
      <top style="thin">
        <color indexed="64"/>
      </top>
      <bottom style="double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12">
    <xf numFmtId="0" fontId="0" fillId="0" borderId="0" xfId="0"/>
    <xf numFmtId="0" fontId="1" fillId="0" borderId="0" xfId="0" applyFont="1"/>
    <xf numFmtId="0" fontId="2" fillId="0" borderId="0" xfId="0" applyFont="1"/>
    <xf numFmtId="1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/>
    <xf numFmtId="1" fontId="3" fillId="0" borderId="0" xfId="0" applyNumberFormat="1" applyFont="1"/>
    <xf numFmtId="49" fontId="3" fillId="0" borderId="0" xfId="0" applyNumberFormat="1" applyFont="1"/>
    <xf numFmtId="164" fontId="3" fillId="0" borderId="0" xfId="0" applyNumberFormat="1" applyFont="1"/>
    <xf numFmtId="0" fontId="3" fillId="0" borderId="0" xfId="0" applyFont="1"/>
    <xf numFmtId="1" fontId="1" fillId="0" borderId="1" xfId="0" applyNumberFormat="1" applyFont="1" applyBorder="1"/>
    <xf numFmtId="49" fontId="1" fillId="0" borderId="1" xfId="0" applyNumberFormat="1" applyFont="1" applyBorder="1"/>
    <xf numFmtId="164" fontId="1" fillId="0" borderId="1" xfId="0" applyNumberFormat="1" applyFont="1" applyBorder="1"/>
    <xf numFmtId="1" fontId="2" fillId="2" borderId="2" xfId="0" applyNumberFormat="1" applyFont="1" applyFill="1" applyBorder="1"/>
    <xf numFmtId="1" fontId="2" fillId="2" borderId="3" xfId="0" applyNumberFormat="1" applyFont="1" applyFill="1" applyBorder="1" applyAlignment="1">
      <alignment wrapText="1"/>
    </xf>
    <xf numFmtId="1" fontId="2" fillId="2" borderId="4" xfId="0" applyNumberFormat="1" applyFont="1" applyFill="1" applyBorder="1"/>
    <xf numFmtId="49" fontId="2" fillId="2" borderId="4" xfId="0" applyNumberFormat="1" applyFont="1" applyFill="1" applyBorder="1"/>
    <xf numFmtId="49" fontId="2" fillId="2" borderId="5" xfId="0" applyNumberFormat="1" applyFont="1" applyFill="1" applyBorder="1"/>
    <xf numFmtId="49" fontId="2" fillId="2" borderId="2" xfId="0" applyNumberFormat="1" applyFont="1" applyFill="1" applyBorder="1"/>
    <xf numFmtId="49" fontId="2" fillId="2" borderId="3" xfId="0" applyNumberFormat="1" applyFont="1" applyFill="1" applyBorder="1"/>
    <xf numFmtId="49" fontId="2" fillId="2" borderId="3" xfId="0" applyNumberFormat="1" applyFont="1" applyFill="1" applyBorder="1" applyAlignment="1">
      <alignment wrapText="1"/>
    </xf>
    <xf numFmtId="49" fontId="2" fillId="2" borderId="6" xfId="0" applyNumberFormat="1" applyFont="1" applyFill="1" applyBorder="1"/>
    <xf numFmtId="164" fontId="2" fillId="2" borderId="2" xfId="0" applyNumberFormat="1" applyFont="1" applyFill="1" applyBorder="1"/>
    <xf numFmtId="164" fontId="2" fillId="2" borderId="3" xfId="0" applyNumberFormat="1" applyFont="1" applyFill="1" applyBorder="1" applyAlignment="1">
      <alignment wrapText="1"/>
    </xf>
    <xf numFmtId="1" fontId="2" fillId="2" borderId="5" xfId="0" applyNumberFormat="1" applyFont="1" applyFill="1" applyBorder="1" applyAlignment="1">
      <alignment wrapText="1"/>
    </xf>
    <xf numFmtId="49" fontId="2" fillId="2" borderId="14" xfId="0" applyNumberFormat="1" applyFont="1" applyFill="1" applyBorder="1" applyAlignment="1">
      <alignment horizontal="center"/>
    </xf>
    <xf numFmtId="49" fontId="2" fillId="2" borderId="15" xfId="0" applyNumberFormat="1" applyFont="1" applyFill="1" applyBorder="1" applyAlignment="1">
      <alignment horizontal="center"/>
    </xf>
    <xf numFmtId="49" fontId="2" fillId="2" borderId="16" xfId="0" applyNumberFormat="1" applyFont="1" applyFill="1" applyBorder="1" applyAlignment="1">
      <alignment horizontal="center"/>
    </xf>
    <xf numFmtId="1" fontId="3" fillId="0" borderId="0" xfId="0" applyNumberFormat="1" applyFont="1" applyAlignment="1">
      <alignment wrapText="1"/>
    </xf>
    <xf numFmtId="1" fontId="4" fillId="4" borderId="9" xfId="0" applyNumberFormat="1" applyFont="1" applyFill="1" applyBorder="1"/>
    <xf numFmtId="49" fontId="4" fillId="4" borderId="9" xfId="0" applyNumberFormat="1" applyFont="1" applyFill="1" applyBorder="1" applyAlignment="1">
      <alignment wrapText="1"/>
    </xf>
    <xf numFmtId="49" fontId="4" fillId="4" borderId="9" xfId="0" applyNumberFormat="1" applyFont="1" applyFill="1" applyBorder="1"/>
    <xf numFmtId="49" fontId="4" fillId="4" borderId="13" xfId="0" applyNumberFormat="1" applyFont="1" applyFill="1" applyBorder="1"/>
    <xf numFmtId="164" fontId="4" fillId="4" borderId="9" xfId="0" applyNumberFormat="1" applyFont="1" applyFill="1" applyBorder="1"/>
    <xf numFmtId="49" fontId="4" fillId="3" borderId="8" xfId="0" applyNumberFormat="1" applyFont="1" applyFill="1" applyBorder="1" applyAlignment="1">
      <alignment wrapText="1"/>
    </xf>
    <xf numFmtId="49" fontId="4" fillId="3" borderId="8" xfId="0" applyNumberFormat="1" applyFont="1" applyFill="1" applyBorder="1"/>
    <xf numFmtId="49" fontId="4" fillId="3" borderId="10" xfId="0" applyNumberFormat="1" applyFont="1" applyFill="1" applyBorder="1"/>
    <xf numFmtId="164" fontId="4" fillId="3" borderId="8" xfId="0" applyNumberFormat="1" applyFont="1" applyFill="1" applyBorder="1"/>
    <xf numFmtId="49" fontId="4" fillId="3" borderId="11" xfId="0" applyNumberFormat="1" applyFont="1" applyFill="1" applyBorder="1"/>
    <xf numFmtId="49" fontId="4" fillId="3" borderId="12" xfId="0" applyNumberFormat="1" applyFont="1" applyFill="1" applyBorder="1"/>
    <xf numFmtId="1" fontId="4" fillId="3" borderId="17" xfId="0" applyNumberFormat="1" applyFont="1" applyFill="1" applyBorder="1"/>
    <xf numFmtId="1" fontId="4" fillId="3" borderId="18" xfId="0" applyNumberFormat="1" applyFont="1" applyFill="1" applyBorder="1"/>
    <xf numFmtId="1" fontId="4" fillId="4" borderId="18" xfId="0" applyNumberFormat="1" applyFont="1" applyFill="1" applyBorder="1"/>
    <xf numFmtId="49" fontId="3" fillId="0" borderId="0" xfId="0" applyNumberFormat="1" applyFont="1" applyAlignment="1"/>
    <xf numFmtId="49" fontId="0" fillId="0" borderId="0" xfId="0" applyNumberFormat="1" applyAlignment="1"/>
    <xf numFmtId="1" fontId="4" fillId="3" borderId="8" xfId="0" applyNumberFormat="1" applyFont="1" applyFill="1" applyBorder="1"/>
    <xf numFmtId="49" fontId="2" fillId="2" borderId="7" xfId="0" applyNumberFormat="1" applyFont="1" applyFill="1" applyBorder="1" applyAlignment="1">
      <alignment wrapText="1"/>
    </xf>
    <xf numFmtId="1" fontId="2" fillId="2" borderId="15" xfId="0" applyNumberFormat="1" applyFont="1" applyFill="1" applyBorder="1" applyAlignment="1">
      <alignment horizontal="center"/>
    </xf>
    <xf numFmtId="165" fontId="3" fillId="0" borderId="0" xfId="0" applyNumberFormat="1" applyFont="1"/>
    <xf numFmtId="165" fontId="1" fillId="0" borderId="1" xfId="0" applyNumberFormat="1" applyFont="1" applyBorder="1"/>
    <xf numFmtId="165" fontId="2" fillId="2" borderId="2" xfId="0" applyNumberFormat="1" applyFont="1" applyFill="1" applyBorder="1" applyAlignment="1">
      <alignment horizontal="center" wrapText="1"/>
    </xf>
    <xf numFmtId="165" fontId="2" fillId="2" borderId="3" xfId="0" applyNumberFormat="1" applyFont="1" applyFill="1" applyBorder="1" applyAlignment="1">
      <alignment horizontal="center" wrapText="1"/>
    </xf>
    <xf numFmtId="165" fontId="4" fillId="3" borderId="8" xfId="0" applyNumberFormat="1" applyFont="1" applyFill="1" applyBorder="1"/>
    <xf numFmtId="165" fontId="1" fillId="0" borderId="0" xfId="0" applyNumberFormat="1" applyFont="1"/>
    <xf numFmtId="166" fontId="2" fillId="2" borderId="2" xfId="0" applyNumberFormat="1" applyFont="1" applyFill="1" applyBorder="1" applyAlignment="1">
      <alignment horizontal="center" wrapText="1"/>
    </xf>
    <xf numFmtId="166" fontId="2" fillId="2" borderId="2" xfId="0" applyNumberFormat="1" applyFont="1" applyFill="1" applyBorder="1"/>
    <xf numFmtId="166" fontId="2" fillId="2" borderId="3" xfId="0" applyNumberFormat="1" applyFont="1" applyFill="1" applyBorder="1" applyAlignment="1">
      <alignment horizontal="center" wrapText="1"/>
    </xf>
    <xf numFmtId="165" fontId="2" fillId="0" borderId="20" xfId="0" applyNumberFormat="1" applyFont="1" applyBorder="1" applyAlignment="1">
      <alignment horizontal="right"/>
    </xf>
    <xf numFmtId="165" fontId="2" fillId="0" borderId="21" xfId="0" applyNumberFormat="1" applyFont="1" applyBorder="1" applyAlignment="1">
      <alignment horizontal="right"/>
    </xf>
    <xf numFmtId="165" fontId="5" fillId="0" borderId="21" xfId="0" applyNumberFormat="1" applyFont="1" applyBorder="1" applyAlignment="1">
      <alignment horizontal="right"/>
    </xf>
    <xf numFmtId="165" fontId="6" fillId="0" borderId="19" xfId="0" applyNumberFormat="1" applyFont="1" applyBorder="1" applyAlignment="1">
      <alignment horizontal="left" wrapText="1"/>
    </xf>
    <xf numFmtId="165" fontId="7" fillId="0" borderId="19" xfId="0" applyNumberFormat="1" applyFont="1" applyBorder="1" applyAlignment="1">
      <alignment horizontal="left" wrapText="1"/>
    </xf>
    <xf numFmtId="167" fontId="4" fillId="3" borderId="8" xfId="0" applyNumberFormat="1" applyFont="1" applyFill="1" applyBorder="1"/>
    <xf numFmtId="167" fontId="4" fillId="4" borderId="9" xfId="0" applyNumberFormat="1" applyFont="1" applyFill="1" applyBorder="1"/>
    <xf numFmtId="1" fontId="8" fillId="3" borderId="17" xfId="0" applyNumberFormat="1" applyFont="1" applyFill="1" applyBorder="1"/>
    <xf numFmtId="49" fontId="8" fillId="3" borderId="8" xfId="0" applyNumberFormat="1" applyFont="1" applyFill="1" applyBorder="1" applyAlignment="1">
      <alignment wrapText="1"/>
    </xf>
    <xf numFmtId="49" fontId="8" fillId="3" borderId="8" xfId="0" applyNumberFormat="1" applyFont="1" applyFill="1" applyBorder="1"/>
    <xf numFmtId="1" fontId="8" fillId="3" borderId="18" xfId="0" applyNumberFormat="1" applyFont="1" applyFill="1" applyBorder="1"/>
    <xf numFmtId="49" fontId="8" fillId="3" borderId="10" xfId="0" applyNumberFormat="1" applyFont="1" applyFill="1" applyBorder="1"/>
    <xf numFmtId="1" fontId="8" fillId="3" borderId="8" xfId="0" applyNumberFormat="1" applyFont="1" applyFill="1" applyBorder="1"/>
    <xf numFmtId="164" fontId="8" fillId="3" borderId="8" xfId="0" applyNumberFormat="1" applyFont="1" applyFill="1" applyBorder="1"/>
    <xf numFmtId="49" fontId="8" fillId="3" borderId="11" xfId="0" applyNumberFormat="1" applyFont="1" applyFill="1" applyBorder="1"/>
    <xf numFmtId="49" fontId="8" fillId="3" borderId="12" xfId="0" applyNumberFormat="1" applyFont="1" applyFill="1" applyBorder="1"/>
    <xf numFmtId="1" fontId="8" fillId="3" borderId="12" xfId="0" applyNumberFormat="1" applyFont="1" applyFill="1" applyBorder="1"/>
    <xf numFmtId="49" fontId="8" fillId="3" borderId="13" xfId="0" applyNumberFormat="1" applyFont="1" applyFill="1" applyBorder="1"/>
    <xf numFmtId="165" fontId="8" fillId="3" borderId="8" xfId="0" applyNumberFormat="1" applyFont="1" applyFill="1" applyBorder="1"/>
    <xf numFmtId="167" fontId="8" fillId="3" borderId="8" xfId="0" applyNumberFormat="1" applyFont="1" applyFill="1" applyBorder="1"/>
    <xf numFmtId="0" fontId="9" fillId="0" borderId="0" xfId="0" applyFont="1"/>
    <xf numFmtId="1" fontId="8" fillId="4" borderId="9" xfId="0" applyNumberFormat="1" applyFont="1" applyFill="1" applyBorder="1"/>
    <xf numFmtId="49" fontId="8" fillId="4" borderId="9" xfId="0" applyNumberFormat="1" applyFont="1" applyFill="1" applyBorder="1" applyAlignment="1">
      <alignment wrapText="1"/>
    </xf>
    <xf numFmtId="49" fontId="8" fillId="4" borderId="9" xfId="0" applyNumberFormat="1" applyFont="1" applyFill="1" applyBorder="1"/>
    <xf numFmtId="1" fontId="8" fillId="4" borderId="18" xfId="0" applyNumberFormat="1" applyFont="1" applyFill="1" applyBorder="1"/>
    <xf numFmtId="49" fontId="8" fillId="4" borderId="13" xfId="0" applyNumberFormat="1" applyFont="1" applyFill="1" applyBorder="1"/>
    <xf numFmtId="164" fontId="8" fillId="4" borderId="9" xfId="0" applyNumberFormat="1" applyFont="1" applyFill="1" applyBorder="1"/>
    <xf numFmtId="165" fontId="8" fillId="4" borderId="9" xfId="0" applyNumberFormat="1" applyFont="1" applyFill="1" applyBorder="1"/>
    <xf numFmtId="167" fontId="8" fillId="4" borderId="9" xfId="0" applyNumberFormat="1" applyFont="1" applyFill="1" applyBorder="1"/>
    <xf numFmtId="0" fontId="8" fillId="0" borderId="0" xfId="0" applyFont="1"/>
    <xf numFmtId="0" fontId="8" fillId="4" borderId="9" xfId="0" applyNumberFormat="1" applyFont="1" applyFill="1" applyBorder="1"/>
    <xf numFmtId="49" fontId="8" fillId="3" borderId="8" xfId="0" applyNumberFormat="1" applyFont="1" applyFill="1" applyBorder="1" applyAlignment="1">
      <alignment horizontal="left"/>
    </xf>
    <xf numFmtId="165" fontId="4" fillId="4" borderId="22" xfId="0" applyNumberFormat="1" applyFont="1" applyFill="1" applyBorder="1"/>
    <xf numFmtId="49" fontId="3" fillId="0" borderId="23" xfId="0" applyNumberFormat="1" applyFont="1" applyBorder="1"/>
    <xf numFmtId="165" fontId="3" fillId="0" borderId="10" xfId="0" applyNumberFormat="1" applyFont="1" applyBorder="1"/>
    <xf numFmtId="1" fontId="4" fillId="3" borderId="24" xfId="0" applyNumberFormat="1" applyFont="1" applyFill="1" applyBorder="1"/>
    <xf numFmtId="1" fontId="4" fillId="4" borderId="25" xfId="0" applyNumberFormat="1" applyFont="1" applyFill="1" applyBorder="1"/>
    <xf numFmtId="49" fontId="4" fillId="4" borderId="8" xfId="0" applyNumberFormat="1" applyFont="1" applyFill="1" applyBorder="1"/>
    <xf numFmtId="0" fontId="8" fillId="4" borderId="9" xfId="0" applyNumberFormat="1" applyFont="1" applyFill="1" applyBorder="1" applyAlignment="1">
      <alignment horizontal="left"/>
    </xf>
    <xf numFmtId="1" fontId="8" fillId="3" borderId="24" xfId="0" applyNumberFormat="1" applyFont="1" applyFill="1" applyBorder="1"/>
    <xf numFmtId="1" fontId="8" fillId="4" borderId="25" xfId="0" applyNumberFormat="1" applyFont="1" applyFill="1" applyBorder="1"/>
    <xf numFmtId="49" fontId="8" fillId="4" borderId="8" xfId="0" applyNumberFormat="1" applyFont="1" applyFill="1" applyBorder="1"/>
    <xf numFmtId="165" fontId="8" fillId="4" borderId="22" xfId="0" applyNumberFormat="1" applyFont="1" applyFill="1" applyBorder="1"/>
    <xf numFmtId="0" fontId="8" fillId="3" borderId="18" xfId="0" applyNumberFormat="1" applyFont="1" applyFill="1" applyBorder="1"/>
    <xf numFmtId="0" fontId="8" fillId="4" borderId="18" xfId="0" applyNumberFormat="1" applyFont="1" applyFill="1" applyBorder="1"/>
    <xf numFmtId="0" fontId="8" fillId="4" borderId="25" xfId="0" applyNumberFormat="1" applyFont="1" applyFill="1" applyBorder="1"/>
    <xf numFmtId="0" fontId="8" fillId="3" borderId="8" xfId="0" applyNumberFormat="1" applyFont="1" applyFill="1" applyBorder="1"/>
    <xf numFmtId="0" fontId="8" fillId="3" borderId="24" xfId="0" applyNumberFormat="1" applyFont="1" applyFill="1" applyBorder="1"/>
    <xf numFmtId="4" fontId="8" fillId="4" borderId="22" xfId="0" applyNumberFormat="1" applyFont="1" applyFill="1" applyBorder="1"/>
    <xf numFmtId="4" fontId="8" fillId="3" borderId="8" xfId="0" applyNumberFormat="1" applyFont="1" applyFill="1" applyBorder="1"/>
    <xf numFmtId="49" fontId="8" fillId="4" borderId="26" xfId="0" applyNumberFormat="1" applyFont="1" applyFill="1" applyBorder="1"/>
    <xf numFmtId="167" fontId="8" fillId="4" borderId="22" xfId="0" applyNumberFormat="1" applyFont="1" applyFill="1" applyBorder="1"/>
    <xf numFmtId="0" fontId="8" fillId="3" borderId="8" xfId="0" applyNumberFormat="1" applyFont="1" applyFill="1" applyBorder="1" applyAlignment="1">
      <alignment horizontal="left"/>
    </xf>
    <xf numFmtId="49" fontId="2" fillId="2" borderId="14" xfId="0" applyNumberFormat="1" applyFont="1" applyFill="1" applyBorder="1" applyAlignment="1">
      <alignment horizontal="center"/>
    </xf>
    <xf numFmtId="49" fontId="2" fillId="2" borderId="16" xfId="0" applyNumberFormat="1" applyFont="1" applyFill="1" applyBorder="1" applyAlignment="1">
      <alignment horizontal="center"/>
    </xf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istemov Office 2013–2022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18"/>
  <sheetViews>
    <sheetView tabSelected="1" zoomScale="70" zoomScaleNormal="70" workbookViewId="0">
      <pane ySplit="5" topLeftCell="A260" activePane="bottomLeft" state="frozen"/>
      <selection pane="bottomLeft" activeCell="O288" sqref="O288"/>
    </sheetView>
  </sheetViews>
  <sheetFormatPr defaultColWidth="9.109375" defaultRowHeight="14.4" x14ac:dyDescent="0.3"/>
  <cols>
    <col min="1" max="1" width="10" style="3" bestFit="1" customWidth="1"/>
    <col min="2" max="2" width="31.6640625" style="4" customWidth="1"/>
    <col min="3" max="3" width="19" style="4" customWidth="1"/>
    <col min="4" max="4" width="28.5546875" style="4" bestFit="1" customWidth="1"/>
    <col min="5" max="5" width="8.33203125" style="3" customWidth="1"/>
    <col min="6" max="6" width="21.88671875" style="4" customWidth="1"/>
    <col min="7" max="7" width="9.33203125" style="4" customWidth="1"/>
    <col min="8" max="8" width="11.33203125" style="3" bestFit="1" customWidth="1"/>
    <col min="9" max="9" width="15.88671875" style="4" customWidth="1"/>
    <col min="10" max="10" width="10.6640625" style="5" bestFit="1" customWidth="1"/>
    <col min="11" max="11" width="18.5546875" style="4" customWidth="1"/>
    <col min="12" max="12" width="20.5546875" style="4" customWidth="1"/>
    <col min="13" max="13" width="7.6640625" style="3" bestFit="1" customWidth="1"/>
    <col min="14" max="14" width="8.109375" style="4" bestFit="1" customWidth="1"/>
    <col min="15" max="15" width="20.6640625" style="53" bestFit="1" customWidth="1"/>
    <col min="16" max="16" width="12.6640625" customWidth="1"/>
    <col min="17" max="17" width="14.33203125" customWidth="1"/>
    <col min="18" max="18" width="12.88671875" customWidth="1"/>
    <col min="19" max="19" width="11.5546875" style="1" customWidth="1"/>
    <col min="20" max="20" width="15.33203125" style="1" customWidth="1"/>
    <col min="21" max="16384" width="9.109375" style="1"/>
  </cols>
  <sheetData>
    <row r="1" spans="1:20" s="9" customFormat="1" ht="35.25" customHeight="1" x14ac:dyDescent="0.3">
      <c r="A1" s="28"/>
      <c r="B1" s="43" t="s">
        <v>17</v>
      </c>
      <c r="C1" s="44"/>
      <c r="D1" s="44"/>
      <c r="E1" s="6"/>
      <c r="F1" s="7"/>
      <c r="G1" s="7"/>
      <c r="H1" s="6"/>
      <c r="I1" s="7"/>
      <c r="J1" s="8"/>
      <c r="K1" s="7"/>
      <c r="L1" s="7"/>
      <c r="M1" s="6"/>
      <c r="N1" s="7"/>
      <c r="O1" s="48"/>
      <c r="P1"/>
      <c r="Q1"/>
    </row>
    <row r="2" spans="1:20" s="9" customFormat="1" ht="20.25" customHeight="1" x14ac:dyDescent="0.3">
      <c r="A2" s="6"/>
      <c r="B2" s="7" t="s">
        <v>18</v>
      </c>
      <c r="C2" s="7"/>
      <c r="D2" s="7"/>
      <c r="E2" s="6"/>
      <c r="F2" s="7"/>
      <c r="G2" s="7"/>
      <c r="H2" s="6"/>
      <c r="I2" s="7"/>
      <c r="J2" s="8"/>
      <c r="K2" s="7"/>
      <c r="L2" s="7"/>
      <c r="M2" s="6"/>
      <c r="N2" s="7"/>
      <c r="O2" s="48"/>
      <c r="P2"/>
      <c r="Q2"/>
    </row>
    <row r="3" spans="1:20" ht="15.75" customHeight="1" thickBot="1" x14ac:dyDescent="0.35">
      <c r="A3" s="10"/>
      <c r="B3" s="11"/>
      <c r="C3" s="11"/>
      <c r="D3" s="11"/>
      <c r="E3" s="10"/>
      <c r="F3" s="11"/>
      <c r="G3" s="11"/>
      <c r="H3" s="10"/>
      <c r="I3" s="11"/>
      <c r="J3" s="12"/>
      <c r="K3" s="11"/>
      <c r="L3" s="11"/>
      <c r="M3" s="10"/>
      <c r="N3" s="11"/>
      <c r="O3" s="49"/>
    </row>
    <row r="4" spans="1:20" s="2" customFormat="1" ht="46.5" customHeight="1" thickTop="1" thickBot="1" x14ac:dyDescent="0.3">
      <c r="A4" s="13"/>
      <c r="B4" s="18"/>
      <c r="C4" s="18"/>
      <c r="D4" s="18"/>
      <c r="E4" s="110" t="s">
        <v>12</v>
      </c>
      <c r="F4" s="111"/>
      <c r="G4" s="18"/>
      <c r="H4" s="13"/>
      <c r="I4" s="18"/>
      <c r="J4" s="22"/>
      <c r="K4" s="25"/>
      <c r="L4" s="26" t="s">
        <v>15</v>
      </c>
      <c r="M4" s="47"/>
      <c r="N4" s="27"/>
      <c r="O4" s="50"/>
      <c r="P4" s="54"/>
      <c r="Q4" s="55"/>
      <c r="R4" s="60" t="s">
        <v>19</v>
      </c>
      <c r="S4" s="60" t="s">
        <v>20</v>
      </c>
      <c r="T4" s="61" t="s">
        <v>21</v>
      </c>
    </row>
    <row r="5" spans="1:20" s="2" customFormat="1" ht="37.200000000000003" thickTop="1" thickBot="1" x14ac:dyDescent="0.3">
      <c r="A5" s="14" t="s">
        <v>0</v>
      </c>
      <c r="B5" s="19" t="s">
        <v>1</v>
      </c>
      <c r="C5" s="20" t="s">
        <v>2</v>
      </c>
      <c r="D5" s="19" t="s">
        <v>3</v>
      </c>
      <c r="E5" s="15" t="s">
        <v>14</v>
      </c>
      <c r="F5" s="21" t="s">
        <v>13</v>
      </c>
      <c r="G5" s="20" t="s">
        <v>4</v>
      </c>
      <c r="H5" s="14" t="s">
        <v>5</v>
      </c>
      <c r="I5" s="20" t="s">
        <v>6</v>
      </c>
      <c r="J5" s="23" t="s">
        <v>7</v>
      </c>
      <c r="K5" s="16" t="s">
        <v>8</v>
      </c>
      <c r="L5" s="17" t="s">
        <v>9</v>
      </c>
      <c r="M5" s="24" t="s">
        <v>10</v>
      </c>
      <c r="N5" s="46" t="s">
        <v>11</v>
      </c>
      <c r="O5" s="51" t="s">
        <v>16</v>
      </c>
      <c r="P5" s="56" t="s">
        <v>22</v>
      </c>
      <c r="Q5" s="56" t="s">
        <v>23</v>
      </c>
      <c r="R5" s="57">
        <v>45000000</v>
      </c>
      <c r="S5" s="58">
        <f>O288</f>
        <v>12831389.049999997</v>
      </c>
      <c r="T5" s="59">
        <f>R5-S5</f>
        <v>32168610.950000003</v>
      </c>
    </row>
    <row r="6" spans="1:20" ht="15" thickTop="1" x14ac:dyDescent="0.3">
      <c r="A6" s="64">
        <v>1</v>
      </c>
      <c r="B6" s="65" t="s">
        <v>24</v>
      </c>
      <c r="C6" s="66" t="s">
        <v>25</v>
      </c>
      <c r="D6" s="66" t="s">
        <v>26</v>
      </c>
      <c r="E6" s="67">
        <v>1737</v>
      </c>
      <c r="F6" s="68" t="s">
        <v>27</v>
      </c>
      <c r="G6" s="66" t="s">
        <v>28</v>
      </c>
      <c r="H6" s="69">
        <v>530</v>
      </c>
      <c r="I6" s="66"/>
      <c r="J6" s="70"/>
      <c r="K6" s="71"/>
      <c r="L6" s="72"/>
      <c r="M6" s="73"/>
      <c r="N6" s="74"/>
      <c r="O6" s="75">
        <v>280000</v>
      </c>
      <c r="P6" s="76">
        <v>45660</v>
      </c>
      <c r="Q6" s="76">
        <f>P6+15</f>
        <v>45675</v>
      </c>
      <c r="R6" s="77"/>
    </row>
    <row r="7" spans="1:20" x14ac:dyDescent="0.3">
      <c r="A7" s="78">
        <v>2</v>
      </c>
      <c r="B7" s="79" t="s">
        <v>24</v>
      </c>
      <c r="C7" s="80" t="s">
        <v>25</v>
      </c>
      <c r="D7" s="80" t="s">
        <v>26</v>
      </c>
      <c r="E7" s="81">
        <v>1737</v>
      </c>
      <c r="F7" s="82" t="s">
        <v>27</v>
      </c>
      <c r="G7" s="80" t="s">
        <v>29</v>
      </c>
      <c r="H7" s="78">
        <v>263</v>
      </c>
      <c r="I7" s="80"/>
      <c r="J7" s="83"/>
      <c r="K7" s="80"/>
      <c r="L7" s="80"/>
      <c r="M7" s="78"/>
      <c r="N7" s="80"/>
      <c r="O7" s="84">
        <v>140000</v>
      </c>
      <c r="P7" s="85">
        <v>45660</v>
      </c>
      <c r="Q7" s="85">
        <v>45675</v>
      </c>
      <c r="R7" s="77"/>
    </row>
    <row r="8" spans="1:20" x14ac:dyDescent="0.3">
      <c r="A8" s="64">
        <v>3</v>
      </c>
      <c r="B8" s="65" t="s">
        <v>24</v>
      </c>
      <c r="C8" s="66" t="s">
        <v>30</v>
      </c>
      <c r="D8" s="66" t="s">
        <v>26</v>
      </c>
      <c r="E8" s="67">
        <v>1737</v>
      </c>
      <c r="F8" s="68" t="s">
        <v>27</v>
      </c>
      <c r="G8" s="66" t="s">
        <v>31</v>
      </c>
      <c r="H8" s="69">
        <v>119</v>
      </c>
      <c r="I8" s="66"/>
      <c r="J8" s="70"/>
      <c r="K8" s="71"/>
      <c r="L8" s="72"/>
      <c r="M8" s="73"/>
      <c r="N8" s="74"/>
      <c r="O8" s="75">
        <v>60000</v>
      </c>
      <c r="P8" s="76">
        <v>45660</v>
      </c>
      <c r="Q8" s="76">
        <v>45675</v>
      </c>
      <c r="R8" s="77"/>
    </row>
    <row r="9" spans="1:20" x14ac:dyDescent="0.3">
      <c r="A9" s="78">
        <v>4</v>
      </c>
      <c r="B9" s="79" t="s">
        <v>24</v>
      </c>
      <c r="C9" s="80" t="s">
        <v>32</v>
      </c>
      <c r="D9" s="80" t="s">
        <v>26</v>
      </c>
      <c r="E9" s="81">
        <v>1737</v>
      </c>
      <c r="F9" s="82" t="s">
        <v>27</v>
      </c>
      <c r="G9" s="80" t="s">
        <v>33</v>
      </c>
      <c r="H9" s="78">
        <v>448</v>
      </c>
      <c r="I9" s="80"/>
      <c r="J9" s="83"/>
      <c r="K9" s="80"/>
      <c r="L9" s="80"/>
      <c r="M9" s="78"/>
      <c r="N9" s="80"/>
      <c r="O9" s="84">
        <v>220000</v>
      </c>
      <c r="P9" s="85">
        <v>45660</v>
      </c>
      <c r="Q9" s="85">
        <v>45675</v>
      </c>
      <c r="R9" s="77"/>
    </row>
    <row r="10" spans="1:20" x14ac:dyDescent="0.3">
      <c r="A10" s="64">
        <v>5</v>
      </c>
      <c r="B10" s="65" t="s">
        <v>24</v>
      </c>
      <c r="C10" s="66" t="s">
        <v>34</v>
      </c>
      <c r="D10" s="66" t="s">
        <v>26</v>
      </c>
      <c r="E10" s="67">
        <v>1737</v>
      </c>
      <c r="F10" s="68" t="s">
        <v>27</v>
      </c>
      <c r="G10" s="66" t="s">
        <v>35</v>
      </c>
      <c r="H10" s="69">
        <v>62</v>
      </c>
      <c r="I10" s="66"/>
      <c r="J10" s="70"/>
      <c r="K10" s="71"/>
      <c r="L10" s="72"/>
      <c r="M10" s="73"/>
      <c r="N10" s="74"/>
      <c r="O10" s="75">
        <v>30000</v>
      </c>
      <c r="P10" s="76">
        <v>45660</v>
      </c>
      <c r="Q10" s="76">
        <v>45675</v>
      </c>
      <c r="R10" s="77"/>
    </row>
    <row r="11" spans="1:20" x14ac:dyDescent="0.3">
      <c r="A11" s="78">
        <v>6</v>
      </c>
      <c r="B11" s="79" t="s">
        <v>24</v>
      </c>
      <c r="C11" s="80" t="s">
        <v>36</v>
      </c>
      <c r="D11" s="80" t="s">
        <v>26</v>
      </c>
      <c r="E11" s="81">
        <v>1737</v>
      </c>
      <c r="F11" s="82" t="s">
        <v>27</v>
      </c>
      <c r="G11" s="80" t="s">
        <v>37</v>
      </c>
      <c r="H11" s="78">
        <v>59</v>
      </c>
      <c r="I11" s="80"/>
      <c r="J11" s="83"/>
      <c r="K11" s="80"/>
      <c r="L11" s="80"/>
      <c r="M11" s="78"/>
      <c r="N11" s="80"/>
      <c r="O11" s="84">
        <v>30000</v>
      </c>
      <c r="P11" s="85">
        <v>45660</v>
      </c>
      <c r="Q11" s="85">
        <v>45675</v>
      </c>
      <c r="R11" s="77"/>
    </row>
    <row r="12" spans="1:20" s="86" customFormat="1" x14ac:dyDescent="0.3">
      <c r="A12" s="64">
        <v>7</v>
      </c>
      <c r="B12" s="65" t="s">
        <v>38</v>
      </c>
      <c r="C12" s="66" t="s">
        <v>39</v>
      </c>
      <c r="D12" s="66" t="s">
        <v>40</v>
      </c>
      <c r="E12" s="67">
        <v>1483</v>
      </c>
      <c r="F12" s="68" t="s">
        <v>41</v>
      </c>
      <c r="G12" s="66" t="s">
        <v>42</v>
      </c>
      <c r="H12" s="69">
        <v>12</v>
      </c>
      <c r="I12" s="66"/>
      <c r="J12" s="70"/>
      <c r="K12" s="71"/>
      <c r="L12" s="72"/>
      <c r="M12" s="73"/>
      <c r="N12" s="74"/>
      <c r="O12" s="75">
        <v>205.3</v>
      </c>
      <c r="P12" s="76">
        <v>45664</v>
      </c>
      <c r="Q12" s="76">
        <f t="shared" ref="Q12:Q19" si="0">P12+15</f>
        <v>45679</v>
      </c>
      <c r="R12" s="77"/>
    </row>
    <row r="13" spans="1:20" s="86" customFormat="1" x14ac:dyDescent="0.3">
      <c r="A13" s="78">
        <v>8</v>
      </c>
      <c r="B13" s="79" t="s">
        <v>43</v>
      </c>
      <c r="C13" s="80" t="s">
        <v>44</v>
      </c>
      <c r="D13" s="80" t="s">
        <v>45</v>
      </c>
      <c r="E13" s="81">
        <v>2584</v>
      </c>
      <c r="F13" s="82" t="s">
        <v>46</v>
      </c>
      <c r="G13" s="80" t="s">
        <v>47</v>
      </c>
      <c r="H13" s="87">
        <v>20</v>
      </c>
      <c r="I13" s="80"/>
      <c r="J13" s="83"/>
      <c r="K13" s="80"/>
      <c r="L13" s="80"/>
      <c r="M13" s="78"/>
      <c r="N13" s="80"/>
      <c r="O13" s="84">
        <v>400</v>
      </c>
      <c r="P13" s="85">
        <v>45664</v>
      </c>
      <c r="Q13" s="85">
        <f t="shared" si="0"/>
        <v>45679</v>
      </c>
      <c r="R13" s="77"/>
    </row>
    <row r="14" spans="1:20" x14ac:dyDescent="0.3">
      <c r="A14" s="64">
        <v>9</v>
      </c>
      <c r="B14" s="65" t="s">
        <v>43</v>
      </c>
      <c r="C14" s="66" t="s">
        <v>48</v>
      </c>
      <c r="D14" s="66" t="s">
        <v>45</v>
      </c>
      <c r="E14" s="67">
        <v>2602</v>
      </c>
      <c r="F14" s="68" t="s">
        <v>49</v>
      </c>
      <c r="G14" s="66" t="s">
        <v>50</v>
      </c>
      <c r="H14" s="69">
        <v>61</v>
      </c>
      <c r="I14" s="66"/>
      <c r="J14" s="70"/>
      <c r="K14" s="71" t="s">
        <v>49</v>
      </c>
      <c r="L14" s="72"/>
      <c r="M14" s="73"/>
      <c r="N14" s="74"/>
      <c r="O14" s="75">
        <v>2811</v>
      </c>
      <c r="P14" s="76">
        <v>45665</v>
      </c>
      <c r="Q14" s="76">
        <f t="shared" si="0"/>
        <v>45680</v>
      </c>
      <c r="R14" s="77"/>
    </row>
    <row r="15" spans="1:20" x14ac:dyDescent="0.3">
      <c r="A15" s="78">
        <v>10</v>
      </c>
      <c r="B15" s="79" t="s">
        <v>51</v>
      </c>
      <c r="C15" s="80" t="s">
        <v>52</v>
      </c>
      <c r="D15" s="80" t="s">
        <v>53</v>
      </c>
      <c r="E15" s="81">
        <v>1076</v>
      </c>
      <c r="F15" s="82" t="s">
        <v>54</v>
      </c>
      <c r="G15" s="80" t="s">
        <v>55</v>
      </c>
      <c r="H15" s="78"/>
      <c r="I15" s="80" t="s">
        <v>56</v>
      </c>
      <c r="J15" s="83">
        <v>85.4</v>
      </c>
      <c r="K15" s="80" t="s">
        <v>53</v>
      </c>
      <c r="L15" s="80" t="s">
        <v>57</v>
      </c>
      <c r="M15" s="78">
        <v>64</v>
      </c>
      <c r="N15" s="80"/>
      <c r="O15" s="84">
        <v>129315</v>
      </c>
      <c r="P15" s="85">
        <v>45666</v>
      </c>
      <c r="Q15" s="85">
        <f t="shared" si="0"/>
        <v>45681</v>
      </c>
      <c r="R15" s="77"/>
    </row>
    <row r="16" spans="1:20" x14ac:dyDescent="0.3">
      <c r="A16" s="64">
        <v>11</v>
      </c>
      <c r="B16" s="65" t="s">
        <v>43</v>
      </c>
      <c r="C16" s="66" t="s">
        <v>58</v>
      </c>
      <c r="D16" s="66" t="s">
        <v>59</v>
      </c>
      <c r="E16" s="67">
        <v>2215</v>
      </c>
      <c r="F16" s="68" t="s">
        <v>60</v>
      </c>
      <c r="G16" s="88">
        <v>168</v>
      </c>
      <c r="H16" s="69">
        <v>76</v>
      </c>
      <c r="I16" s="66" t="s">
        <v>61</v>
      </c>
      <c r="J16" s="70">
        <v>19.8</v>
      </c>
      <c r="K16" s="71"/>
      <c r="L16" s="72"/>
      <c r="M16" s="73"/>
      <c r="N16" s="74"/>
      <c r="O16" s="75">
        <v>760</v>
      </c>
      <c r="P16" s="76">
        <v>45666</v>
      </c>
      <c r="Q16" s="76">
        <f t="shared" si="0"/>
        <v>45681</v>
      </c>
      <c r="R16" s="77"/>
    </row>
    <row r="17" spans="1:18" x14ac:dyDescent="0.3">
      <c r="A17" s="78">
        <v>12</v>
      </c>
      <c r="B17" s="79" t="s">
        <v>43</v>
      </c>
      <c r="C17" s="80" t="s">
        <v>62</v>
      </c>
      <c r="D17" s="80" t="s">
        <v>63</v>
      </c>
      <c r="E17" s="81">
        <v>294</v>
      </c>
      <c r="F17" s="82" t="s">
        <v>64</v>
      </c>
      <c r="G17" s="80" t="s">
        <v>65</v>
      </c>
      <c r="H17" s="78">
        <v>352</v>
      </c>
      <c r="I17" s="80" t="s">
        <v>66</v>
      </c>
      <c r="J17" s="83">
        <v>243</v>
      </c>
      <c r="K17" s="80" t="s">
        <v>67</v>
      </c>
      <c r="L17" s="80" t="s">
        <v>64</v>
      </c>
      <c r="M17" s="78">
        <v>3</v>
      </c>
      <c r="N17" s="80"/>
      <c r="O17" s="84">
        <v>61000</v>
      </c>
      <c r="P17" s="85">
        <v>45667</v>
      </c>
      <c r="Q17" s="85">
        <f t="shared" si="0"/>
        <v>45682</v>
      </c>
      <c r="R17" s="77"/>
    </row>
    <row r="18" spans="1:18" x14ac:dyDescent="0.3">
      <c r="A18" s="64">
        <f>A17+1</f>
        <v>13</v>
      </c>
      <c r="B18" s="65" t="s">
        <v>68</v>
      </c>
      <c r="C18" s="66" t="s">
        <v>69</v>
      </c>
      <c r="D18" s="66" t="s">
        <v>70</v>
      </c>
      <c r="E18" s="67">
        <v>1585</v>
      </c>
      <c r="F18" s="68" t="s">
        <v>71</v>
      </c>
      <c r="G18" s="66" t="s">
        <v>72</v>
      </c>
      <c r="H18" s="69">
        <v>142</v>
      </c>
      <c r="I18" s="66" t="s">
        <v>73</v>
      </c>
      <c r="J18" s="70">
        <v>320.39999999999998</v>
      </c>
      <c r="K18" s="71" t="s">
        <v>71</v>
      </c>
      <c r="L18" s="72"/>
      <c r="M18" s="73"/>
      <c r="N18" s="74"/>
      <c r="O18" s="75">
        <v>2669.4</v>
      </c>
      <c r="P18" s="76">
        <v>45670</v>
      </c>
      <c r="Q18" s="76">
        <f t="shared" si="0"/>
        <v>45685</v>
      </c>
      <c r="R18" s="77"/>
    </row>
    <row r="19" spans="1:18" x14ac:dyDescent="0.3">
      <c r="A19" s="78">
        <f t="shared" ref="A19:A24" si="1">A18+1</f>
        <v>14</v>
      </c>
      <c r="B19" s="79" t="s">
        <v>68</v>
      </c>
      <c r="C19" s="80" t="s">
        <v>69</v>
      </c>
      <c r="D19" s="80" t="s">
        <v>70</v>
      </c>
      <c r="E19" s="81">
        <v>1585</v>
      </c>
      <c r="F19" s="82" t="s">
        <v>74</v>
      </c>
      <c r="G19" s="80" t="s">
        <v>75</v>
      </c>
      <c r="H19" s="78">
        <v>994</v>
      </c>
      <c r="I19" s="80" t="s">
        <v>76</v>
      </c>
      <c r="J19" s="83">
        <v>223.2</v>
      </c>
      <c r="K19" s="80" t="s">
        <v>71</v>
      </c>
      <c r="L19" s="80"/>
      <c r="M19" s="78"/>
      <c r="N19" s="80"/>
      <c r="O19" s="84">
        <v>34404.800000000003</v>
      </c>
      <c r="P19" s="85">
        <v>45670</v>
      </c>
      <c r="Q19" s="85">
        <f t="shared" si="0"/>
        <v>45685</v>
      </c>
      <c r="R19" s="77"/>
    </row>
    <row r="20" spans="1:18" x14ac:dyDescent="0.3">
      <c r="A20" s="64">
        <f t="shared" si="1"/>
        <v>15</v>
      </c>
      <c r="B20" s="65" t="s">
        <v>68</v>
      </c>
      <c r="C20" s="66" t="s">
        <v>69</v>
      </c>
      <c r="D20" s="66" t="s">
        <v>70</v>
      </c>
      <c r="E20" s="67">
        <v>1585</v>
      </c>
      <c r="F20" s="68" t="s">
        <v>77</v>
      </c>
      <c r="G20" s="66" t="s">
        <v>75</v>
      </c>
      <c r="H20" s="69">
        <v>994</v>
      </c>
      <c r="I20" s="66" t="s">
        <v>78</v>
      </c>
      <c r="J20" s="70">
        <v>88.2</v>
      </c>
      <c r="K20" s="71" t="s">
        <v>71</v>
      </c>
      <c r="L20" s="72"/>
      <c r="M20" s="73"/>
      <c r="N20" s="74"/>
      <c r="O20" s="75">
        <v>8885.7999999999993</v>
      </c>
      <c r="P20" s="76">
        <v>45670</v>
      </c>
      <c r="Q20" s="76">
        <v>45685</v>
      </c>
      <c r="R20" s="77"/>
    </row>
    <row r="21" spans="1:18" x14ac:dyDescent="0.3">
      <c r="A21" s="78">
        <f t="shared" si="1"/>
        <v>16</v>
      </c>
      <c r="B21" s="79" t="s">
        <v>68</v>
      </c>
      <c r="C21" s="80" t="s">
        <v>69</v>
      </c>
      <c r="D21" s="80" t="s">
        <v>70</v>
      </c>
      <c r="E21" s="81">
        <v>1585</v>
      </c>
      <c r="F21" s="82" t="s">
        <v>77</v>
      </c>
      <c r="G21" s="80" t="s">
        <v>79</v>
      </c>
      <c r="H21" s="78">
        <v>227</v>
      </c>
      <c r="I21" s="80"/>
      <c r="J21" s="83"/>
      <c r="K21" s="80" t="s">
        <v>71</v>
      </c>
      <c r="L21" s="80"/>
      <c r="M21" s="78"/>
      <c r="N21" s="80"/>
      <c r="O21" s="84">
        <v>3879</v>
      </c>
      <c r="P21" s="85">
        <v>45670</v>
      </c>
      <c r="Q21" s="85">
        <v>45685</v>
      </c>
      <c r="R21" s="77"/>
    </row>
    <row r="22" spans="1:18" x14ac:dyDescent="0.3">
      <c r="A22" s="64">
        <f t="shared" si="1"/>
        <v>17</v>
      </c>
      <c r="B22" s="65" t="s">
        <v>68</v>
      </c>
      <c r="C22" s="66" t="s">
        <v>69</v>
      </c>
      <c r="D22" s="66" t="s">
        <v>70</v>
      </c>
      <c r="E22" s="67">
        <v>1585</v>
      </c>
      <c r="F22" s="68" t="s">
        <v>71</v>
      </c>
      <c r="G22" s="66" t="s">
        <v>80</v>
      </c>
      <c r="H22" s="69">
        <v>16</v>
      </c>
      <c r="I22" s="66"/>
      <c r="J22" s="70"/>
      <c r="K22" s="71" t="s">
        <v>71</v>
      </c>
      <c r="L22" s="72"/>
      <c r="M22" s="73"/>
      <c r="N22" s="74"/>
      <c r="O22" s="75">
        <v>273.39999999999998</v>
      </c>
      <c r="P22" s="76">
        <v>45670</v>
      </c>
      <c r="Q22" s="76">
        <v>45685</v>
      </c>
      <c r="R22" s="77"/>
    </row>
    <row r="23" spans="1:18" x14ac:dyDescent="0.3">
      <c r="A23" s="78">
        <f t="shared" si="1"/>
        <v>18</v>
      </c>
      <c r="B23" s="79" t="s">
        <v>68</v>
      </c>
      <c r="C23" s="80" t="s">
        <v>69</v>
      </c>
      <c r="D23" s="80" t="s">
        <v>70</v>
      </c>
      <c r="E23" s="81">
        <v>1585</v>
      </c>
      <c r="F23" s="82" t="s">
        <v>71</v>
      </c>
      <c r="G23" s="80"/>
      <c r="H23" s="78"/>
      <c r="I23" s="80" t="s">
        <v>81</v>
      </c>
      <c r="J23" s="83">
        <v>419.4</v>
      </c>
      <c r="K23" s="80" t="s">
        <v>71</v>
      </c>
      <c r="L23" s="80"/>
      <c r="M23" s="78"/>
      <c r="N23" s="80"/>
      <c r="O23" s="84">
        <v>13921.7</v>
      </c>
      <c r="P23" s="85">
        <v>45670</v>
      </c>
      <c r="Q23" s="85">
        <v>45685</v>
      </c>
      <c r="R23" s="77"/>
    </row>
    <row r="24" spans="1:18" x14ac:dyDescent="0.3">
      <c r="A24" s="64">
        <f t="shared" si="1"/>
        <v>19</v>
      </c>
      <c r="B24" s="65" t="s">
        <v>68</v>
      </c>
      <c r="C24" s="66" t="s">
        <v>69</v>
      </c>
      <c r="D24" s="66" t="s">
        <v>70</v>
      </c>
      <c r="E24" s="67">
        <v>1585</v>
      </c>
      <c r="F24" s="68" t="s">
        <v>71</v>
      </c>
      <c r="G24" s="66"/>
      <c r="H24" s="69"/>
      <c r="I24" s="66" t="s">
        <v>82</v>
      </c>
      <c r="J24" s="70">
        <v>48.6</v>
      </c>
      <c r="K24" s="71" t="s">
        <v>71</v>
      </c>
      <c r="L24" s="72"/>
      <c r="M24" s="73"/>
      <c r="N24" s="74"/>
      <c r="O24" s="75">
        <v>1720.6</v>
      </c>
      <c r="P24" s="76">
        <v>45670</v>
      </c>
      <c r="Q24" s="76">
        <v>45685</v>
      </c>
      <c r="R24" s="77"/>
    </row>
    <row r="25" spans="1:18" x14ac:dyDescent="0.3">
      <c r="A25" s="78">
        <v>20</v>
      </c>
      <c r="B25" s="79" t="s">
        <v>43</v>
      </c>
      <c r="C25" s="80" t="s">
        <v>83</v>
      </c>
      <c r="D25" s="80" t="s">
        <v>84</v>
      </c>
      <c r="E25" s="81">
        <v>478</v>
      </c>
      <c r="F25" s="82" t="s">
        <v>85</v>
      </c>
      <c r="G25" s="80" t="s">
        <v>86</v>
      </c>
      <c r="H25" s="78">
        <v>62</v>
      </c>
      <c r="I25" s="80" t="s">
        <v>87</v>
      </c>
      <c r="J25" s="83">
        <v>75</v>
      </c>
      <c r="K25" s="80" t="s">
        <v>85</v>
      </c>
      <c r="L25" s="80" t="s">
        <v>85</v>
      </c>
      <c r="M25" s="78">
        <v>26</v>
      </c>
      <c r="N25" s="80"/>
      <c r="O25" s="84">
        <v>4500</v>
      </c>
      <c r="P25" s="85">
        <v>45673</v>
      </c>
      <c r="Q25" s="85">
        <f>P25+15</f>
        <v>45688</v>
      </c>
      <c r="R25" s="77"/>
    </row>
    <row r="26" spans="1:18" x14ac:dyDescent="0.3">
      <c r="A26" s="64">
        <v>21</v>
      </c>
      <c r="B26" s="65" t="s">
        <v>43</v>
      </c>
      <c r="C26" s="66" t="s">
        <v>88</v>
      </c>
      <c r="D26" s="66" t="s">
        <v>89</v>
      </c>
      <c r="E26" s="67">
        <v>349</v>
      </c>
      <c r="F26" s="68" t="s">
        <v>90</v>
      </c>
      <c r="G26" s="88">
        <v>484</v>
      </c>
      <c r="H26" s="69">
        <v>86.5</v>
      </c>
      <c r="I26" s="66"/>
      <c r="J26" s="70"/>
      <c r="K26" s="71"/>
      <c r="L26" s="72"/>
      <c r="M26" s="73"/>
      <c r="N26" s="74"/>
      <c r="O26" s="75">
        <v>700</v>
      </c>
      <c r="P26" s="76">
        <v>45673</v>
      </c>
      <c r="Q26" s="76">
        <v>45688</v>
      </c>
      <c r="R26" s="77"/>
    </row>
    <row r="27" spans="1:18" x14ac:dyDescent="0.3">
      <c r="A27" s="78">
        <v>22</v>
      </c>
      <c r="B27" s="79" t="s">
        <v>43</v>
      </c>
      <c r="C27" s="80" t="s">
        <v>91</v>
      </c>
      <c r="D27" s="80" t="s">
        <v>92</v>
      </c>
      <c r="E27" s="81">
        <v>2322</v>
      </c>
      <c r="F27" s="82" t="s">
        <v>93</v>
      </c>
      <c r="G27" s="80" t="s">
        <v>94</v>
      </c>
      <c r="H27" s="78">
        <v>86</v>
      </c>
      <c r="I27" s="80"/>
      <c r="J27" s="83"/>
      <c r="K27" s="80"/>
      <c r="L27" s="80"/>
      <c r="M27" s="78"/>
      <c r="N27" s="80"/>
      <c r="O27" s="84">
        <v>3010</v>
      </c>
      <c r="P27" s="85">
        <v>45678</v>
      </c>
      <c r="Q27" s="85">
        <f t="shared" ref="Q27:Q54" si="2">P27+15</f>
        <v>45693</v>
      </c>
    </row>
    <row r="28" spans="1:18" x14ac:dyDescent="0.3">
      <c r="A28" s="64">
        <v>23</v>
      </c>
      <c r="B28" s="65" t="s">
        <v>95</v>
      </c>
      <c r="C28" s="66" t="s">
        <v>96</v>
      </c>
      <c r="D28" s="66" t="s">
        <v>26</v>
      </c>
      <c r="E28" s="67">
        <v>1727</v>
      </c>
      <c r="F28" s="68" t="s">
        <v>97</v>
      </c>
      <c r="G28" s="66" t="s">
        <v>98</v>
      </c>
      <c r="H28" s="69"/>
      <c r="I28" s="66" t="s">
        <v>99</v>
      </c>
      <c r="J28" s="70">
        <v>14.87</v>
      </c>
      <c r="K28" s="71" t="s">
        <v>100</v>
      </c>
      <c r="L28" s="72" t="s">
        <v>101</v>
      </c>
      <c r="M28" s="73">
        <v>6</v>
      </c>
      <c r="N28" s="74"/>
      <c r="O28" s="75">
        <v>18000</v>
      </c>
      <c r="P28" s="76">
        <v>45679</v>
      </c>
      <c r="Q28" s="76">
        <f t="shared" si="2"/>
        <v>45694</v>
      </c>
      <c r="R28" s="77"/>
    </row>
    <row r="29" spans="1:18" x14ac:dyDescent="0.3">
      <c r="A29" s="78">
        <v>24</v>
      </c>
      <c r="B29" s="79" t="s">
        <v>102</v>
      </c>
      <c r="C29" s="80" t="s">
        <v>103</v>
      </c>
      <c r="D29" s="80" t="s">
        <v>104</v>
      </c>
      <c r="E29" s="81">
        <v>659</v>
      </c>
      <c r="F29" s="82" t="s">
        <v>27</v>
      </c>
      <c r="G29" s="80"/>
      <c r="H29" s="78"/>
      <c r="I29" s="80" t="s">
        <v>105</v>
      </c>
      <c r="J29" s="83">
        <v>24.5</v>
      </c>
      <c r="K29" s="80" t="s">
        <v>106</v>
      </c>
      <c r="L29" s="80" t="s">
        <v>107</v>
      </c>
      <c r="M29" s="78">
        <v>3</v>
      </c>
      <c r="N29" s="80"/>
      <c r="O29" s="84">
        <v>54900</v>
      </c>
      <c r="P29" s="85">
        <v>45680</v>
      </c>
      <c r="Q29" s="85">
        <f t="shared" si="2"/>
        <v>45695</v>
      </c>
      <c r="R29" s="77"/>
    </row>
    <row r="30" spans="1:18" x14ac:dyDescent="0.3">
      <c r="A30" s="64">
        <v>25</v>
      </c>
      <c r="B30" s="65" t="s">
        <v>102</v>
      </c>
      <c r="C30" s="66" t="s">
        <v>103</v>
      </c>
      <c r="D30" s="66" t="s">
        <v>104</v>
      </c>
      <c r="E30" s="67">
        <v>681</v>
      </c>
      <c r="F30" s="68" t="s">
        <v>108</v>
      </c>
      <c r="G30" s="66"/>
      <c r="H30" s="69"/>
      <c r="I30" s="66" t="s">
        <v>109</v>
      </c>
      <c r="J30" s="70">
        <v>41.8</v>
      </c>
      <c r="K30" s="71" t="s">
        <v>106</v>
      </c>
      <c r="L30" s="72" t="s">
        <v>110</v>
      </c>
      <c r="M30" s="73">
        <v>40</v>
      </c>
      <c r="N30" s="74"/>
      <c r="O30" s="75">
        <v>87800</v>
      </c>
      <c r="P30" s="76">
        <v>45680</v>
      </c>
      <c r="Q30" s="76">
        <f t="shared" si="2"/>
        <v>45695</v>
      </c>
      <c r="R30" s="77"/>
    </row>
    <row r="31" spans="1:18" x14ac:dyDescent="0.3">
      <c r="A31" s="78">
        <v>26</v>
      </c>
      <c r="B31" s="79" t="s">
        <v>68</v>
      </c>
      <c r="C31" s="80" t="s">
        <v>111</v>
      </c>
      <c r="D31" s="80" t="s">
        <v>112</v>
      </c>
      <c r="E31" s="81">
        <v>2555</v>
      </c>
      <c r="F31" s="82" t="s">
        <v>113</v>
      </c>
      <c r="G31" s="80" t="s">
        <v>114</v>
      </c>
      <c r="H31" s="78">
        <v>221</v>
      </c>
      <c r="I31" s="80"/>
      <c r="J31" s="83"/>
      <c r="K31" s="80"/>
      <c r="L31" s="80"/>
      <c r="M31" s="78"/>
      <c r="N31" s="80"/>
      <c r="O31" s="84">
        <v>22451.43</v>
      </c>
      <c r="P31" s="85">
        <v>45680</v>
      </c>
      <c r="Q31" s="85">
        <f t="shared" si="2"/>
        <v>45695</v>
      </c>
      <c r="R31" s="77"/>
    </row>
    <row r="32" spans="1:18" x14ac:dyDescent="0.3">
      <c r="A32" s="64">
        <v>27</v>
      </c>
      <c r="B32" s="65" t="s">
        <v>68</v>
      </c>
      <c r="C32" s="66" t="s">
        <v>111</v>
      </c>
      <c r="D32" s="66" t="s">
        <v>112</v>
      </c>
      <c r="E32" s="67">
        <v>2555</v>
      </c>
      <c r="F32" s="68" t="s">
        <v>113</v>
      </c>
      <c r="G32" s="66" t="s">
        <v>115</v>
      </c>
      <c r="H32" s="69">
        <v>212</v>
      </c>
      <c r="I32" s="66"/>
      <c r="J32" s="70"/>
      <c r="K32" s="71"/>
      <c r="L32" s="72"/>
      <c r="M32" s="73"/>
      <c r="N32" s="74"/>
      <c r="O32" s="75">
        <v>21537.119999999999</v>
      </c>
      <c r="P32" s="76">
        <v>45680</v>
      </c>
      <c r="Q32" s="76">
        <f t="shared" si="2"/>
        <v>45695</v>
      </c>
      <c r="R32" s="77"/>
    </row>
    <row r="33" spans="1:18" x14ac:dyDescent="0.3">
      <c r="A33" s="78">
        <v>28</v>
      </c>
      <c r="B33" s="79" t="s">
        <v>68</v>
      </c>
      <c r="C33" s="80" t="s">
        <v>111</v>
      </c>
      <c r="D33" s="80" t="s">
        <v>112</v>
      </c>
      <c r="E33" s="81">
        <v>2555</v>
      </c>
      <c r="F33" s="82" t="s">
        <v>113</v>
      </c>
      <c r="G33" s="80" t="s">
        <v>116</v>
      </c>
      <c r="H33" s="78">
        <v>699</v>
      </c>
      <c r="I33" s="80"/>
      <c r="J33" s="83"/>
      <c r="K33" s="80"/>
      <c r="L33" s="80"/>
      <c r="M33" s="78"/>
      <c r="N33" s="80"/>
      <c r="O33" s="84">
        <v>71011.45</v>
      </c>
      <c r="P33" s="85">
        <v>45680</v>
      </c>
      <c r="Q33" s="85">
        <f t="shared" si="2"/>
        <v>45695</v>
      </c>
      <c r="R33" s="77"/>
    </row>
    <row r="34" spans="1:18" x14ac:dyDescent="0.3">
      <c r="A34" s="64">
        <v>29</v>
      </c>
      <c r="B34" s="65" t="s">
        <v>43</v>
      </c>
      <c r="C34" s="66" t="s">
        <v>117</v>
      </c>
      <c r="D34" s="66" t="s">
        <v>118</v>
      </c>
      <c r="E34" s="67">
        <v>2257</v>
      </c>
      <c r="F34" s="68" t="s">
        <v>119</v>
      </c>
      <c r="G34" s="66" t="s">
        <v>120</v>
      </c>
      <c r="H34" s="69">
        <v>18</v>
      </c>
      <c r="I34" s="66" t="s">
        <v>121</v>
      </c>
      <c r="J34" s="70">
        <v>10.48</v>
      </c>
      <c r="K34" s="71" t="s">
        <v>122</v>
      </c>
      <c r="L34" s="72" t="s">
        <v>122</v>
      </c>
      <c r="M34" s="73">
        <v>50</v>
      </c>
      <c r="N34" s="74"/>
      <c r="O34" s="75">
        <v>4000</v>
      </c>
      <c r="P34" s="76">
        <v>45684</v>
      </c>
      <c r="Q34" s="76">
        <f t="shared" si="2"/>
        <v>45699</v>
      </c>
      <c r="R34" s="77"/>
    </row>
    <row r="35" spans="1:18" x14ac:dyDescent="0.3">
      <c r="A35" s="78">
        <v>30</v>
      </c>
      <c r="B35" s="79" t="s">
        <v>43</v>
      </c>
      <c r="C35" s="80" t="s">
        <v>123</v>
      </c>
      <c r="D35" s="80" t="s">
        <v>124</v>
      </c>
      <c r="E35" s="81">
        <v>2527</v>
      </c>
      <c r="F35" s="82" t="s">
        <v>125</v>
      </c>
      <c r="G35" s="80" t="s">
        <v>126</v>
      </c>
      <c r="H35" s="78">
        <v>1407</v>
      </c>
      <c r="I35" s="80"/>
      <c r="J35" s="83"/>
      <c r="K35" s="80"/>
      <c r="L35" s="80"/>
      <c r="M35" s="78"/>
      <c r="N35" s="80"/>
      <c r="O35" s="84">
        <v>24000</v>
      </c>
      <c r="P35" s="85">
        <v>45684</v>
      </c>
      <c r="Q35" s="85">
        <f t="shared" si="2"/>
        <v>45699</v>
      </c>
      <c r="R35" s="77"/>
    </row>
    <row r="36" spans="1:18" x14ac:dyDescent="0.3">
      <c r="A36" s="64">
        <v>31</v>
      </c>
      <c r="B36" s="65" t="s">
        <v>43</v>
      </c>
      <c r="C36" s="66" t="s">
        <v>127</v>
      </c>
      <c r="D36" s="66" t="s">
        <v>128</v>
      </c>
      <c r="E36" s="67">
        <v>168</v>
      </c>
      <c r="F36" s="68" t="s">
        <v>129</v>
      </c>
      <c r="G36" s="66" t="s">
        <v>130</v>
      </c>
      <c r="H36" s="69">
        <v>918</v>
      </c>
      <c r="I36" s="66" t="s">
        <v>131</v>
      </c>
      <c r="J36" s="70">
        <v>51</v>
      </c>
      <c r="K36" s="71" t="s">
        <v>129</v>
      </c>
      <c r="L36" s="72" t="s">
        <v>132</v>
      </c>
      <c r="M36" s="73">
        <v>56</v>
      </c>
      <c r="N36" s="74"/>
      <c r="O36" s="75">
        <v>13400</v>
      </c>
      <c r="P36" s="76">
        <v>45684</v>
      </c>
      <c r="Q36" s="76">
        <f t="shared" si="2"/>
        <v>45699</v>
      </c>
      <c r="R36" s="77"/>
    </row>
    <row r="37" spans="1:18" x14ac:dyDescent="0.3">
      <c r="A37" s="78">
        <v>32</v>
      </c>
      <c r="B37" s="79" t="s">
        <v>43</v>
      </c>
      <c r="C37" s="80" t="s">
        <v>127</v>
      </c>
      <c r="D37" s="80" t="s">
        <v>128</v>
      </c>
      <c r="E37" s="81">
        <v>168</v>
      </c>
      <c r="F37" s="82" t="s">
        <v>129</v>
      </c>
      <c r="G37" s="80"/>
      <c r="H37" s="78"/>
      <c r="I37" s="80" t="s">
        <v>133</v>
      </c>
      <c r="J37" s="83">
        <v>114</v>
      </c>
      <c r="K37" s="80"/>
      <c r="L37" s="80"/>
      <c r="M37" s="78"/>
      <c r="N37" s="80"/>
      <c r="O37" s="84">
        <v>3000</v>
      </c>
      <c r="P37" s="85">
        <v>45684</v>
      </c>
      <c r="Q37" s="85">
        <f t="shared" si="2"/>
        <v>45699</v>
      </c>
      <c r="R37" s="77"/>
    </row>
    <row r="38" spans="1:18" x14ac:dyDescent="0.3">
      <c r="A38" s="64">
        <v>33</v>
      </c>
      <c r="B38" s="65" t="s">
        <v>43</v>
      </c>
      <c r="C38" s="66" t="s">
        <v>134</v>
      </c>
      <c r="D38" s="66" t="s">
        <v>135</v>
      </c>
      <c r="E38" s="67">
        <v>2304</v>
      </c>
      <c r="F38" s="68" t="s">
        <v>136</v>
      </c>
      <c r="G38" s="66" t="s">
        <v>137</v>
      </c>
      <c r="H38" s="70">
        <v>548</v>
      </c>
      <c r="I38" s="66"/>
      <c r="J38" s="66"/>
      <c r="K38" s="71"/>
      <c r="L38" s="72"/>
      <c r="M38" s="73"/>
      <c r="N38" s="74"/>
      <c r="O38" s="75">
        <v>44300</v>
      </c>
      <c r="P38" s="76">
        <v>45685</v>
      </c>
      <c r="Q38" s="76">
        <f t="shared" si="2"/>
        <v>45700</v>
      </c>
      <c r="R38" s="77"/>
    </row>
    <row r="39" spans="1:18" x14ac:dyDescent="0.3">
      <c r="A39" s="78">
        <v>34</v>
      </c>
      <c r="B39" s="79" t="s">
        <v>43</v>
      </c>
      <c r="C39" s="80" t="s">
        <v>138</v>
      </c>
      <c r="D39" s="80" t="s">
        <v>139</v>
      </c>
      <c r="E39" s="81">
        <v>462</v>
      </c>
      <c r="F39" s="82" t="s">
        <v>140</v>
      </c>
      <c r="G39" s="80" t="s">
        <v>141</v>
      </c>
      <c r="H39" s="78">
        <v>1577</v>
      </c>
      <c r="I39" s="80"/>
      <c r="J39" s="83"/>
      <c r="K39" s="80"/>
      <c r="L39" s="80"/>
      <c r="M39" s="78"/>
      <c r="N39" s="80"/>
      <c r="O39" s="84">
        <v>24000</v>
      </c>
      <c r="P39" s="85">
        <v>45686</v>
      </c>
      <c r="Q39" s="85">
        <f t="shared" si="2"/>
        <v>45701</v>
      </c>
      <c r="R39" s="77"/>
    </row>
    <row r="40" spans="1:18" x14ac:dyDescent="0.3">
      <c r="A40" s="64">
        <v>35</v>
      </c>
      <c r="B40" s="65" t="s">
        <v>43</v>
      </c>
      <c r="C40" s="66" t="s">
        <v>142</v>
      </c>
      <c r="D40" s="66" t="s">
        <v>143</v>
      </c>
      <c r="E40" s="67">
        <v>1205</v>
      </c>
      <c r="F40" s="68" t="s">
        <v>144</v>
      </c>
      <c r="G40" s="66" t="s">
        <v>145</v>
      </c>
      <c r="H40" s="69">
        <v>2</v>
      </c>
      <c r="I40" s="66"/>
      <c r="J40" s="70"/>
      <c r="K40" s="71"/>
      <c r="L40" s="72"/>
      <c r="M40" s="73"/>
      <c r="N40" s="74"/>
      <c r="O40" s="75">
        <v>125</v>
      </c>
      <c r="P40" s="76">
        <v>45687</v>
      </c>
      <c r="Q40" s="76">
        <f t="shared" si="2"/>
        <v>45702</v>
      </c>
    </row>
    <row r="41" spans="1:18" x14ac:dyDescent="0.3">
      <c r="A41" s="78">
        <v>36</v>
      </c>
      <c r="B41" s="79" t="s">
        <v>43</v>
      </c>
      <c r="C41" s="80" t="s">
        <v>146</v>
      </c>
      <c r="D41" s="80" t="s">
        <v>147</v>
      </c>
      <c r="E41" s="81">
        <v>892</v>
      </c>
      <c r="F41" s="82" t="s">
        <v>148</v>
      </c>
      <c r="G41" s="80"/>
      <c r="H41" s="78"/>
      <c r="I41" s="80" t="s">
        <v>149</v>
      </c>
      <c r="J41" s="83">
        <v>46.7</v>
      </c>
      <c r="K41" s="80" t="s">
        <v>147</v>
      </c>
      <c r="L41" s="80" t="s">
        <v>150</v>
      </c>
      <c r="M41" s="78">
        <v>28</v>
      </c>
      <c r="N41" s="80"/>
      <c r="O41" s="84">
        <v>8100</v>
      </c>
      <c r="P41" s="85">
        <v>45694</v>
      </c>
      <c r="Q41" s="85">
        <f t="shared" si="2"/>
        <v>45709</v>
      </c>
    </row>
    <row r="42" spans="1:18" x14ac:dyDescent="0.3">
      <c r="A42" s="64">
        <v>37</v>
      </c>
      <c r="B42" s="65" t="s">
        <v>151</v>
      </c>
      <c r="C42" s="66" t="s">
        <v>152</v>
      </c>
      <c r="D42" s="66" t="s">
        <v>153</v>
      </c>
      <c r="E42" s="67">
        <v>2002</v>
      </c>
      <c r="F42" s="68" t="s">
        <v>153</v>
      </c>
      <c r="G42" s="66" t="s">
        <v>154</v>
      </c>
      <c r="H42" s="69">
        <v>508</v>
      </c>
      <c r="I42" s="66"/>
      <c r="J42" s="70"/>
      <c r="K42" s="71"/>
      <c r="L42" s="72"/>
      <c r="M42" s="73"/>
      <c r="N42" s="74"/>
      <c r="O42" s="75">
        <v>9400</v>
      </c>
      <c r="P42" s="76">
        <v>45699</v>
      </c>
      <c r="Q42" s="76">
        <f t="shared" si="2"/>
        <v>45714</v>
      </c>
    </row>
    <row r="43" spans="1:18" x14ac:dyDescent="0.3">
      <c r="A43" s="78">
        <v>38</v>
      </c>
      <c r="B43" s="79" t="s">
        <v>155</v>
      </c>
      <c r="C43" s="80" t="s">
        <v>52</v>
      </c>
      <c r="D43" s="80" t="s">
        <v>156</v>
      </c>
      <c r="E43" s="81">
        <v>400</v>
      </c>
      <c r="F43" s="82" t="s">
        <v>157</v>
      </c>
      <c r="G43" s="80" t="s">
        <v>158</v>
      </c>
      <c r="H43" s="78">
        <v>4410</v>
      </c>
      <c r="I43" s="80"/>
      <c r="J43" s="83"/>
      <c r="K43" s="80"/>
      <c r="L43" s="80"/>
      <c r="M43" s="78"/>
      <c r="N43" s="80"/>
      <c r="O43" s="84">
        <v>218700</v>
      </c>
      <c r="P43" s="85">
        <v>45701</v>
      </c>
      <c r="Q43" s="85">
        <f t="shared" si="2"/>
        <v>45716</v>
      </c>
      <c r="R43" s="77"/>
    </row>
    <row r="44" spans="1:18" x14ac:dyDescent="0.3">
      <c r="A44" s="64">
        <v>39</v>
      </c>
      <c r="B44" s="65" t="s">
        <v>159</v>
      </c>
      <c r="C44" s="66" t="s">
        <v>160</v>
      </c>
      <c r="D44" s="66" t="s">
        <v>161</v>
      </c>
      <c r="E44" s="67">
        <v>2490</v>
      </c>
      <c r="F44" s="68" t="s">
        <v>161</v>
      </c>
      <c r="G44" s="66"/>
      <c r="H44" s="69"/>
      <c r="I44" s="66" t="s">
        <v>162</v>
      </c>
      <c r="J44" s="70">
        <v>231.3</v>
      </c>
      <c r="K44" s="71" t="s">
        <v>161</v>
      </c>
      <c r="L44" s="72" t="s">
        <v>163</v>
      </c>
      <c r="M44" s="73">
        <v>5</v>
      </c>
      <c r="N44" s="74"/>
      <c r="O44" s="75">
        <v>129500</v>
      </c>
      <c r="P44" s="76">
        <v>45701</v>
      </c>
      <c r="Q44" s="76">
        <f t="shared" si="2"/>
        <v>45716</v>
      </c>
      <c r="R44" s="77"/>
    </row>
    <row r="45" spans="1:18" x14ac:dyDescent="0.3">
      <c r="A45" s="78">
        <v>40</v>
      </c>
      <c r="B45" s="79" t="s">
        <v>159</v>
      </c>
      <c r="C45" s="80" t="s">
        <v>160</v>
      </c>
      <c r="D45" s="80" t="s">
        <v>161</v>
      </c>
      <c r="E45" s="81">
        <v>2490</v>
      </c>
      <c r="F45" s="82" t="s">
        <v>161</v>
      </c>
      <c r="G45" s="80"/>
      <c r="H45" s="78"/>
      <c r="I45" s="80" t="s">
        <v>164</v>
      </c>
      <c r="J45" s="83">
        <v>236.8</v>
      </c>
      <c r="K45" s="80" t="s">
        <v>161</v>
      </c>
      <c r="L45" s="80" t="s">
        <v>163</v>
      </c>
      <c r="M45" s="78">
        <v>5</v>
      </c>
      <c r="N45" s="80"/>
      <c r="O45" s="84">
        <v>133500</v>
      </c>
      <c r="P45" s="85">
        <v>45701</v>
      </c>
      <c r="Q45" s="85">
        <f t="shared" si="2"/>
        <v>45716</v>
      </c>
      <c r="R45" s="77"/>
    </row>
    <row r="46" spans="1:18" x14ac:dyDescent="0.3">
      <c r="A46" s="64">
        <v>41</v>
      </c>
      <c r="B46" s="65" t="s">
        <v>43</v>
      </c>
      <c r="C46" s="66" t="s">
        <v>165</v>
      </c>
      <c r="D46" s="66" t="s">
        <v>166</v>
      </c>
      <c r="E46" s="67">
        <v>2350</v>
      </c>
      <c r="F46" s="68" t="s">
        <v>167</v>
      </c>
      <c r="G46" s="66" t="s">
        <v>168</v>
      </c>
      <c r="H46" s="69">
        <v>68</v>
      </c>
      <c r="I46" s="66"/>
      <c r="J46" s="70"/>
      <c r="K46" s="71"/>
      <c r="L46" s="72"/>
      <c r="M46" s="73"/>
      <c r="N46" s="74"/>
      <c r="O46" s="75">
        <v>1300</v>
      </c>
      <c r="P46" s="76">
        <v>45702</v>
      </c>
      <c r="Q46" s="76">
        <f t="shared" si="2"/>
        <v>45717</v>
      </c>
      <c r="R46" s="77"/>
    </row>
    <row r="47" spans="1:18" x14ac:dyDescent="0.3">
      <c r="A47" s="78">
        <v>42</v>
      </c>
      <c r="B47" s="79" t="s">
        <v>43</v>
      </c>
      <c r="C47" s="80" t="s">
        <v>169</v>
      </c>
      <c r="D47" s="80" t="s">
        <v>45</v>
      </c>
      <c r="E47" s="81">
        <v>2614</v>
      </c>
      <c r="F47" s="82" t="s">
        <v>170</v>
      </c>
      <c r="G47" s="80" t="s">
        <v>171</v>
      </c>
      <c r="H47" s="78">
        <v>56</v>
      </c>
      <c r="I47" s="80"/>
      <c r="J47" s="83"/>
      <c r="K47" s="80"/>
      <c r="L47" s="80"/>
      <c r="M47" s="78"/>
      <c r="N47" s="80"/>
      <c r="O47" s="84">
        <v>780</v>
      </c>
      <c r="P47" s="85">
        <v>45702</v>
      </c>
      <c r="Q47" s="85">
        <f t="shared" si="2"/>
        <v>45717</v>
      </c>
      <c r="R47" s="77"/>
    </row>
    <row r="48" spans="1:18" x14ac:dyDescent="0.3">
      <c r="A48" s="64">
        <v>43</v>
      </c>
      <c r="B48" s="65" t="s">
        <v>43</v>
      </c>
      <c r="C48" s="66" t="s">
        <v>172</v>
      </c>
      <c r="D48" s="66" t="s">
        <v>173</v>
      </c>
      <c r="E48" s="67">
        <v>626</v>
      </c>
      <c r="F48" s="68" t="s">
        <v>174</v>
      </c>
      <c r="G48" s="66" t="s">
        <v>175</v>
      </c>
      <c r="H48" s="69">
        <v>309</v>
      </c>
      <c r="I48" s="66" t="s">
        <v>176</v>
      </c>
      <c r="J48" s="70">
        <v>114</v>
      </c>
      <c r="K48" s="71" t="s">
        <v>174</v>
      </c>
      <c r="L48" s="72" t="s">
        <v>174</v>
      </c>
      <c r="M48" s="73">
        <v>12</v>
      </c>
      <c r="N48" s="74" t="s">
        <v>177</v>
      </c>
      <c r="O48" s="75">
        <v>24000</v>
      </c>
      <c r="P48" s="76">
        <v>45702</v>
      </c>
      <c r="Q48" s="76">
        <f t="shared" si="2"/>
        <v>45717</v>
      </c>
      <c r="R48" s="77"/>
    </row>
    <row r="49" spans="1:18" x14ac:dyDescent="0.3">
      <c r="A49" s="78">
        <v>44</v>
      </c>
      <c r="B49" s="79" t="s">
        <v>43</v>
      </c>
      <c r="C49" s="80" t="s">
        <v>178</v>
      </c>
      <c r="D49" s="80" t="s">
        <v>179</v>
      </c>
      <c r="E49" s="81">
        <v>2391</v>
      </c>
      <c r="F49" s="82" t="s">
        <v>180</v>
      </c>
      <c r="G49" s="95">
        <v>3812</v>
      </c>
      <c r="H49" s="78">
        <v>32</v>
      </c>
      <c r="I49" s="80"/>
      <c r="J49" s="83"/>
      <c r="K49" s="80"/>
      <c r="L49" s="80"/>
      <c r="M49" s="78"/>
      <c r="N49" s="80"/>
      <c r="O49" s="84">
        <v>9000</v>
      </c>
      <c r="P49" s="85">
        <v>45708</v>
      </c>
      <c r="Q49" s="85">
        <f t="shared" si="2"/>
        <v>45723</v>
      </c>
      <c r="R49" s="77"/>
    </row>
    <row r="50" spans="1:18" x14ac:dyDescent="0.3">
      <c r="A50" s="64">
        <v>45</v>
      </c>
      <c r="B50" s="65" t="s">
        <v>43</v>
      </c>
      <c r="C50" s="66" t="s">
        <v>181</v>
      </c>
      <c r="D50" s="66" t="s">
        <v>182</v>
      </c>
      <c r="E50" s="67">
        <v>2557</v>
      </c>
      <c r="F50" s="68" t="s">
        <v>183</v>
      </c>
      <c r="G50" s="66">
        <v>2829</v>
      </c>
      <c r="H50" s="69">
        <v>241</v>
      </c>
      <c r="I50" s="66"/>
      <c r="J50" s="70"/>
      <c r="K50" s="71"/>
      <c r="L50" s="72"/>
      <c r="M50" s="73"/>
      <c r="N50" s="74"/>
      <c r="O50" s="75">
        <v>13970</v>
      </c>
      <c r="P50" s="76">
        <v>45708</v>
      </c>
      <c r="Q50" s="76">
        <f t="shared" si="2"/>
        <v>45723</v>
      </c>
      <c r="R50" s="77"/>
    </row>
    <row r="51" spans="1:18" x14ac:dyDescent="0.3">
      <c r="A51" s="78">
        <v>46</v>
      </c>
      <c r="B51" s="79" t="s">
        <v>43</v>
      </c>
      <c r="C51" s="80" t="s">
        <v>181</v>
      </c>
      <c r="D51" s="80" t="s">
        <v>182</v>
      </c>
      <c r="E51" s="81">
        <v>2557</v>
      </c>
      <c r="F51" s="82" t="s">
        <v>183</v>
      </c>
      <c r="G51" s="80" t="s">
        <v>184</v>
      </c>
      <c r="H51" s="78">
        <v>287</v>
      </c>
      <c r="I51" s="80"/>
      <c r="J51" s="83"/>
      <c r="K51" s="80"/>
      <c r="L51" s="80"/>
      <c r="M51" s="78"/>
      <c r="N51" s="80"/>
      <c r="O51" s="84">
        <v>16630</v>
      </c>
      <c r="P51" s="85">
        <v>45708</v>
      </c>
      <c r="Q51" s="85">
        <f t="shared" si="2"/>
        <v>45723</v>
      </c>
      <c r="R51" s="77"/>
    </row>
    <row r="52" spans="1:18" x14ac:dyDescent="0.3">
      <c r="A52" s="64">
        <v>47</v>
      </c>
      <c r="B52" s="65" t="s">
        <v>43</v>
      </c>
      <c r="C52" s="66" t="s">
        <v>181</v>
      </c>
      <c r="D52" s="66" t="s">
        <v>182</v>
      </c>
      <c r="E52" s="67">
        <v>2557</v>
      </c>
      <c r="F52" s="68" t="s">
        <v>183</v>
      </c>
      <c r="G52" s="66"/>
      <c r="H52" s="69"/>
      <c r="I52" s="66" t="s">
        <v>185</v>
      </c>
      <c r="J52" s="70">
        <v>36</v>
      </c>
      <c r="K52" s="71"/>
      <c r="L52" s="72" t="s">
        <v>183</v>
      </c>
      <c r="M52" s="73">
        <v>7</v>
      </c>
      <c r="N52" s="74"/>
      <c r="O52" s="75">
        <v>5700</v>
      </c>
      <c r="P52" s="76">
        <v>45708</v>
      </c>
      <c r="Q52" s="76">
        <f t="shared" si="2"/>
        <v>45723</v>
      </c>
      <c r="R52" s="77"/>
    </row>
    <row r="53" spans="1:18" x14ac:dyDescent="0.3">
      <c r="A53" s="78">
        <v>48</v>
      </c>
      <c r="B53" s="79" t="s">
        <v>43</v>
      </c>
      <c r="C53" s="80" t="s">
        <v>181</v>
      </c>
      <c r="D53" s="80" t="s">
        <v>182</v>
      </c>
      <c r="E53" s="81">
        <v>2557</v>
      </c>
      <c r="F53" s="82" t="s">
        <v>183</v>
      </c>
      <c r="G53" s="80"/>
      <c r="H53" s="78"/>
      <c r="I53" s="80" t="s">
        <v>186</v>
      </c>
      <c r="J53" s="83">
        <v>144</v>
      </c>
      <c r="K53" s="80"/>
      <c r="L53" s="80"/>
      <c r="M53" s="78"/>
      <c r="N53" s="80"/>
      <c r="O53" s="84">
        <v>9400</v>
      </c>
      <c r="P53" s="85">
        <v>45708</v>
      </c>
      <c r="Q53" s="85">
        <f t="shared" si="2"/>
        <v>45723</v>
      </c>
      <c r="R53" s="77"/>
    </row>
    <row r="54" spans="1:18" x14ac:dyDescent="0.3">
      <c r="A54" s="64">
        <f>A53+1</f>
        <v>49</v>
      </c>
      <c r="B54" s="65" t="s">
        <v>24</v>
      </c>
      <c r="C54" s="66" t="s">
        <v>188</v>
      </c>
      <c r="D54" s="66" t="s">
        <v>136</v>
      </c>
      <c r="E54" s="67">
        <v>2281</v>
      </c>
      <c r="F54" s="68" t="s">
        <v>189</v>
      </c>
      <c r="G54" s="66" t="s">
        <v>190</v>
      </c>
      <c r="H54" s="69">
        <v>8</v>
      </c>
      <c r="I54" s="66"/>
      <c r="J54" s="70"/>
      <c r="K54" s="71"/>
      <c r="L54" s="72"/>
      <c r="M54" s="96"/>
      <c r="N54" s="66"/>
      <c r="O54" s="75">
        <v>300</v>
      </c>
      <c r="P54" s="76">
        <v>45719</v>
      </c>
      <c r="Q54" s="76">
        <f t="shared" si="2"/>
        <v>45734</v>
      </c>
      <c r="R54" s="77"/>
    </row>
    <row r="55" spans="1:18" x14ac:dyDescent="0.3">
      <c r="A55" s="78">
        <f t="shared" ref="A55:A82" si="3">A54+1</f>
        <v>50</v>
      </c>
      <c r="B55" s="79" t="s">
        <v>24</v>
      </c>
      <c r="C55" s="80" t="s">
        <v>191</v>
      </c>
      <c r="D55" s="80" t="s">
        <v>192</v>
      </c>
      <c r="E55" s="81">
        <v>236</v>
      </c>
      <c r="F55" s="82" t="s">
        <v>192</v>
      </c>
      <c r="G55" s="80" t="s">
        <v>193</v>
      </c>
      <c r="H55" s="78">
        <v>98</v>
      </c>
      <c r="I55" s="80"/>
      <c r="J55" s="83"/>
      <c r="K55" s="80"/>
      <c r="L55" s="80"/>
      <c r="M55" s="97"/>
      <c r="N55" s="98"/>
      <c r="O55" s="99">
        <v>1400</v>
      </c>
      <c r="P55" s="85">
        <v>45719</v>
      </c>
      <c r="Q55" s="85">
        <f>P55+15</f>
        <v>45734</v>
      </c>
      <c r="R55" s="77"/>
    </row>
    <row r="56" spans="1:18" x14ac:dyDescent="0.3">
      <c r="A56" s="64">
        <f t="shared" si="3"/>
        <v>51</v>
      </c>
      <c r="B56" s="65" t="s">
        <v>24</v>
      </c>
      <c r="C56" s="66" t="s">
        <v>194</v>
      </c>
      <c r="D56" s="66" t="s">
        <v>59</v>
      </c>
      <c r="E56" s="67">
        <v>2220</v>
      </c>
      <c r="F56" s="68" t="s">
        <v>195</v>
      </c>
      <c r="G56" s="66" t="s">
        <v>196</v>
      </c>
      <c r="H56" s="69">
        <v>229</v>
      </c>
      <c r="I56" s="66"/>
      <c r="J56" s="70"/>
      <c r="K56" s="71"/>
      <c r="L56" s="72"/>
      <c r="M56" s="96"/>
      <c r="N56" s="66"/>
      <c r="O56" s="75">
        <v>800</v>
      </c>
      <c r="P56" s="76">
        <v>45719</v>
      </c>
      <c r="Q56" s="76">
        <v>45734</v>
      </c>
      <c r="R56" s="77"/>
    </row>
    <row r="57" spans="1:18" x14ac:dyDescent="0.3">
      <c r="A57" s="78">
        <f t="shared" si="3"/>
        <v>52</v>
      </c>
      <c r="B57" s="79" t="s">
        <v>24</v>
      </c>
      <c r="C57" s="80" t="s">
        <v>197</v>
      </c>
      <c r="D57" s="80" t="s">
        <v>59</v>
      </c>
      <c r="E57" s="81">
        <v>2220</v>
      </c>
      <c r="F57" s="82" t="s">
        <v>195</v>
      </c>
      <c r="G57" s="80" t="s">
        <v>198</v>
      </c>
      <c r="H57" s="78">
        <v>99</v>
      </c>
      <c r="I57" s="80"/>
      <c r="J57" s="83"/>
      <c r="K57" s="80"/>
      <c r="L57" s="80"/>
      <c r="M57" s="97"/>
      <c r="N57" s="98"/>
      <c r="O57" s="99">
        <v>2000</v>
      </c>
      <c r="P57" s="85">
        <v>45719</v>
      </c>
      <c r="Q57" s="85">
        <v>45734</v>
      </c>
      <c r="R57" s="77"/>
    </row>
    <row r="58" spans="1:18" x14ac:dyDescent="0.3">
      <c r="A58" s="64">
        <f t="shared" si="3"/>
        <v>53</v>
      </c>
      <c r="B58" s="65" t="s">
        <v>24</v>
      </c>
      <c r="C58" s="66" t="s">
        <v>199</v>
      </c>
      <c r="D58" s="66" t="s">
        <v>200</v>
      </c>
      <c r="E58" s="67">
        <v>1156</v>
      </c>
      <c r="F58" s="68" t="s">
        <v>201</v>
      </c>
      <c r="G58" s="66" t="s">
        <v>202</v>
      </c>
      <c r="H58" s="69">
        <v>51</v>
      </c>
      <c r="I58" s="66"/>
      <c r="J58" s="70"/>
      <c r="K58" s="71"/>
      <c r="L58" s="72"/>
      <c r="M58" s="96"/>
      <c r="N58" s="66"/>
      <c r="O58" s="75">
        <v>1000</v>
      </c>
      <c r="P58" s="76">
        <v>45719</v>
      </c>
      <c r="Q58" s="76">
        <v>45734</v>
      </c>
      <c r="R58" s="77"/>
    </row>
    <row r="59" spans="1:18" x14ac:dyDescent="0.3">
      <c r="A59" s="78">
        <f t="shared" si="3"/>
        <v>54</v>
      </c>
      <c r="B59" s="79" t="s">
        <v>24</v>
      </c>
      <c r="C59" s="80" t="s">
        <v>203</v>
      </c>
      <c r="D59" s="80" t="s">
        <v>204</v>
      </c>
      <c r="E59" s="81">
        <v>2452</v>
      </c>
      <c r="F59" s="82" t="s">
        <v>204</v>
      </c>
      <c r="G59" s="80" t="s">
        <v>205</v>
      </c>
      <c r="H59" s="78">
        <v>253</v>
      </c>
      <c r="I59" s="80"/>
      <c r="J59" s="83"/>
      <c r="K59" s="80"/>
      <c r="L59" s="80"/>
      <c r="M59" s="97"/>
      <c r="N59" s="98"/>
      <c r="O59" s="99">
        <v>600</v>
      </c>
      <c r="P59" s="85">
        <v>45719</v>
      </c>
      <c r="Q59" s="85">
        <v>45734</v>
      </c>
      <c r="R59" s="77"/>
    </row>
    <row r="60" spans="1:18" x14ac:dyDescent="0.3">
      <c r="A60" s="64">
        <f t="shared" si="3"/>
        <v>55</v>
      </c>
      <c r="B60" s="65" t="s">
        <v>24</v>
      </c>
      <c r="C60" s="66" t="s">
        <v>206</v>
      </c>
      <c r="D60" s="66" t="s">
        <v>207</v>
      </c>
      <c r="E60" s="67">
        <v>1961</v>
      </c>
      <c r="F60" s="68" t="s">
        <v>207</v>
      </c>
      <c r="G60" s="66" t="s">
        <v>208</v>
      </c>
      <c r="H60" s="69">
        <v>56</v>
      </c>
      <c r="I60" s="66"/>
      <c r="J60" s="70"/>
      <c r="K60" s="71"/>
      <c r="L60" s="72"/>
      <c r="M60" s="96"/>
      <c r="N60" s="66"/>
      <c r="O60" s="75">
        <v>5000</v>
      </c>
      <c r="P60" s="76">
        <v>45719</v>
      </c>
      <c r="Q60" s="76">
        <v>45734</v>
      </c>
      <c r="R60" s="77"/>
    </row>
    <row r="61" spans="1:18" x14ac:dyDescent="0.3">
      <c r="A61" s="78">
        <f t="shared" si="3"/>
        <v>56</v>
      </c>
      <c r="B61" s="79" t="s">
        <v>24</v>
      </c>
      <c r="C61" s="80" t="s">
        <v>206</v>
      </c>
      <c r="D61" s="80" t="s">
        <v>207</v>
      </c>
      <c r="E61" s="81">
        <v>1961</v>
      </c>
      <c r="F61" s="82" t="s">
        <v>207</v>
      </c>
      <c r="G61" s="80" t="s">
        <v>209</v>
      </c>
      <c r="H61" s="78">
        <v>25</v>
      </c>
      <c r="I61" s="80"/>
      <c r="J61" s="83"/>
      <c r="K61" s="80"/>
      <c r="L61" s="80"/>
      <c r="M61" s="97"/>
      <c r="N61" s="98"/>
      <c r="O61" s="99">
        <v>2000</v>
      </c>
      <c r="P61" s="85">
        <v>45719</v>
      </c>
      <c r="Q61" s="85">
        <v>45734</v>
      </c>
      <c r="R61" s="77"/>
    </row>
    <row r="62" spans="1:18" x14ac:dyDescent="0.3">
      <c r="A62" s="64">
        <f t="shared" si="3"/>
        <v>57</v>
      </c>
      <c r="B62" s="65" t="s">
        <v>24</v>
      </c>
      <c r="C62" s="66" t="s">
        <v>210</v>
      </c>
      <c r="D62" s="66" t="s">
        <v>211</v>
      </c>
      <c r="E62" s="67">
        <v>2342</v>
      </c>
      <c r="F62" s="68" t="s">
        <v>212</v>
      </c>
      <c r="G62" s="66" t="s">
        <v>213</v>
      </c>
      <c r="H62" s="69">
        <v>1896</v>
      </c>
      <c r="I62" s="66"/>
      <c r="J62" s="70"/>
      <c r="K62" s="71"/>
      <c r="L62" s="72"/>
      <c r="M62" s="96"/>
      <c r="N62" s="66"/>
      <c r="O62" s="75">
        <v>5000</v>
      </c>
      <c r="P62" s="76">
        <v>45719</v>
      </c>
      <c r="Q62" s="76">
        <v>45734</v>
      </c>
      <c r="R62" s="77"/>
    </row>
    <row r="63" spans="1:18" x14ac:dyDescent="0.3">
      <c r="A63" s="78">
        <f t="shared" si="3"/>
        <v>58</v>
      </c>
      <c r="B63" s="79" t="s">
        <v>24</v>
      </c>
      <c r="C63" s="80" t="s">
        <v>210</v>
      </c>
      <c r="D63" s="80" t="s">
        <v>211</v>
      </c>
      <c r="E63" s="81">
        <v>2342</v>
      </c>
      <c r="F63" s="82" t="s">
        <v>212</v>
      </c>
      <c r="G63" s="80" t="s">
        <v>214</v>
      </c>
      <c r="H63" s="78">
        <v>400</v>
      </c>
      <c r="I63" s="80"/>
      <c r="J63" s="83"/>
      <c r="K63" s="80"/>
      <c r="L63" s="80"/>
      <c r="M63" s="97"/>
      <c r="N63" s="98"/>
      <c r="O63" s="99">
        <v>500</v>
      </c>
      <c r="P63" s="85">
        <v>45719</v>
      </c>
      <c r="Q63" s="85">
        <v>45734</v>
      </c>
      <c r="R63" s="77"/>
    </row>
    <row r="64" spans="1:18" x14ac:dyDescent="0.3">
      <c r="A64" s="64">
        <f t="shared" si="3"/>
        <v>59</v>
      </c>
      <c r="B64" s="65" t="s">
        <v>24</v>
      </c>
      <c r="C64" s="66" t="s">
        <v>215</v>
      </c>
      <c r="D64" s="66" t="s">
        <v>216</v>
      </c>
      <c r="E64" s="67">
        <v>1095</v>
      </c>
      <c r="F64" s="68" t="s">
        <v>216</v>
      </c>
      <c r="G64" s="66" t="s">
        <v>217</v>
      </c>
      <c r="H64" s="69">
        <v>400</v>
      </c>
      <c r="I64" s="66"/>
      <c r="J64" s="70"/>
      <c r="K64" s="71"/>
      <c r="L64" s="72"/>
      <c r="M64" s="96"/>
      <c r="N64" s="66"/>
      <c r="O64" s="75">
        <v>350</v>
      </c>
      <c r="P64" s="76">
        <v>45719</v>
      </c>
      <c r="Q64" s="76">
        <v>45734</v>
      </c>
      <c r="R64" s="77"/>
    </row>
    <row r="65" spans="1:18" x14ac:dyDescent="0.3">
      <c r="A65" s="78">
        <f t="shared" si="3"/>
        <v>60</v>
      </c>
      <c r="B65" s="79" t="s">
        <v>24</v>
      </c>
      <c r="C65" s="80" t="s">
        <v>215</v>
      </c>
      <c r="D65" s="80" t="s">
        <v>216</v>
      </c>
      <c r="E65" s="81">
        <v>1095</v>
      </c>
      <c r="F65" s="82" t="s">
        <v>216</v>
      </c>
      <c r="G65" s="80" t="s">
        <v>218</v>
      </c>
      <c r="H65" s="78">
        <v>300</v>
      </c>
      <c r="I65" s="80"/>
      <c r="J65" s="83"/>
      <c r="K65" s="80"/>
      <c r="L65" s="80"/>
      <c r="M65" s="97"/>
      <c r="N65" s="98"/>
      <c r="O65" s="99">
        <v>250</v>
      </c>
      <c r="P65" s="85">
        <v>45719</v>
      </c>
      <c r="Q65" s="85">
        <v>45734</v>
      </c>
      <c r="R65" s="77"/>
    </row>
    <row r="66" spans="1:18" x14ac:dyDescent="0.3">
      <c r="A66" s="64">
        <f t="shared" si="3"/>
        <v>61</v>
      </c>
      <c r="B66" s="65" t="s">
        <v>24</v>
      </c>
      <c r="C66" s="66" t="s">
        <v>219</v>
      </c>
      <c r="D66" s="66" t="s">
        <v>220</v>
      </c>
      <c r="E66" s="67">
        <v>1316</v>
      </c>
      <c r="F66" s="68" t="s">
        <v>221</v>
      </c>
      <c r="G66" s="66" t="s">
        <v>222</v>
      </c>
      <c r="H66" s="69">
        <v>218</v>
      </c>
      <c r="I66" s="66"/>
      <c r="J66" s="70"/>
      <c r="K66" s="71"/>
      <c r="L66" s="72"/>
      <c r="M66" s="96"/>
      <c r="N66" s="66"/>
      <c r="O66" s="75">
        <v>9500</v>
      </c>
      <c r="P66" s="76">
        <v>45719</v>
      </c>
      <c r="Q66" s="76">
        <v>45734</v>
      </c>
      <c r="R66" s="77"/>
    </row>
    <row r="67" spans="1:18" x14ac:dyDescent="0.3">
      <c r="A67" s="78">
        <f t="shared" si="3"/>
        <v>62</v>
      </c>
      <c r="B67" s="79" t="s">
        <v>24</v>
      </c>
      <c r="C67" s="80" t="s">
        <v>210</v>
      </c>
      <c r="D67" s="80" t="s">
        <v>211</v>
      </c>
      <c r="E67" s="81">
        <v>2342</v>
      </c>
      <c r="F67" s="82" t="s">
        <v>212</v>
      </c>
      <c r="G67" s="80" t="s">
        <v>213</v>
      </c>
      <c r="H67" s="78">
        <v>1896</v>
      </c>
      <c r="I67" s="80"/>
      <c r="J67" s="83"/>
      <c r="K67" s="80"/>
      <c r="L67" s="80"/>
      <c r="M67" s="97"/>
      <c r="N67" s="98"/>
      <c r="O67" s="99">
        <v>4800</v>
      </c>
      <c r="P67" s="85">
        <v>45719</v>
      </c>
      <c r="Q67" s="85">
        <v>45734</v>
      </c>
      <c r="R67" s="77"/>
    </row>
    <row r="68" spans="1:18" x14ac:dyDescent="0.3">
      <c r="A68" s="64">
        <f t="shared" si="3"/>
        <v>63</v>
      </c>
      <c r="B68" s="65" t="s">
        <v>24</v>
      </c>
      <c r="C68" s="66" t="s">
        <v>210</v>
      </c>
      <c r="D68" s="66" t="s">
        <v>211</v>
      </c>
      <c r="E68" s="67">
        <v>2342</v>
      </c>
      <c r="F68" s="68" t="s">
        <v>212</v>
      </c>
      <c r="G68" s="66" t="s">
        <v>214</v>
      </c>
      <c r="H68" s="69">
        <v>33</v>
      </c>
      <c r="I68" s="66"/>
      <c r="J68" s="70"/>
      <c r="K68" s="71"/>
      <c r="L68" s="72"/>
      <c r="M68" s="96"/>
      <c r="N68" s="66"/>
      <c r="O68" s="75">
        <v>400</v>
      </c>
      <c r="P68" s="76">
        <v>45719</v>
      </c>
      <c r="Q68" s="76">
        <v>45734</v>
      </c>
      <c r="R68" s="77"/>
    </row>
    <row r="69" spans="1:18" x14ac:dyDescent="0.3">
      <c r="A69" s="78">
        <f t="shared" si="3"/>
        <v>64</v>
      </c>
      <c r="B69" s="79" t="s">
        <v>24</v>
      </c>
      <c r="C69" s="80" t="s">
        <v>223</v>
      </c>
      <c r="D69" s="80" t="s">
        <v>224</v>
      </c>
      <c r="E69" s="81">
        <v>1029</v>
      </c>
      <c r="F69" s="82" t="s">
        <v>225</v>
      </c>
      <c r="G69" s="80" t="s">
        <v>226</v>
      </c>
      <c r="H69" s="78">
        <v>1769</v>
      </c>
      <c r="I69" s="80"/>
      <c r="J69" s="83"/>
      <c r="K69" s="80"/>
      <c r="L69" s="80"/>
      <c r="M69" s="97"/>
      <c r="N69" s="98"/>
      <c r="O69" s="99">
        <v>73000</v>
      </c>
      <c r="P69" s="85">
        <v>45719</v>
      </c>
      <c r="Q69" s="85">
        <v>45734</v>
      </c>
      <c r="R69" s="77"/>
    </row>
    <row r="70" spans="1:18" x14ac:dyDescent="0.3">
      <c r="A70" s="64">
        <f t="shared" si="3"/>
        <v>65</v>
      </c>
      <c r="B70" s="65" t="s">
        <v>24</v>
      </c>
      <c r="C70" s="66" t="s">
        <v>227</v>
      </c>
      <c r="D70" s="66" t="s">
        <v>228</v>
      </c>
      <c r="E70" s="67">
        <v>2175</v>
      </c>
      <c r="F70" s="68" t="s">
        <v>228</v>
      </c>
      <c r="G70" s="66" t="s">
        <v>229</v>
      </c>
      <c r="H70" s="69">
        <v>304</v>
      </c>
      <c r="I70" s="66">
        <v>1519</v>
      </c>
      <c r="J70" s="70">
        <v>93</v>
      </c>
      <c r="K70" s="71" t="s">
        <v>228</v>
      </c>
      <c r="L70" s="72" t="s">
        <v>230</v>
      </c>
      <c r="M70" s="96">
        <v>55</v>
      </c>
      <c r="N70" s="66"/>
      <c r="O70" s="75">
        <v>115500</v>
      </c>
      <c r="P70" s="76">
        <v>45719</v>
      </c>
      <c r="Q70" s="76">
        <v>45734</v>
      </c>
      <c r="R70" s="77"/>
    </row>
    <row r="71" spans="1:18" x14ac:dyDescent="0.3">
      <c r="A71" s="78">
        <f t="shared" si="3"/>
        <v>66</v>
      </c>
      <c r="B71" s="79" t="s">
        <v>24</v>
      </c>
      <c r="C71" s="80" t="s">
        <v>231</v>
      </c>
      <c r="D71" s="80" t="s">
        <v>232</v>
      </c>
      <c r="E71" s="81">
        <v>1828</v>
      </c>
      <c r="F71" s="82" t="s">
        <v>233</v>
      </c>
      <c r="G71" s="80" t="s">
        <v>234</v>
      </c>
      <c r="H71" s="78">
        <v>420</v>
      </c>
      <c r="I71" s="80"/>
      <c r="J71" s="83"/>
      <c r="K71" s="80"/>
      <c r="L71" s="80"/>
      <c r="M71" s="97"/>
      <c r="N71" s="98"/>
      <c r="O71" s="99">
        <v>2000</v>
      </c>
      <c r="P71" s="85">
        <v>45719</v>
      </c>
      <c r="Q71" s="85">
        <v>45734</v>
      </c>
      <c r="R71" s="77"/>
    </row>
    <row r="72" spans="1:18" x14ac:dyDescent="0.3">
      <c r="A72" s="64">
        <f t="shared" si="3"/>
        <v>67</v>
      </c>
      <c r="B72" s="65" t="s">
        <v>24</v>
      </c>
      <c r="C72" s="66" t="s">
        <v>231</v>
      </c>
      <c r="D72" s="66" t="s">
        <v>232</v>
      </c>
      <c r="E72" s="67">
        <v>1828</v>
      </c>
      <c r="F72" s="68" t="s">
        <v>233</v>
      </c>
      <c r="G72" s="66" t="s">
        <v>235</v>
      </c>
      <c r="H72" s="69">
        <v>54</v>
      </c>
      <c r="I72" s="66"/>
      <c r="J72" s="70"/>
      <c r="K72" s="71"/>
      <c r="L72" s="72"/>
      <c r="M72" s="96"/>
      <c r="N72" s="66"/>
      <c r="O72" s="75">
        <v>300</v>
      </c>
      <c r="P72" s="76">
        <v>45719</v>
      </c>
      <c r="Q72" s="76">
        <v>45734</v>
      </c>
      <c r="R72" s="77"/>
    </row>
    <row r="73" spans="1:18" x14ac:dyDescent="0.3">
      <c r="A73" s="78">
        <f t="shared" si="3"/>
        <v>68</v>
      </c>
      <c r="B73" s="79" t="s">
        <v>24</v>
      </c>
      <c r="C73" s="80" t="s">
        <v>231</v>
      </c>
      <c r="D73" s="80" t="s">
        <v>232</v>
      </c>
      <c r="E73" s="81">
        <v>1828</v>
      </c>
      <c r="F73" s="82" t="s">
        <v>233</v>
      </c>
      <c r="G73" s="80" t="s">
        <v>236</v>
      </c>
      <c r="H73" s="78">
        <v>111</v>
      </c>
      <c r="I73" s="80"/>
      <c r="J73" s="83"/>
      <c r="K73" s="80"/>
      <c r="L73" s="80"/>
      <c r="M73" s="97"/>
      <c r="N73" s="98"/>
      <c r="O73" s="99">
        <v>650</v>
      </c>
      <c r="P73" s="85">
        <v>45719</v>
      </c>
      <c r="Q73" s="85">
        <v>45734</v>
      </c>
      <c r="R73" s="77"/>
    </row>
    <row r="74" spans="1:18" x14ac:dyDescent="0.3">
      <c r="A74" s="64">
        <f t="shared" si="3"/>
        <v>69</v>
      </c>
      <c r="B74" s="65" t="s">
        <v>24</v>
      </c>
      <c r="C74" s="66" t="s">
        <v>231</v>
      </c>
      <c r="D74" s="66" t="s">
        <v>232</v>
      </c>
      <c r="E74" s="67">
        <v>1828</v>
      </c>
      <c r="F74" s="68" t="s">
        <v>233</v>
      </c>
      <c r="G74" s="66" t="s">
        <v>237</v>
      </c>
      <c r="H74" s="69">
        <v>45</v>
      </c>
      <c r="I74" s="66"/>
      <c r="J74" s="70"/>
      <c r="K74" s="71"/>
      <c r="L74" s="72"/>
      <c r="M74" s="96"/>
      <c r="N74" s="66"/>
      <c r="O74" s="75">
        <v>200</v>
      </c>
      <c r="P74" s="76">
        <v>45719</v>
      </c>
      <c r="Q74" s="76">
        <v>45734</v>
      </c>
      <c r="R74" s="77"/>
    </row>
    <row r="75" spans="1:18" x14ac:dyDescent="0.3">
      <c r="A75" s="78">
        <f t="shared" si="3"/>
        <v>70</v>
      </c>
      <c r="B75" s="79" t="s">
        <v>24</v>
      </c>
      <c r="C75" s="80" t="s">
        <v>231</v>
      </c>
      <c r="D75" s="80" t="s">
        <v>232</v>
      </c>
      <c r="E75" s="81">
        <v>1828</v>
      </c>
      <c r="F75" s="82" t="s">
        <v>233</v>
      </c>
      <c r="G75" s="80" t="s">
        <v>238</v>
      </c>
      <c r="H75" s="78">
        <v>90</v>
      </c>
      <c r="I75" s="80"/>
      <c r="J75" s="83"/>
      <c r="K75" s="80"/>
      <c r="L75" s="80"/>
      <c r="M75" s="97"/>
      <c r="N75" s="98"/>
      <c r="O75" s="99">
        <v>240</v>
      </c>
      <c r="P75" s="85">
        <v>45719</v>
      </c>
      <c r="Q75" s="85">
        <v>45734</v>
      </c>
      <c r="R75" s="77"/>
    </row>
    <row r="76" spans="1:18" x14ac:dyDescent="0.3">
      <c r="A76" s="64">
        <f t="shared" si="3"/>
        <v>71</v>
      </c>
      <c r="B76" s="65" t="s">
        <v>24</v>
      </c>
      <c r="C76" s="66" t="s">
        <v>231</v>
      </c>
      <c r="D76" s="66" t="s">
        <v>232</v>
      </c>
      <c r="E76" s="67">
        <v>1828</v>
      </c>
      <c r="F76" s="68" t="s">
        <v>233</v>
      </c>
      <c r="G76" s="66" t="s">
        <v>239</v>
      </c>
      <c r="H76" s="69">
        <v>64</v>
      </c>
      <c r="I76" s="66"/>
      <c r="J76" s="70"/>
      <c r="K76" s="71"/>
      <c r="L76" s="72"/>
      <c r="M76" s="96"/>
      <c r="N76" s="66"/>
      <c r="O76" s="75">
        <v>150</v>
      </c>
      <c r="P76" s="76">
        <v>45719</v>
      </c>
      <c r="Q76" s="76">
        <v>45734</v>
      </c>
      <c r="R76" s="77"/>
    </row>
    <row r="77" spans="1:18" x14ac:dyDescent="0.3">
      <c r="A77" s="78">
        <f t="shared" si="3"/>
        <v>72</v>
      </c>
      <c r="B77" s="79" t="s">
        <v>24</v>
      </c>
      <c r="C77" s="80" t="s">
        <v>240</v>
      </c>
      <c r="D77" s="80" t="s">
        <v>241</v>
      </c>
      <c r="E77" s="81">
        <v>2604</v>
      </c>
      <c r="F77" s="82" t="s">
        <v>242</v>
      </c>
      <c r="G77" s="80" t="s">
        <v>243</v>
      </c>
      <c r="H77" s="78">
        <v>69</v>
      </c>
      <c r="I77" s="80"/>
      <c r="J77" s="83"/>
      <c r="K77" s="80"/>
      <c r="L77" s="80"/>
      <c r="M77" s="97"/>
      <c r="N77" s="98"/>
      <c r="O77" s="99">
        <v>700</v>
      </c>
      <c r="P77" s="85">
        <v>45719</v>
      </c>
      <c r="Q77" s="85">
        <v>45734</v>
      </c>
      <c r="R77" s="77"/>
    </row>
    <row r="78" spans="1:18" x14ac:dyDescent="0.3">
      <c r="A78" s="64">
        <f t="shared" si="3"/>
        <v>73</v>
      </c>
      <c r="B78" s="65" t="s">
        <v>24</v>
      </c>
      <c r="C78" s="66" t="s">
        <v>240</v>
      </c>
      <c r="D78" s="66" t="s">
        <v>241</v>
      </c>
      <c r="E78" s="67">
        <v>2604</v>
      </c>
      <c r="F78" s="68" t="s">
        <v>242</v>
      </c>
      <c r="G78" s="66" t="s">
        <v>244</v>
      </c>
      <c r="H78" s="69">
        <v>41</v>
      </c>
      <c r="I78" s="66"/>
      <c r="J78" s="70"/>
      <c r="K78" s="71"/>
      <c r="L78" s="72"/>
      <c r="M78" s="96"/>
      <c r="N78" s="66"/>
      <c r="O78" s="75">
        <v>400</v>
      </c>
      <c r="P78" s="76">
        <v>45719</v>
      </c>
      <c r="Q78" s="76">
        <v>45734</v>
      </c>
      <c r="R78" s="77"/>
    </row>
    <row r="79" spans="1:18" x14ac:dyDescent="0.3">
      <c r="A79" s="78">
        <f t="shared" si="3"/>
        <v>74</v>
      </c>
      <c r="B79" s="79" t="s">
        <v>24</v>
      </c>
      <c r="C79" s="80" t="s">
        <v>240</v>
      </c>
      <c r="D79" s="80" t="s">
        <v>241</v>
      </c>
      <c r="E79" s="81">
        <v>2604</v>
      </c>
      <c r="F79" s="82" t="s">
        <v>242</v>
      </c>
      <c r="G79" s="80" t="s">
        <v>245</v>
      </c>
      <c r="H79" s="78">
        <v>318</v>
      </c>
      <c r="I79" s="80"/>
      <c r="J79" s="83"/>
      <c r="K79" s="80"/>
      <c r="L79" s="80"/>
      <c r="M79" s="97"/>
      <c r="N79" s="98"/>
      <c r="O79" s="99">
        <v>3000</v>
      </c>
      <c r="P79" s="85">
        <v>45719</v>
      </c>
      <c r="Q79" s="85">
        <v>45734</v>
      </c>
      <c r="R79" s="77"/>
    </row>
    <row r="80" spans="1:18" x14ac:dyDescent="0.3">
      <c r="A80" s="64">
        <f t="shared" si="3"/>
        <v>75</v>
      </c>
      <c r="B80" s="65" t="s">
        <v>24</v>
      </c>
      <c r="C80" s="66" t="s">
        <v>219</v>
      </c>
      <c r="D80" s="66" t="s">
        <v>220</v>
      </c>
      <c r="E80" s="67">
        <v>1316</v>
      </c>
      <c r="F80" s="68" t="s">
        <v>221</v>
      </c>
      <c r="G80" s="66" t="s">
        <v>222</v>
      </c>
      <c r="H80" s="69">
        <v>218</v>
      </c>
      <c r="I80" s="66"/>
      <c r="J80" s="70"/>
      <c r="K80" s="71"/>
      <c r="L80" s="72"/>
      <c r="M80" s="96"/>
      <c r="N80" s="66"/>
      <c r="O80" s="75">
        <v>10000</v>
      </c>
      <c r="P80" s="76">
        <v>45719</v>
      </c>
      <c r="Q80" s="76">
        <v>45734</v>
      </c>
      <c r="R80" s="77"/>
    </row>
    <row r="81" spans="1:18" x14ac:dyDescent="0.3">
      <c r="A81" s="78">
        <f t="shared" si="3"/>
        <v>76</v>
      </c>
      <c r="B81" s="79" t="s">
        <v>24</v>
      </c>
      <c r="C81" s="80" t="s">
        <v>246</v>
      </c>
      <c r="D81" s="80" t="s">
        <v>247</v>
      </c>
      <c r="E81" s="81">
        <v>1738</v>
      </c>
      <c r="F81" s="82" t="s">
        <v>248</v>
      </c>
      <c r="G81" s="80" t="s">
        <v>249</v>
      </c>
      <c r="H81" s="78">
        <v>635</v>
      </c>
      <c r="I81" s="80"/>
      <c r="J81" s="83"/>
      <c r="K81" s="80"/>
      <c r="L81" s="80"/>
      <c r="M81" s="97"/>
      <c r="N81" s="98"/>
      <c r="O81" s="99">
        <v>50000</v>
      </c>
      <c r="P81" s="85">
        <v>45719</v>
      </c>
      <c r="Q81" s="85">
        <v>45734</v>
      </c>
      <c r="R81" s="77"/>
    </row>
    <row r="82" spans="1:18" x14ac:dyDescent="0.3">
      <c r="A82" s="64">
        <f t="shared" si="3"/>
        <v>77</v>
      </c>
      <c r="B82" s="65" t="s">
        <v>24</v>
      </c>
      <c r="C82" s="66" t="s">
        <v>246</v>
      </c>
      <c r="D82" s="66" t="s">
        <v>247</v>
      </c>
      <c r="E82" s="67">
        <v>1738</v>
      </c>
      <c r="F82" s="68" t="s">
        <v>248</v>
      </c>
      <c r="G82" s="66" t="s">
        <v>250</v>
      </c>
      <c r="H82" s="69">
        <v>221</v>
      </c>
      <c r="I82" s="66"/>
      <c r="J82" s="70"/>
      <c r="K82" s="71"/>
      <c r="L82" s="72"/>
      <c r="M82" s="96"/>
      <c r="N82" s="66"/>
      <c r="O82" s="75">
        <v>16000</v>
      </c>
      <c r="P82" s="76">
        <v>45719</v>
      </c>
      <c r="Q82" s="76">
        <v>45734</v>
      </c>
      <c r="R82" s="77"/>
    </row>
    <row r="83" spans="1:18" x14ac:dyDescent="0.3">
      <c r="A83" s="78">
        <v>78</v>
      </c>
      <c r="B83" s="79" t="s">
        <v>43</v>
      </c>
      <c r="C83" s="80" t="s">
        <v>251</v>
      </c>
      <c r="D83" s="80" t="s">
        <v>252</v>
      </c>
      <c r="E83" s="81">
        <v>442</v>
      </c>
      <c r="F83" s="82" t="s">
        <v>253</v>
      </c>
      <c r="G83" s="80" t="s">
        <v>254</v>
      </c>
      <c r="H83" s="78">
        <v>340.16</v>
      </c>
      <c r="I83" s="80"/>
      <c r="J83" s="83"/>
      <c r="K83" s="80"/>
      <c r="L83" s="80"/>
      <c r="M83" s="97"/>
      <c r="N83" s="98"/>
      <c r="O83" s="99">
        <v>5103</v>
      </c>
      <c r="P83" s="85">
        <v>45721</v>
      </c>
      <c r="Q83" s="85">
        <f>P83+15</f>
        <v>45736</v>
      </c>
      <c r="R83" s="77"/>
    </row>
    <row r="84" spans="1:18" x14ac:dyDescent="0.3">
      <c r="A84" s="64">
        <v>79</v>
      </c>
      <c r="B84" s="65" t="s">
        <v>43</v>
      </c>
      <c r="C84" s="66" t="s">
        <v>251</v>
      </c>
      <c r="D84" s="66" t="s">
        <v>252</v>
      </c>
      <c r="E84" s="67">
        <v>442</v>
      </c>
      <c r="F84" s="68" t="s">
        <v>255</v>
      </c>
      <c r="G84" s="66"/>
      <c r="H84" s="69"/>
      <c r="I84" s="66" t="s">
        <v>256</v>
      </c>
      <c r="J84" s="70">
        <v>23.6</v>
      </c>
      <c r="K84" s="71" t="s">
        <v>252</v>
      </c>
      <c r="L84" s="72" t="s">
        <v>257</v>
      </c>
      <c r="M84" s="96">
        <v>31</v>
      </c>
      <c r="N84" s="66"/>
      <c r="O84" s="75">
        <v>3831.5</v>
      </c>
      <c r="P84" s="76">
        <v>45721</v>
      </c>
      <c r="Q84" s="76">
        <v>45736</v>
      </c>
      <c r="R84" s="77"/>
    </row>
    <row r="85" spans="1:18" x14ac:dyDescent="0.3">
      <c r="A85" s="78">
        <v>80</v>
      </c>
      <c r="B85" s="79" t="s">
        <v>43</v>
      </c>
      <c r="C85" s="80" t="s">
        <v>258</v>
      </c>
      <c r="D85" s="80" t="s">
        <v>252</v>
      </c>
      <c r="E85" s="81">
        <v>442</v>
      </c>
      <c r="F85" s="82" t="s">
        <v>255</v>
      </c>
      <c r="G85" s="80"/>
      <c r="H85" s="78"/>
      <c r="I85" s="80" t="s">
        <v>259</v>
      </c>
      <c r="J85" s="83">
        <v>11.25</v>
      </c>
      <c r="K85" s="80"/>
      <c r="L85" s="80"/>
      <c r="M85" s="97"/>
      <c r="N85" s="98"/>
      <c r="O85" s="99">
        <v>1253</v>
      </c>
      <c r="P85" s="85">
        <v>45721</v>
      </c>
      <c r="Q85" s="85">
        <v>45736</v>
      </c>
      <c r="R85" s="77"/>
    </row>
    <row r="86" spans="1:18" x14ac:dyDescent="0.3">
      <c r="A86" s="64">
        <v>81</v>
      </c>
      <c r="B86" s="65" t="s">
        <v>43</v>
      </c>
      <c r="C86" s="66" t="s">
        <v>260</v>
      </c>
      <c r="D86" s="66" t="s">
        <v>252</v>
      </c>
      <c r="E86" s="67">
        <v>442</v>
      </c>
      <c r="F86" s="68" t="s">
        <v>255</v>
      </c>
      <c r="G86" s="66"/>
      <c r="H86" s="69"/>
      <c r="I86" s="66" t="s">
        <v>261</v>
      </c>
      <c r="J86" s="70">
        <v>3.2</v>
      </c>
      <c r="K86" s="71"/>
      <c r="L86" s="72"/>
      <c r="M86" s="96"/>
      <c r="N86" s="66"/>
      <c r="O86" s="75">
        <v>175</v>
      </c>
      <c r="P86" s="76">
        <v>45721</v>
      </c>
      <c r="Q86" s="76">
        <v>45736</v>
      </c>
      <c r="R86" s="77"/>
    </row>
    <row r="87" spans="1:18" x14ac:dyDescent="0.3">
      <c r="A87" s="78">
        <v>82</v>
      </c>
      <c r="B87" s="79" t="s">
        <v>43</v>
      </c>
      <c r="C87" s="80" t="s">
        <v>262</v>
      </c>
      <c r="D87" s="80" t="s">
        <v>252</v>
      </c>
      <c r="E87" s="81">
        <v>442</v>
      </c>
      <c r="F87" s="82" t="s">
        <v>255</v>
      </c>
      <c r="G87" s="80" t="s">
        <v>263</v>
      </c>
      <c r="H87" s="78">
        <v>236.05</v>
      </c>
      <c r="I87" s="80"/>
      <c r="J87" s="83"/>
      <c r="K87" s="80"/>
      <c r="L87" s="80"/>
      <c r="M87" s="97"/>
      <c r="N87" s="98"/>
      <c r="O87" s="99">
        <v>3541.5</v>
      </c>
      <c r="P87" s="85">
        <v>45721</v>
      </c>
      <c r="Q87" s="85">
        <v>45736</v>
      </c>
      <c r="R87" s="77"/>
    </row>
    <row r="88" spans="1:18" x14ac:dyDescent="0.3">
      <c r="A88" s="64">
        <f>A87+1</f>
        <v>83</v>
      </c>
      <c r="B88" s="65" t="s">
        <v>264</v>
      </c>
      <c r="C88" s="66" t="s">
        <v>265</v>
      </c>
      <c r="D88" s="66" t="s">
        <v>266</v>
      </c>
      <c r="E88" s="100">
        <v>36</v>
      </c>
      <c r="F88" s="68" t="s">
        <v>267</v>
      </c>
      <c r="G88" s="66" t="s">
        <v>268</v>
      </c>
      <c r="H88" s="69">
        <v>1674</v>
      </c>
      <c r="I88" s="66"/>
      <c r="J88" s="70"/>
      <c r="K88" s="71"/>
      <c r="L88" s="72"/>
      <c r="M88" s="96"/>
      <c r="N88" s="66"/>
      <c r="O88" s="75">
        <v>16735.45</v>
      </c>
      <c r="P88" s="76">
        <v>45723</v>
      </c>
      <c r="Q88" s="76">
        <f>P88+15</f>
        <v>45738</v>
      </c>
      <c r="R88" s="77"/>
    </row>
    <row r="89" spans="1:18" x14ac:dyDescent="0.3">
      <c r="A89" s="78">
        <f t="shared" ref="A89:A152" si="4">A88+1</f>
        <v>84</v>
      </c>
      <c r="B89" s="79" t="s">
        <v>264</v>
      </c>
      <c r="C89" s="80" t="s">
        <v>265</v>
      </c>
      <c r="D89" s="80" t="s">
        <v>266</v>
      </c>
      <c r="E89" s="101">
        <v>36</v>
      </c>
      <c r="F89" s="82" t="s">
        <v>267</v>
      </c>
      <c r="G89" s="80"/>
      <c r="H89" s="78"/>
      <c r="I89" s="80" t="s">
        <v>269</v>
      </c>
      <c r="J89" s="87">
        <v>85.6</v>
      </c>
      <c r="K89" s="80" t="s">
        <v>267</v>
      </c>
      <c r="L89" s="80" t="s">
        <v>270</v>
      </c>
      <c r="M89" s="102">
        <v>59</v>
      </c>
      <c r="N89" s="98"/>
      <c r="O89" s="99">
        <v>472.51</v>
      </c>
      <c r="P89" s="85">
        <v>45723</v>
      </c>
      <c r="Q89" s="85">
        <v>45738</v>
      </c>
      <c r="R89" s="77"/>
    </row>
    <row r="90" spans="1:18" x14ac:dyDescent="0.3">
      <c r="A90" s="64">
        <f t="shared" si="4"/>
        <v>85</v>
      </c>
      <c r="B90" s="65" t="s">
        <v>264</v>
      </c>
      <c r="C90" s="66" t="s">
        <v>265</v>
      </c>
      <c r="D90" s="66" t="s">
        <v>266</v>
      </c>
      <c r="E90" s="100">
        <v>36</v>
      </c>
      <c r="F90" s="68" t="s">
        <v>267</v>
      </c>
      <c r="G90" s="66"/>
      <c r="H90" s="69"/>
      <c r="I90" s="66" t="s">
        <v>271</v>
      </c>
      <c r="J90" s="103">
        <v>105.5</v>
      </c>
      <c r="K90" s="71" t="s">
        <v>267</v>
      </c>
      <c r="L90" s="72" t="s">
        <v>270</v>
      </c>
      <c r="M90" s="104">
        <v>59</v>
      </c>
      <c r="N90" s="66"/>
      <c r="O90" s="75">
        <v>385.78</v>
      </c>
      <c r="P90" s="76">
        <v>45723</v>
      </c>
      <c r="Q90" s="76">
        <v>45738</v>
      </c>
      <c r="R90" s="77"/>
    </row>
    <row r="91" spans="1:18" x14ac:dyDescent="0.3">
      <c r="A91" s="78">
        <f t="shared" si="4"/>
        <v>86</v>
      </c>
      <c r="B91" s="79" t="s">
        <v>264</v>
      </c>
      <c r="C91" s="80" t="s">
        <v>272</v>
      </c>
      <c r="D91" s="80" t="s">
        <v>273</v>
      </c>
      <c r="E91" s="101">
        <v>854</v>
      </c>
      <c r="F91" s="82" t="s">
        <v>274</v>
      </c>
      <c r="G91" s="80" t="s">
        <v>275</v>
      </c>
      <c r="H91" s="78">
        <v>30</v>
      </c>
      <c r="I91" s="80"/>
      <c r="J91" s="83"/>
      <c r="K91" s="80"/>
      <c r="L91" s="80"/>
      <c r="M91" s="97"/>
      <c r="N91" s="98"/>
      <c r="O91" s="105">
        <v>1019.4</v>
      </c>
      <c r="P91" s="85">
        <v>45723</v>
      </c>
      <c r="Q91" s="85">
        <v>45738</v>
      </c>
      <c r="R91" s="77"/>
    </row>
    <row r="92" spans="1:18" x14ac:dyDescent="0.3">
      <c r="A92" s="64">
        <f t="shared" si="4"/>
        <v>87</v>
      </c>
      <c r="B92" s="65" t="s">
        <v>264</v>
      </c>
      <c r="C92" s="66" t="s">
        <v>272</v>
      </c>
      <c r="D92" s="66" t="s">
        <v>273</v>
      </c>
      <c r="E92" s="100">
        <v>854</v>
      </c>
      <c r="F92" s="68" t="s">
        <v>274</v>
      </c>
      <c r="G92" s="66" t="s">
        <v>276</v>
      </c>
      <c r="H92" s="69">
        <v>68</v>
      </c>
      <c r="I92" s="66"/>
      <c r="J92" s="70"/>
      <c r="K92" s="71"/>
      <c r="L92" s="72"/>
      <c r="M92" s="96"/>
      <c r="N92" s="66"/>
      <c r="O92" s="106">
        <v>2310.64</v>
      </c>
      <c r="P92" s="76">
        <v>45723</v>
      </c>
      <c r="Q92" s="76">
        <v>45738</v>
      </c>
      <c r="R92" s="77"/>
    </row>
    <row r="93" spans="1:18" x14ac:dyDescent="0.3">
      <c r="A93" s="78">
        <f t="shared" si="4"/>
        <v>88</v>
      </c>
      <c r="B93" s="79" t="s">
        <v>264</v>
      </c>
      <c r="C93" s="80" t="s">
        <v>272</v>
      </c>
      <c r="D93" s="80" t="s">
        <v>273</v>
      </c>
      <c r="E93" s="81">
        <v>854</v>
      </c>
      <c r="F93" s="82" t="s">
        <v>274</v>
      </c>
      <c r="G93" s="80" t="s">
        <v>277</v>
      </c>
      <c r="H93" s="78">
        <v>32</v>
      </c>
      <c r="I93" s="80"/>
      <c r="J93" s="83"/>
      <c r="K93" s="80"/>
      <c r="L93" s="80"/>
      <c r="M93" s="97"/>
      <c r="N93" s="98"/>
      <c r="O93" s="105">
        <v>1087.3599999999999</v>
      </c>
      <c r="P93" s="85">
        <v>45723</v>
      </c>
      <c r="Q93" s="85">
        <v>45738</v>
      </c>
      <c r="R93" s="77"/>
    </row>
    <row r="94" spans="1:18" x14ac:dyDescent="0.3">
      <c r="A94" s="64">
        <f t="shared" si="4"/>
        <v>89</v>
      </c>
      <c r="B94" s="65" t="s">
        <v>264</v>
      </c>
      <c r="C94" s="66" t="s">
        <v>272</v>
      </c>
      <c r="D94" s="66" t="s">
        <v>273</v>
      </c>
      <c r="E94" s="67">
        <v>854</v>
      </c>
      <c r="F94" s="68" t="s">
        <v>274</v>
      </c>
      <c r="G94" s="66" t="s">
        <v>278</v>
      </c>
      <c r="H94" s="69">
        <v>253</v>
      </c>
      <c r="I94" s="66"/>
      <c r="J94" s="70"/>
      <c r="K94" s="71"/>
      <c r="L94" s="72"/>
      <c r="M94" s="96"/>
      <c r="N94" s="66"/>
      <c r="O94" s="106">
        <v>8596.94</v>
      </c>
      <c r="P94" s="76">
        <v>45723</v>
      </c>
      <c r="Q94" s="76">
        <v>45738</v>
      </c>
      <c r="R94" s="77"/>
    </row>
    <row r="95" spans="1:18" x14ac:dyDescent="0.3">
      <c r="A95" s="78">
        <f t="shared" si="4"/>
        <v>90</v>
      </c>
      <c r="B95" s="79" t="s">
        <v>264</v>
      </c>
      <c r="C95" s="80" t="s">
        <v>279</v>
      </c>
      <c r="D95" s="80" t="s">
        <v>280</v>
      </c>
      <c r="E95" s="81">
        <v>200</v>
      </c>
      <c r="F95" s="82" t="s">
        <v>281</v>
      </c>
      <c r="G95" s="80" t="s">
        <v>282</v>
      </c>
      <c r="H95" s="78">
        <v>247</v>
      </c>
      <c r="I95" s="80"/>
      <c r="J95" s="83"/>
      <c r="K95" s="80"/>
      <c r="L95" s="80"/>
      <c r="M95" s="97"/>
      <c r="N95" s="98"/>
      <c r="O95" s="99">
        <v>7410</v>
      </c>
      <c r="P95" s="85">
        <v>45723</v>
      </c>
      <c r="Q95" s="85">
        <v>45738</v>
      </c>
      <c r="R95" s="77"/>
    </row>
    <row r="96" spans="1:18" x14ac:dyDescent="0.3">
      <c r="A96" s="64">
        <f t="shared" si="4"/>
        <v>91</v>
      </c>
      <c r="B96" s="65" t="s">
        <v>264</v>
      </c>
      <c r="C96" s="66" t="s">
        <v>283</v>
      </c>
      <c r="D96" s="66" t="s">
        <v>284</v>
      </c>
      <c r="E96" s="67">
        <v>1871</v>
      </c>
      <c r="F96" s="68" t="s">
        <v>285</v>
      </c>
      <c r="G96" s="66" t="s">
        <v>286</v>
      </c>
      <c r="H96" s="69">
        <v>51723</v>
      </c>
      <c r="I96" s="66"/>
      <c r="J96" s="70"/>
      <c r="K96" s="71"/>
      <c r="L96" s="72"/>
      <c r="M96" s="96"/>
      <c r="N96" s="66"/>
      <c r="O96" s="75">
        <v>775845</v>
      </c>
      <c r="P96" s="76">
        <v>45723</v>
      </c>
      <c r="Q96" s="76">
        <v>45738</v>
      </c>
      <c r="R96" s="77"/>
    </row>
    <row r="97" spans="1:18" x14ac:dyDescent="0.3">
      <c r="A97" s="78">
        <f t="shared" si="4"/>
        <v>92</v>
      </c>
      <c r="B97" s="79" t="s">
        <v>264</v>
      </c>
      <c r="C97" s="80" t="s">
        <v>287</v>
      </c>
      <c r="D97" s="80" t="s">
        <v>288</v>
      </c>
      <c r="E97" s="81">
        <v>1580</v>
      </c>
      <c r="F97" s="82" t="s">
        <v>289</v>
      </c>
      <c r="G97" s="80" t="s">
        <v>290</v>
      </c>
      <c r="H97" s="78">
        <v>1401</v>
      </c>
      <c r="I97" s="80"/>
      <c r="J97" s="83"/>
      <c r="K97" s="80"/>
      <c r="L97" s="80"/>
      <c r="M97" s="97"/>
      <c r="N97" s="98"/>
      <c r="O97" s="99">
        <v>28020</v>
      </c>
      <c r="P97" s="85">
        <v>45723</v>
      </c>
      <c r="Q97" s="85">
        <v>45738</v>
      </c>
      <c r="R97" s="77"/>
    </row>
    <row r="98" spans="1:18" x14ac:dyDescent="0.3">
      <c r="A98" s="64">
        <f t="shared" si="4"/>
        <v>93</v>
      </c>
      <c r="B98" s="65" t="s">
        <v>264</v>
      </c>
      <c r="C98" s="66" t="s">
        <v>291</v>
      </c>
      <c r="D98" s="66" t="s">
        <v>292</v>
      </c>
      <c r="E98" s="67">
        <v>745</v>
      </c>
      <c r="F98" s="68" t="s">
        <v>293</v>
      </c>
      <c r="G98" s="66" t="s">
        <v>294</v>
      </c>
      <c r="H98" s="69">
        <v>183</v>
      </c>
      <c r="I98" s="66"/>
      <c r="J98" s="70"/>
      <c r="K98" s="71"/>
      <c r="L98" s="72"/>
      <c r="M98" s="96"/>
      <c r="N98" s="66"/>
      <c r="O98" s="75">
        <v>5490</v>
      </c>
      <c r="P98" s="76">
        <v>45723</v>
      </c>
      <c r="Q98" s="76">
        <v>45738</v>
      </c>
      <c r="R98" s="77"/>
    </row>
    <row r="99" spans="1:18" x14ac:dyDescent="0.3">
      <c r="A99" s="78">
        <f t="shared" si="4"/>
        <v>94</v>
      </c>
      <c r="B99" s="79" t="s">
        <v>264</v>
      </c>
      <c r="C99" s="80" t="s">
        <v>295</v>
      </c>
      <c r="D99" s="80" t="s">
        <v>296</v>
      </c>
      <c r="E99" s="81">
        <v>1257</v>
      </c>
      <c r="F99" s="82" t="s">
        <v>297</v>
      </c>
      <c r="G99" s="80" t="s">
        <v>298</v>
      </c>
      <c r="H99" s="78">
        <v>413</v>
      </c>
      <c r="I99" s="80"/>
      <c r="J99" s="83"/>
      <c r="K99" s="80"/>
      <c r="L99" s="80"/>
      <c r="M99" s="97"/>
      <c r="N99" s="98"/>
      <c r="O99" s="99">
        <v>10738</v>
      </c>
      <c r="P99" s="85">
        <v>45723</v>
      </c>
      <c r="Q99" s="85">
        <v>45738</v>
      </c>
      <c r="R99" s="77"/>
    </row>
    <row r="100" spans="1:18" x14ac:dyDescent="0.3">
      <c r="A100" s="64">
        <f t="shared" si="4"/>
        <v>95</v>
      </c>
      <c r="B100" s="65" t="s">
        <v>264</v>
      </c>
      <c r="C100" s="66" t="s">
        <v>299</v>
      </c>
      <c r="D100" s="66" t="s">
        <v>288</v>
      </c>
      <c r="E100" s="67">
        <v>1575</v>
      </c>
      <c r="F100" s="68" t="s">
        <v>300</v>
      </c>
      <c r="G100" s="66" t="s">
        <v>301</v>
      </c>
      <c r="H100" s="69">
        <v>651</v>
      </c>
      <c r="I100" s="66"/>
      <c r="J100" s="70"/>
      <c r="K100" s="71"/>
      <c r="L100" s="72"/>
      <c r="M100" s="96"/>
      <c r="N100" s="66"/>
      <c r="O100" s="75">
        <v>20832</v>
      </c>
      <c r="P100" s="76">
        <v>45723</v>
      </c>
      <c r="Q100" s="76">
        <v>45738</v>
      </c>
      <c r="R100" s="77"/>
    </row>
    <row r="101" spans="1:18" x14ac:dyDescent="0.3">
      <c r="A101" s="78">
        <f t="shared" si="4"/>
        <v>96</v>
      </c>
      <c r="B101" s="79" t="s">
        <v>264</v>
      </c>
      <c r="C101" s="80" t="s">
        <v>299</v>
      </c>
      <c r="D101" s="80" t="s">
        <v>288</v>
      </c>
      <c r="E101" s="81">
        <v>1575</v>
      </c>
      <c r="F101" s="82" t="s">
        <v>300</v>
      </c>
      <c r="G101" s="80" t="s">
        <v>302</v>
      </c>
      <c r="H101" s="78">
        <v>672</v>
      </c>
      <c r="I101" s="80"/>
      <c r="J101" s="83"/>
      <c r="K101" s="80"/>
      <c r="L101" s="80"/>
      <c r="M101" s="97"/>
      <c r="N101" s="98"/>
      <c r="O101" s="99">
        <v>21504</v>
      </c>
      <c r="P101" s="85">
        <v>45723</v>
      </c>
      <c r="Q101" s="85">
        <v>45738</v>
      </c>
      <c r="R101" s="77"/>
    </row>
    <row r="102" spans="1:18" x14ac:dyDescent="0.3">
      <c r="A102" s="64">
        <f t="shared" si="4"/>
        <v>97</v>
      </c>
      <c r="B102" s="65" t="s">
        <v>264</v>
      </c>
      <c r="C102" s="66" t="s">
        <v>299</v>
      </c>
      <c r="D102" s="66" t="s">
        <v>288</v>
      </c>
      <c r="E102" s="67">
        <v>1575</v>
      </c>
      <c r="F102" s="68" t="s">
        <v>300</v>
      </c>
      <c r="G102" s="66" t="s">
        <v>303</v>
      </c>
      <c r="H102" s="69">
        <v>122</v>
      </c>
      <c r="I102" s="66"/>
      <c r="J102" s="70"/>
      <c r="K102" s="71"/>
      <c r="L102" s="72"/>
      <c r="M102" s="96"/>
      <c r="N102" s="66"/>
      <c r="O102" s="75">
        <v>3904</v>
      </c>
      <c r="P102" s="76">
        <v>45723</v>
      </c>
      <c r="Q102" s="76">
        <v>45738</v>
      </c>
      <c r="R102" s="77"/>
    </row>
    <row r="103" spans="1:18" x14ac:dyDescent="0.3">
      <c r="A103" s="78">
        <f t="shared" si="4"/>
        <v>98</v>
      </c>
      <c r="B103" s="79" t="s">
        <v>264</v>
      </c>
      <c r="C103" s="80" t="s">
        <v>304</v>
      </c>
      <c r="D103" s="80" t="s">
        <v>305</v>
      </c>
      <c r="E103" s="81">
        <v>902</v>
      </c>
      <c r="F103" s="82" t="s">
        <v>306</v>
      </c>
      <c r="G103" s="80" t="s">
        <v>307</v>
      </c>
      <c r="H103" s="78">
        <v>849</v>
      </c>
      <c r="I103" s="80"/>
      <c r="J103" s="83"/>
      <c r="K103" s="80"/>
      <c r="L103" s="80"/>
      <c r="M103" s="97"/>
      <c r="N103" s="98"/>
      <c r="O103" s="99">
        <v>10188</v>
      </c>
      <c r="P103" s="85">
        <v>45723</v>
      </c>
      <c r="Q103" s="85">
        <v>45738</v>
      </c>
      <c r="R103" s="77"/>
    </row>
    <row r="104" spans="1:18" x14ac:dyDescent="0.3">
      <c r="A104" s="64">
        <f t="shared" si="4"/>
        <v>99</v>
      </c>
      <c r="B104" s="65" t="s">
        <v>264</v>
      </c>
      <c r="C104" s="66" t="s">
        <v>308</v>
      </c>
      <c r="D104" s="66" t="s">
        <v>309</v>
      </c>
      <c r="E104" s="67">
        <v>2003</v>
      </c>
      <c r="F104" s="68" t="s">
        <v>310</v>
      </c>
      <c r="G104" s="66" t="s">
        <v>311</v>
      </c>
      <c r="H104" s="69">
        <v>4249</v>
      </c>
      <c r="I104" s="66"/>
      <c r="J104" s="70"/>
      <c r="K104" s="71"/>
      <c r="L104" s="72"/>
      <c r="M104" s="96"/>
      <c r="N104" s="66"/>
      <c r="O104" s="75">
        <v>90078.8</v>
      </c>
      <c r="P104" s="76">
        <v>45723</v>
      </c>
      <c r="Q104" s="76">
        <v>45738</v>
      </c>
      <c r="R104" s="77"/>
    </row>
    <row r="105" spans="1:18" x14ac:dyDescent="0.3">
      <c r="A105" s="78">
        <f t="shared" si="4"/>
        <v>100</v>
      </c>
      <c r="B105" s="79" t="s">
        <v>264</v>
      </c>
      <c r="C105" s="80" t="s">
        <v>312</v>
      </c>
      <c r="D105" s="80" t="s">
        <v>288</v>
      </c>
      <c r="E105" s="81">
        <v>1591</v>
      </c>
      <c r="F105" s="82" t="s">
        <v>313</v>
      </c>
      <c r="G105" s="80" t="s">
        <v>314</v>
      </c>
      <c r="H105" s="78">
        <v>1490</v>
      </c>
      <c r="I105" s="80"/>
      <c r="J105" s="83"/>
      <c r="K105" s="80"/>
      <c r="L105" s="80"/>
      <c r="M105" s="97"/>
      <c r="N105" s="98"/>
      <c r="O105" s="99">
        <v>19370</v>
      </c>
      <c r="P105" s="85">
        <v>45723</v>
      </c>
      <c r="Q105" s="85">
        <v>45738</v>
      </c>
      <c r="R105" s="77"/>
    </row>
    <row r="106" spans="1:18" x14ac:dyDescent="0.3">
      <c r="A106" s="64">
        <f t="shared" si="4"/>
        <v>101</v>
      </c>
      <c r="B106" s="65" t="s">
        <v>264</v>
      </c>
      <c r="C106" s="66" t="s">
        <v>315</v>
      </c>
      <c r="D106" s="66" t="s">
        <v>316</v>
      </c>
      <c r="E106" s="67">
        <v>886</v>
      </c>
      <c r="F106" s="68" t="s">
        <v>317</v>
      </c>
      <c r="G106" s="66" t="s">
        <v>318</v>
      </c>
      <c r="H106" s="69">
        <v>148</v>
      </c>
      <c r="I106" s="66"/>
      <c r="J106" s="70"/>
      <c r="K106" s="71"/>
      <c r="L106" s="72"/>
      <c r="M106" s="96"/>
      <c r="N106" s="66"/>
      <c r="O106" s="75">
        <v>3978.24</v>
      </c>
      <c r="P106" s="76">
        <v>45723</v>
      </c>
      <c r="Q106" s="76">
        <v>45738</v>
      </c>
      <c r="R106" s="77"/>
    </row>
    <row r="107" spans="1:18" x14ac:dyDescent="0.3">
      <c r="A107" s="78">
        <f t="shared" si="4"/>
        <v>102</v>
      </c>
      <c r="B107" s="79" t="s">
        <v>264</v>
      </c>
      <c r="C107" s="80" t="s">
        <v>319</v>
      </c>
      <c r="D107" s="80" t="s">
        <v>320</v>
      </c>
      <c r="E107" s="81">
        <v>1884</v>
      </c>
      <c r="F107" s="82" t="s">
        <v>321</v>
      </c>
      <c r="G107" s="80" t="s">
        <v>322</v>
      </c>
      <c r="H107" s="78">
        <v>305</v>
      </c>
      <c r="I107" s="80"/>
      <c r="J107" s="83"/>
      <c r="K107" s="80"/>
      <c r="L107" s="80"/>
      <c r="M107" s="97"/>
      <c r="N107" s="98"/>
      <c r="O107" s="99">
        <v>9150</v>
      </c>
      <c r="P107" s="85">
        <v>45723</v>
      </c>
      <c r="Q107" s="85">
        <v>45738</v>
      </c>
      <c r="R107" s="77"/>
    </row>
    <row r="108" spans="1:18" x14ac:dyDescent="0.3">
      <c r="A108" s="64">
        <f t="shared" si="4"/>
        <v>103</v>
      </c>
      <c r="B108" s="65" t="s">
        <v>264</v>
      </c>
      <c r="C108" s="66" t="s">
        <v>319</v>
      </c>
      <c r="D108" s="66" t="s">
        <v>320</v>
      </c>
      <c r="E108" s="67">
        <v>1884</v>
      </c>
      <c r="F108" s="68" t="s">
        <v>321</v>
      </c>
      <c r="G108" s="66" t="s">
        <v>323</v>
      </c>
      <c r="H108" s="69">
        <v>447</v>
      </c>
      <c r="I108" s="66"/>
      <c r="J108" s="70"/>
      <c r="K108" s="71"/>
      <c r="L108" s="72"/>
      <c r="M108" s="96"/>
      <c r="N108" s="66"/>
      <c r="O108" s="75">
        <v>13410</v>
      </c>
      <c r="P108" s="76">
        <v>45723</v>
      </c>
      <c r="Q108" s="76">
        <v>45738</v>
      </c>
      <c r="R108" s="77"/>
    </row>
    <row r="109" spans="1:18" x14ac:dyDescent="0.3">
      <c r="A109" s="78">
        <f t="shared" si="4"/>
        <v>104</v>
      </c>
      <c r="B109" s="79" t="s">
        <v>264</v>
      </c>
      <c r="C109" s="80" t="s">
        <v>319</v>
      </c>
      <c r="D109" s="80" t="s">
        <v>320</v>
      </c>
      <c r="E109" s="81">
        <v>1884</v>
      </c>
      <c r="F109" s="82" t="s">
        <v>321</v>
      </c>
      <c r="G109" s="80" t="s">
        <v>324</v>
      </c>
      <c r="H109" s="78">
        <v>591</v>
      </c>
      <c r="I109" s="80"/>
      <c r="J109" s="83"/>
      <c r="K109" s="80"/>
      <c r="L109" s="80"/>
      <c r="M109" s="97"/>
      <c r="N109" s="98"/>
      <c r="O109" s="99">
        <v>17730</v>
      </c>
      <c r="P109" s="85">
        <v>45723</v>
      </c>
      <c r="Q109" s="85">
        <v>45738</v>
      </c>
      <c r="R109" s="77"/>
    </row>
    <row r="110" spans="1:18" x14ac:dyDescent="0.3">
      <c r="A110" s="64">
        <f t="shared" si="4"/>
        <v>105</v>
      </c>
      <c r="B110" s="65" t="s">
        <v>264</v>
      </c>
      <c r="C110" s="66" t="s">
        <v>325</v>
      </c>
      <c r="D110" s="66" t="s">
        <v>326</v>
      </c>
      <c r="E110" s="67">
        <v>111</v>
      </c>
      <c r="F110" s="68" t="s">
        <v>327</v>
      </c>
      <c r="G110" s="66" t="s">
        <v>328</v>
      </c>
      <c r="H110" s="69">
        <v>2956</v>
      </c>
      <c r="I110" s="66"/>
      <c r="J110" s="70"/>
      <c r="K110" s="71"/>
      <c r="L110" s="72"/>
      <c r="M110" s="96"/>
      <c r="N110" s="66"/>
      <c r="O110" s="75">
        <v>8779.32</v>
      </c>
      <c r="P110" s="76">
        <v>45723</v>
      </c>
      <c r="Q110" s="76">
        <v>45738</v>
      </c>
      <c r="R110" s="77"/>
    </row>
    <row r="111" spans="1:18" x14ac:dyDescent="0.3">
      <c r="A111" s="78">
        <f t="shared" si="4"/>
        <v>106</v>
      </c>
      <c r="B111" s="79" t="s">
        <v>264</v>
      </c>
      <c r="C111" s="80" t="s">
        <v>325</v>
      </c>
      <c r="D111" s="80" t="s">
        <v>326</v>
      </c>
      <c r="E111" s="81">
        <v>111</v>
      </c>
      <c r="F111" s="82" t="s">
        <v>327</v>
      </c>
      <c r="G111" s="80" t="s">
        <v>329</v>
      </c>
      <c r="H111" s="78">
        <v>13</v>
      </c>
      <c r="I111" s="80"/>
      <c r="J111" s="83"/>
      <c r="K111" s="80"/>
      <c r="L111" s="80"/>
      <c r="M111" s="97"/>
      <c r="N111" s="98"/>
      <c r="O111" s="99">
        <v>38.61</v>
      </c>
      <c r="P111" s="85">
        <v>45723</v>
      </c>
      <c r="Q111" s="85">
        <v>45738</v>
      </c>
      <c r="R111" s="77"/>
    </row>
    <row r="112" spans="1:18" x14ac:dyDescent="0.3">
      <c r="A112" s="64">
        <f t="shared" si="4"/>
        <v>107</v>
      </c>
      <c r="B112" s="65" t="s">
        <v>264</v>
      </c>
      <c r="C112" s="66" t="s">
        <v>330</v>
      </c>
      <c r="D112" s="66" t="s">
        <v>316</v>
      </c>
      <c r="E112" s="67">
        <v>893</v>
      </c>
      <c r="F112" s="68" t="s">
        <v>331</v>
      </c>
      <c r="G112" s="66" t="s">
        <v>332</v>
      </c>
      <c r="H112" s="69">
        <v>364</v>
      </c>
      <c r="I112" s="66"/>
      <c r="J112" s="70"/>
      <c r="K112" s="71"/>
      <c r="L112" s="72"/>
      <c r="M112" s="96"/>
      <c r="N112" s="66"/>
      <c r="O112" s="75">
        <v>9464</v>
      </c>
      <c r="P112" s="76">
        <v>45723</v>
      </c>
      <c r="Q112" s="76">
        <v>45738</v>
      </c>
      <c r="R112" s="77"/>
    </row>
    <row r="113" spans="1:18" x14ac:dyDescent="0.3">
      <c r="A113" s="78">
        <f t="shared" si="4"/>
        <v>108</v>
      </c>
      <c r="B113" s="79" t="s">
        <v>264</v>
      </c>
      <c r="C113" s="80" t="s">
        <v>333</v>
      </c>
      <c r="D113" s="80" t="s">
        <v>334</v>
      </c>
      <c r="E113" s="81">
        <v>14</v>
      </c>
      <c r="F113" s="82" t="s">
        <v>335</v>
      </c>
      <c r="G113" s="80" t="s">
        <v>336</v>
      </c>
      <c r="H113" s="78">
        <v>379</v>
      </c>
      <c r="I113" s="80" t="s">
        <v>337</v>
      </c>
      <c r="J113" s="87">
        <v>36</v>
      </c>
      <c r="K113" s="80" t="s">
        <v>335</v>
      </c>
      <c r="L113" s="80" t="s">
        <v>270</v>
      </c>
      <c r="M113" s="97" t="s">
        <v>270</v>
      </c>
      <c r="N113" s="98"/>
      <c r="O113" s="99">
        <v>4043.93</v>
      </c>
      <c r="P113" s="85">
        <v>45723</v>
      </c>
      <c r="Q113" s="85">
        <v>45738</v>
      </c>
      <c r="R113" s="77"/>
    </row>
    <row r="114" spans="1:18" x14ac:dyDescent="0.3">
      <c r="A114" s="64">
        <f t="shared" si="4"/>
        <v>109</v>
      </c>
      <c r="B114" s="65" t="s">
        <v>264</v>
      </c>
      <c r="C114" s="66" t="s">
        <v>338</v>
      </c>
      <c r="D114" s="66" t="s">
        <v>118</v>
      </c>
      <c r="E114" s="67">
        <v>2236</v>
      </c>
      <c r="F114" s="68" t="s">
        <v>339</v>
      </c>
      <c r="G114" s="66" t="s">
        <v>340</v>
      </c>
      <c r="H114" s="69">
        <v>461</v>
      </c>
      <c r="I114" s="66"/>
      <c r="J114" s="70"/>
      <c r="K114" s="71"/>
      <c r="L114" s="72"/>
      <c r="M114" s="96"/>
      <c r="N114" s="66"/>
      <c r="O114" s="75">
        <v>2291.17</v>
      </c>
      <c r="P114" s="76">
        <v>45723</v>
      </c>
      <c r="Q114" s="76">
        <v>45738</v>
      </c>
      <c r="R114" s="77"/>
    </row>
    <row r="115" spans="1:18" x14ac:dyDescent="0.3">
      <c r="A115" s="78">
        <f t="shared" si="4"/>
        <v>110</v>
      </c>
      <c r="B115" s="79" t="s">
        <v>264</v>
      </c>
      <c r="C115" s="80" t="s">
        <v>341</v>
      </c>
      <c r="D115" s="80" t="s">
        <v>296</v>
      </c>
      <c r="E115" s="81">
        <v>1275</v>
      </c>
      <c r="F115" s="82" t="s">
        <v>342</v>
      </c>
      <c r="G115" s="80" t="s">
        <v>343</v>
      </c>
      <c r="H115" s="78">
        <v>401</v>
      </c>
      <c r="I115" s="80"/>
      <c r="J115" s="83"/>
      <c r="K115" s="80"/>
      <c r="L115" s="80"/>
      <c r="M115" s="97"/>
      <c r="N115" s="98"/>
      <c r="O115" s="99">
        <v>3208</v>
      </c>
      <c r="P115" s="85">
        <v>45723</v>
      </c>
      <c r="Q115" s="85">
        <v>45738</v>
      </c>
      <c r="R115" s="77"/>
    </row>
    <row r="116" spans="1:18" x14ac:dyDescent="0.3">
      <c r="A116" s="64">
        <f t="shared" si="4"/>
        <v>111</v>
      </c>
      <c r="B116" s="65" t="s">
        <v>264</v>
      </c>
      <c r="C116" s="66" t="s">
        <v>344</v>
      </c>
      <c r="D116" s="66" t="s">
        <v>345</v>
      </c>
      <c r="E116" s="67">
        <v>1766</v>
      </c>
      <c r="F116" s="68" t="s">
        <v>346</v>
      </c>
      <c r="G116" s="66" t="s">
        <v>347</v>
      </c>
      <c r="H116" s="69">
        <v>1815</v>
      </c>
      <c r="I116" s="66"/>
      <c r="J116" s="70"/>
      <c r="K116" s="71"/>
      <c r="L116" s="72"/>
      <c r="M116" s="96"/>
      <c r="N116" s="66"/>
      <c r="O116" s="75">
        <v>272250</v>
      </c>
      <c r="P116" s="76">
        <v>45723</v>
      </c>
      <c r="Q116" s="76">
        <v>45738</v>
      </c>
      <c r="R116" s="77"/>
    </row>
    <row r="117" spans="1:18" x14ac:dyDescent="0.3">
      <c r="A117" s="78">
        <f t="shared" si="4"/>
        <v>112</v>
      </c>
      <c r="B117" s="79" t="s">
        <v>264</v>
      </c>
      <c r="C117" s="80" t="s">
        <v>348</v>
      </c>
      <c r="D117" s="80" t="s">
        <v>284</v>
      </c>
      <c r="E117" s="81">
        <v>1871</v>
      </c>
      <c r="F117" s="82" t="s">
        <v>285</v>
      </c>
      <c r="G117" s="80" t="s">
        <v>349</v>
      </c>
      <c r="H117" s="78">
        <v>1868</v>
      </c>
      <c r="I117" s="80"/>
      <c r="J117" s="83"/>
      <c r="K117" s="80"/>
      <c r="L117" s="80"/>
      <c r="M117" s="97"/>
      <c r="N117" s="98"/>
      <c r="O117" s="99">
        <v>29831.96</v>
      </c>
      <c r="P117" s="85">
        <v>45723</v>
      </c>
      <c r="Q117" s="85">
        <v>45738</v>
      </c>
      <c r="R117" s="77"/>
    </row>
    <row r="118" spans="1:18" x14ac:dyDescent="0.3">
      <c r="A118" s="64">
        <f t="shared" si="4"/>
        <v>113</v>
      </c>
      <c r="B118" s="65" t="s">
        <v>264</v>
      </c>
      <c r="C118" s="66" t="s">
        <v>348</v>
      </c>
      <c r="D118" s="66" t="s">
        <v>284</v>
      </c>
      <c r="E118" s="67">
        <v>1871</v>
      </c>
      <c r="F118" s="68" t="s">
        <v>285</v>
      </c>
      <c r="G118" s="66" t="s">
        <v>350</v>
      </c>
      <c r="H118" s="69">
        <v>2124</v>
      </c>
      <c r="I118" s="66"/>
      <c r="J118" s="70"/>
      <c r="K118" s="71"/>
      <c r="L118" s="72"/>
      <c r="M118" s="96"/>
      <c r="N118" s="66"/>
      <c r="O118" s="75">
        <v>26401.32</v>
      </c>
      <c r="P118" s="76">
        <v>45723</v>
      </c>
      <c r="Q118" s="76">
        <v>45738</v>
      </c>
      <c r="R118" s="77"/>
    </row>
    <row r="119" spans="1:18" x14ac:dyDescent="0.3">
      <c r="A119" s="78">
        <f t="shared" si="4"/>
        <v>114</v>
      </c>
      <c r="B119" s="79" t="s">
        <v>264</v>
      </c>
      <c r="C119" s="80" t="s">
        <v>348</v>
      </c>
      <c r="D119" s="80" t="s">
        <v>284</v>
      </c>
      <c r="E119" s="81">
        <v>1871</v>
      </c>
      <c r="F119" s="82" t="s">
        <v>285</v>
      </c>
      <c r="G119" s="80" t="s">
        <v>351</v>
      </c>
      <c r="H119" s="78">
        <v>2924</v>
      </c>
      <c r="I119" s="80"/>
      <c r="J119" s="83"/>
      <c r="K119" s="80"/>
      <c r="L119" s="80"/>
      <c r="M119" s="97"/>
      <c r="N119" s="98"/>
      <c r="O119" s="99">
        <v>42339.519999999997</v>
      </c>
      <c r="P119" s="85">
        <v>45723</v>
      </c>
      <c r="Q119" s="85">
        <v>45738</v>
      </c>
      <c r="R119" s="77"/>
    </row>
    <row r="120" spans="1:18" x14ac:dyDescent="0.3">
      <c r="A120" s="64">
        <f t="shared" si="4"/>
        <v>115</v>
      </c>
      <c r="B120" s="65" t="s">
        <v>264</v>
      </c>
      <c r="C120" s="66" t="s">
        <v>348</v>
      </c>
      <c r="D120" s="66" t="s">
        <v>284</v>
      </c>
      <c r="E120" s="67">
        <v>1871</v>
      </c>
      <c r="F120" s="68" t="s">
        <v>285</v>
      </c>
      <c r="G120" s="66" t="s">
        <v>352</v>
      </c>
      <c r="H120" s="69">
        <v>3220</v>
      </c>
      <c r="I120" s="66"/>
      <c r="J120" s="70"/>
      <c r="K120" s="71"/>
      <c r="L120" s="72"/>
      <c r="M120" s="96"/>
      <c r="N120" s="66"/>
      <c r="O120" s="75">
        <v>34293</v>
      </c>
      <c r="P120" s="76">
        <v>45723</v>
      </c>
      <c r="Q120" s="76">
        <v>45738</v>
      </c>
      <c r="R120" s="77"/>
    </row>
    <row r="121" spans="1:18" x14ac:dyDescent="0.3">
      <c r="A121" s="78">
        <f t="shared" si="4"/>
        <v>116</v>
      </c>
      <c r="B121" s="79" t="s">
        <v>264</v>
      </c>
      <c r="C121" s="80" t="s">
        <v>348</v>
      </c>
      <c r="D121" s="80" t="s">
        <v>284</v>
      </c>
      <c r="E121" s="81">
        <v>1871</v>
      </c>
      <c r="F121" s="82" t="s">
        <v>285</v>
      </c>
      <c r="G121" s="80" t="s">
        <v>353</v>
      </c>
      <c r="H121" s="78">
        <v>2036</v>
      </c>
      <c r="I121" s="80"/>
      <c r="J121" s="83"/>
      <c r="K121" s="80"/>
      <c r="L121" s="80"/>
      <c r="M121" s="97"/>
      <c r="N121" s="98"/>
      <c r="O121" s="99">
        <v>30682.52</v>
      </c>
      <c r="P121" s="85">
        <v>45723</v>
      </c>
      <c r="Q121" s="85">
        <v>45738</v>
      </c>
      <c r="R121" s="77"/>
    </row>
    <row r="122" spans="1:18" x14ac:dyDescent="0.3">
      <c r="A122" s="64">
        <f t="shared" si="4"/>
        <v>117</v>
      </c>
      <c r="B122" s="65" t="s">
        <v>264</v>
      </c>
      <c r="C122" s="66" t="s">
        <v>348</v>
      </c>
      <c r="D122" s="66" t="s">
        <v>284</v>
      </c>
      <c r="E122" s="67">
        <v>1871</v>
      </c>
      <c r="F122" s="68" t="s">
        <v>285</v>
      </c>
      <c r="G122" s="66" t="s">
        <v>354</v>
      </c>
      <c r="H122" s="69">
        <v>1137</v>
      </c>
      <c r="I122" s="66"/>
      <c r="J122" s="70"/>
      <c r="K122" s="71"/>
      <c r="L122" s="72"/>
      <c r="M122" s="96"/>
      <c r="N122" s="66"/>
      <c r="O122" s="75">
        <v>9414.36</v>
      </c>
      <c r="P122" s="76">
        <v>45723</v>
      </c>
      <c r="Q122" s="76">
        <v>45738</v>
      </c>
      <c r="R122" s="77"/>
    </row>
    <row r="123" spans="1:18" x14ac:dyDescent="0.3">
      <c r="A123" s="78">
        <f t="shared" si="4"/>
        <v>118</v>
      </c>
      <c r="B123" s="79" t="s">
        <v>264</v>
      </c>
      <c r="C123" s="80" t="s">
        <v>348</v>
      </c>
      <c r="D123" s="80" t="s">
        <v>284</v>
      </c>
      <c r="E123" s="81">
        <v>1871</v>
      </c>
      <c r="F123" s="82" t="s">
        <v>285</v>
      </c>
      <c r="G123" s="80" t="s">
        <v>355</v>
      </c>
      <c r="H123" s="78">
        <v>1244</v>
      </c>
      <c r="I123" s="80"/>
      <c r="J123" s="83"/>
      <c r="K123" s="80"/>
      <c r="L123" s="80"/>
      <c r="M123" s="97"/>
      <c r="N123" s="98"/>
      <c r="O123" s="99">
        <v>16184.44</v>
      </c>
      <c r="P123" s="85">
        <v>45723</v>
      </c>
      <c r="Q123" s="85">
        <v>45738</v>
      </c>
      <c r="R123" s="77"/>
    </row>
    <row r="124" spans="1:18" x14ac:dyDescent="0.3">
      <c r="A124" s="64">
        <f t="shared" si="4"/>
        <v>119</v>
      </c>
      <c r="B124" s="65" t="s">
        <v>264</v>
      </c>
      <c r="C124" s="66" t="s">
        <v>348</v>
      </c>
      <c r="D124" s="66" t="s">
        <v>284</v>
      </c>
      <c r="E124" s="67">
        <v>1871</v>
      </c>
      <c r="F124" s="68" t="s">
        <v>285</v>
      </c>
      <c r="G124" s="66" t="s">
        <v>356</v>
      </c>
      <c r="H124" s="69">
        <v>22286</v>
      </c>
      <c r="I124" s="66"/>
      <c r="J124" s="70"/>
      <c r="K124" s="71"/>
      <c r="L124" s="72"/>
      <c r="M124" s="96"/>
      <c r="N124" s="66"/>
      <c r="O124" s="75">
        <v>355461.7</v>
      </c>
      <c r="P124" s="76">
        <v>45723</v>
      </c>
      <c r="Q124" s="76">
        <v>45738</v>
      </c>
      <c r="R124" s="77"/>
    </row>
    <row r="125" spans="1:18" x14ac:dyDescent="0.3">
      <c r="A125" s="78">
        <f t="shared" si="4"/>
        <v>120</v>
      </c>
      <c r="B125" s="79" t="s">
        <v>264</v>
      </c>
      <c r="C125" s="80" t="s">
        <v>348</v>
      </c>
      <c r="D125" s="80" t="s">
        <v>284</v>
      </c>
      <c r="E125" s="81">
        <v>1871</v>
      </c>
      <c r="F125" s="82" t="s">
        <v>285</v>
      </c>
      <c r="G125" s="80" t="s">
        <v>357</v>
      </c>
      <c r="H125" s="78">
        <v>4514</v>
      </c>
      <c r="I125" s="80"/>
      <c r="J125" s="83"/>
      <c r="K125" s="80"/>
      <c r="L125" s="80"/>
      <c r="M125" s="97"/>
      <c r="N125" s="98"/>
      <c r="O125" s="99">
        <v>71185.78</v>
      </c>
      <c r="P125" s="85">
        <v>45723</v>
      </c>
      <c r="Q125" s="85">
        <v>45738</v>
      </c>
      <c r="R125" s="77"/>
    </row>
    <row r="126" spans="1:18" x14ac:dyDescent="0.3">
      <c r="A126" s="64">
        <f t="shared" si="4"/>
        <v>121</v>
      </c>
      <c r="B126" s="65" t="s">
        <v>264</v>
      </c>
      <c r="C126" s="66" t="s">
        <v>348</v>
      </c>
      <c r="D126" s="66" t="s">
        <v>284</v>
      </c>
      <c r="E126" s="67">
        <v>1871</v>
      </c>
      <c r="F126" s="68" t="s">
        <v>285</v>
      </c>
      <c r="G126" s="66" t="s">
        <v>358</v>
      </c>
      <c r="H126" s="69">
        <v>57847</v>
      </c>
      <c r="I126" s="66"/>
      <c r="J126" s="70"/>
      <c r="K126" s="71"/>
      <c r="L126" s="72"/>
      <c r="M126" s="96"/>
      <c r="N126" s="66"/>
      <c r="O126" s="75">
        <v>728293.73</v>
      </c>
      <c r="P126" s="76">
        <v>45723</v>
      </c>
      <c r="Q126" s="76">
        <v>45738</v>
      </c>
      <c r="R126" s="77"/>
    </row>
    <row r="127" spans="1:18" x14ac:dyDescent="0.3">
      <c r="A127" s="78">
        <f t="shared" si="4"/>
        <v>122</v>
      </c>
      <c r="B127" s="79" t="s">
        <v>264</v>
      </c>
      <c r="C127" s="80" t="s">
        <v>348</v>
      </c>
      <c r="D127" s="80" t="s">
        <v>284</v>
      </c>
      <c r="E127" s="81">
        <v>1871</v>
      </c>
      <c r="F127" s="82" t="s">
        <v>285</v>
      </c>
      <c r="G127" s="80" t="s">
        <v>359</v>
      </c>
      <c r="H127" s="78">
        <v>1844</v>
      </c>
      <c r="I127" s="80"/>
      <c r="J127" s="83"/>
      <c r="K127" s="80"/>
      <c r="L127" s="80"/>
      <c r="M127" s="97"/>
      <c r="N127" s="98"/>
      <c r="O127" s="99">
        <v>29061.439999999999</v>
      </c>
      <c r="P127" s="85">
        <v>45723</v>
      </c>
      <c r="Q127" s="85">
        <v>45738</v>
      </c>
      <c r="R127" s="77"/>
    </row>
    <row r="128" spans="1:18" x14ac:dyDescent="0.3">
      <c r="A128" s="64">
        <f t="shared" si="4"/>
        <v>123</v>
      </c>
      <c r="B128" s="65" t="s">
        <v>264</v>
      </c>
      <c r="C128" s="66" t="s">
        <v>360</v>
      </c>
      <c r="D128" s="66" t="s">
        <v>361</v>
      </c>
      <c r="E128" s="67">
        <v>821</v>
      </c>
      <c r="F128" s="68" t="s">
        <v>362</v>
      </c>
      <c r="G128" s="66" t="s">
        <v>363</v>
      </c>
      <c r="H128" s="69">
        <v>364</v>
      </c>
      <c r="I128" s="66"/>
      <c r="J128" s="70"/>
      <c r="K128" s="71"/>
      <c r="L128" s="72"/>
      <c r="M128" s="96"/>
      <c r="N128" s="66"/>
      <c r="O128" s="75">
        <v>4368</v>
      </c>
      <c r="P128" s="76">
        <v>45723</v>
      </c>
      <c r="Q128" s="76">
        <v>45738</v>
      </c>
      <c r="R128" s="77"/>
    </row>
    <row r="129" spans="1:18" x14ac:dyDescent="0.3">
      <c r="A129" s="78">
        <f t="shared" si="4"/>
        <v>124</v>
      </c>
      <c r="B129" s="79" t="s">
        <v>264</v>
      </c>
      <c r="C129" s="80" t="s">
        <v>360</v>
      </c>
      <c r="D129" s="80" t="s">
        <v>361</v>
      </c>
      <c r="E129" s="81">
        <v>821</v>
      </c>
      <c r="F129" s="82" t="s">
        <v>362</v>
      </c>
      <c r="G129" s="80" t="s">
        <v>364</v>
      </c>
      <c r="H129" s="78">
        <v>154</v>
      </c>
      <c r="I129" s="80"/>
      <c r="J129" s="83"/>
      <c r="K129" s="80"/>
      <c r="L129" s="80"/>
      <c r="M129" s="97"/>
      <c r="N129" s="98"/>
      <c r="O129" s="99">
        <v>1848</v>
      </c>
      <c r="P129" s="85">
        <v>45723</v>
      </c>
      <c r="Q129" s="85">
        <v>45738</v>
      </c>
      <c r="R129" s="77"/>
    </row>
    <row r="130" spans="1:18" x14ac:dyDescent="0.3">
      <c r="A130" s="64">
        <f t="shared" si="4"/>
        <v>125</v>
      </c>
      <c r="B130" s="65" t="s">
        <v>264</v>
      </c>
      <c r="C130" s="66" t="s">
        <v>360</v>
      </c>
      <c r="D130" s="66" t="s">
        <v>361</v>
      </c>
      <c r="E130" s="67">
        <v>821</v>
      </c>
      <c r="F130" s="68" t="s">
        <v>362</v>
      </c>
      <c r="G130" s="66" t="s">
        <v>365</v>
      </c>
      <c r="H130" s="69">
        <v>386</v>
      </c>
      <c r="I130" s="66"/>
      <c r="J130" s="70"/>
      <c r="K130" s="71"/>
      <c r="L130" s="72"/>
      <c r="M130" s="96"/>
      <c r="N130" s="66"/>
      <c r="O130" s="75">
        <v>4632</v>
      </c>
      <c r="P130" s="76">
        <v>45723</v>
      </c>
      <c r="Q130" s="76">
        <v>45738</v>
      </c>
      <c r="R130" s="77"/>
    </row>
    <row r="131" spans="1:18" x14ac:dyDescent="0.3">
      <c r="A131" s="78">
        <f t="shared" si="4"/>
        <v>126</v>
      </c>
      <c r="B131" s="79" t="s">
        <v>264</v>
      </c>
      <c r="C131" s="80" t="s">
        <v>366</v>
      </c>
      <c r="D131" s="80" t="s">
        <v>179</v>
      </c>
      <c r="E131" s="81">
        <v>2395</v>
      </c>
      <c r="F131" s="82" t="s">
        <v>367</v>
      </c>
      <c r="G131" s="80" t="s">
        <v>368</v>
      </c>
      <c r="H131" s="78">
        <v>83</v>
      </c>
      <c r="I131" s="80"/>
      <c r="J131" s="83"/>
      <c r="K131" s="80"/>
      <c r="L131" s="80"/>
      <c r="M131" s="97"/>
      <c r="N131" s="98"/>
      <c r="O131" s="99">
        <v>1111.3699999999999</v>
      </c>
      <c r="P131" s="85">
        <v>45723</v>
      </c>
      <c r="Q131" s="85">
        <v>45738</v>
      </c>
      <c r="R131" s="77"/>
    </row>
    <row r="132" spans="1:18" x14ac:dyDescent="0.3">
      <c r="A132" s="64">
        <f t="shared" si="4"/>
        <v>127</v>
      </c>
      <c r="B132" s="65" t="s">
        <v>264</v>
      </c>
      <c r="C132" s="66" t="s">
        <v>366</v>
      </c>
      <c r="D132" s="66" t="s">
        <v>179</v>
      </c>
      <c r="E132" s="67">
        <v>2395</v>
      </c>
      <c r="F132" s="68" t="s">
        <v>367</v>
      </c>
      <c r="G132" s="66" t="s">
        <v>369</v>
      </c>
      <c r="H132" s="69">
        <v>421</v>
      </c>
      <c r="I132" s="66"/>
      <c r="J132" s="70"/>
      <c r="K132" s="71"/>
      <c r="L132" s="72"/>
      <c r="M132" s="96"/>
      <c r="N132" s="66"/>
      <c r="O132" s="75">
        <v>5199.3500000000004</v>
      </c>
      <c r="P132" s="76">
        <v>45723</v>
      </c>
      <c r="Q132" s="76">
        <v>45738</v>
      </c>
      <c r="R132" s="77"/>
    </row>
    <row r="133" spans="1:18" x14ac:dyDescent="0.3">
      <c r="A133" s="78">
        <f t="shared" si="4"/>
        <v>128</v>
      </c>
      <c r="B133" s="79" t="s">
        <v>264</v>
      </c>
      <c r="C133" s="80" t="s">
        <v>370</v>
      </c>
      <c r="D133" s="80" t="s">
        <v>371</v>
      </c>
      <c r="E133" s="81">
        <v>187</v>
      </c>
      <c r="F133" s="82" t="s">
        <v>372</v>
      </c>
      <c r="G133" s="80" t="s">
        <v>373</v>
      </c>
      <c r="H133" s="78">
        <v>240</v>
      </c>
      <c r="I133" s="80"/>
      <c r="J133" s="83"/>
      <c r="K133" s="80"/>
      <c r="L133" s="80"/>
      <c r="M133" s="97"/>
      <c r="N133" s="98"/>
      <c r="O133" s="99">
        <v>4800</v>
      </c>
      <c r="P133" s="85">
        <v>45723</v>
      </c>
      <c r="Q133" s="85">
        <v>45738</v>
      </c>
      <c r="R133" s="77"/>
    </row>
    <row r="134" spans="1:18" x14ac:dyDescent="0.3">
      <c r="A134" s="64">
        <f t="shared" si="4"/>
        <v>129</v>
      </c>
      <c r="B134" s="65" t="s">
        <v>264</v>
      </c>
      <c r="C134" s="66" t="s">
        <v>370</v>
      </c>
      <c r="D134" s="66" t="s">
        <v>371</v>
      </c>
      <c r="E134" s="67">
        <v>187</v>
      </c>
      <c r="F134" s="68" t="s">
        <v>372</v>
      </c>
      <c r="G134" s="66" t="s">
        <v>374</v>
      </c>
      <c r="H134" s="69">
        <v>232</v>
      </c>
      <c r="I134" s="66"/>
      <c r="J134" s="70"/>
      <c r="K134" s="71"/>
      <c r="L134" s="72"/>
      <c r="M134" s="96"/>
      <c r="N134" s="66"/>
      <c r="O134" s="75">
        <v>4640</v>
      </c>
      <c r="P134" s="76">
        <v>45723</v>
      </c>
      <c r="Q134" s="76">
        <v>45738</v>
      </c>
      <c r="R134" s="77"/>
    </row>
    <row r="135" spans="1:18" x14ac:dyDescent="0.3">
      <c r="A135" s="78">
        <f t="shared" si="4"/>
        <v>130</v>
      </c>
      <c r="B135" s="79" t="s">
        <v>264</v>
      </c>
      <c r="C135" s="80" t="s">
        <v>375</v>
      </c>
      <c r="D135" s="80" t="s">
        <v>376</v>
      </c>
      <c r="E135" s="81">
        <v>695</v>
      </c>
      <c r="F135" s="82" t="s">
        <v>377</v>
      </c>
      <c r="G135" s="80" t="s">
        <v>378</v>
      </c>
      <c r="H135" s="78">
        <v>311</v>
      </c>
      <c r="I135" s="80"/>
      <c r="J135" s="83"/>
      <c r="K135" s="80"/>
      <c r="L135" s="80"/>
      <c r="M135" s="97"/>
      <c r="N135" s="98"/>
      <c r="O135" s="99">
        <v>7983.37</v>
      </c>
      <c r="P135" s="85">
        <v>45723</v>
      </c>
      <c r="Q135" s="85">
        <v>45738</v>
      </c>
      <c r="R135" s="77"/>
    </row>
    <row r="136" spans="1:18" x14ac:dyDescent="0.3">
      <c r="A136" s="64">
        <f t="shared" si="4"/>
        <v>131</v>
      </c>
      <c r="B136" s="65" t="s">
        <v>264</v>
      </c>
      <c r="C136" s="66" t="s">
        <v>379</v>
      </c>
      <c r="D136" s="66" t="s">
        <v>40</v>
      </c>
      <c r="E136" s="67">
        <v>1484</v>
      </c>
      <c r="F136" s="68" t="s">
        <v>380</v>
      </c>
      <c r="G136" s="66" t="s">
        <v>381</v>
      </c>
      <c r="H136" s="69">
        <v>482</v>
      </c>
      <c r="I136" s="66"/>
      <c r="J136" s="70"/>
      <c r="K136" s="71"/>
      <c r="L136" s="72"/>
      <c r="M136" s="96"/>
      <c r="N136" s="66"/>
      <c r="O136" s="75">
        <v>34708.82</v>
      </c>
      <c r="P136" s="76">
        <v>45723</v>
      </c>
      <c r="Q136" s="76">
        <v>45738</v>
      </c>
      <c r="R136" s="77"/>
    </row>
    <row r="137" spans="1:18" x14ac:dyDescent="0.3">
      <c r="A137" s="78">
        <f t="shared" si="4"/>
        <v>132</v>
      </c>
      <c r="B137" s="79" t="s">
        <v>264</v>
      </c>
      <c r="C137" s="80" t="s">
        <v>382</v>
      </c>
      <c r="D137" s="80" t="s">
        <v>383</v>
      </c>
      <c r="E137" s="81">
        <v>2688</v>
      </c>
      <c r="F137" s="82" t="s">
        <v>384</v>
      </c>
      <c r="G137" s="80" t="s">
        <v>385</v>
      </c>
      <c r="H137" s="78">
        <v>432</v>
      </c>
      <c r="I137" s="80"/>
      <c r="J137" s="83"/>
      <c r="K137" s="80"/>
      <c r="L137" s="80"/>
      <c r="M137" s="97"/>
      <c r="N137" s="98"/>
      <c r="O137" s="99">
        <v>8640</v>
      </c>
      <c r="P137" s="85">
        <v>45723</v>
      </c>
      <c r="Q137" s="85">
        <v>45738</v>
      </c>
      <c r="R137" s="77"/>
    </row>
    <row r="138" spans="1:18" x14ac:dyDescent="0.3">
      <c r="A138" s="64">
        <f t="shared" si="4"/>
        <v>133</v>
      </c>
      <c r="B138" s="65" t="s">
        <v>264</v>
      </c>
      <c r="C138" s="66" t="s">
        <v>382</v>
      </c>
      <c r="D138" s="66" t="s">
        <v>383</v>
      </c>
      <c r="E138" s="67">
        <v>2688</v>
      </c>
      <c r="F138" s="68" t="s">
        <v>384</v>
      </c>
      <c r="G138" s="66" t="s">
        <v>386</v>
      </c>
      <c r="H138" s="69">
        <v>3692</v>
      </c>
      <c r="I138" s="66"/>
      <c r="J138" s="70"/>
      <c r="K138" s="71"/>
      <c r="L138" s="72"/>
      <c r="M138" s="96"/>
      <c r="N138" s="66"/>
      <c r="O138" s="75">
        <v>73840</v>
      </c>
      <c r="P138" s="76">
        <v>45723</v>
      </c>
      <c r="Q138" s="76">
        <v>45738</v>
      </c>
      <c r="R138" s="77"/>
    </row>
    <row r="139" spans="1:18" x14ac:dyDescent="0.3">
      <c r="A139" s="78">
        <f t="shared" si="4"/>
        <v>134</v>
      </c>
      <c r="B139" s="79" t="s">
        <v>264</v>
      </c>
      <c r="C139" s="80" t="s">
        <v>387</v>
      </c>
      <c r="D139" s="80" t="s">
        <v>388</v>
      </c>
      <c r="E139" s="81">
        <v>2211</v>
      </c>
      <c r="F139" s="82" t="s">
        <v>389</v>
      </c>
      <c r="G139" s="80" t="s">
        <v>390</v>
      </c>
      <c r="H139" s="78">
        <v>140</v>
      </c>
      <c r="I139" s="80"/>
      <c r="J139" s="83"/>
      <c r="K139" s="80"/>
      <c r="L139" s="80"/>
      <c r="M139" s="97"/>
      <c r="N139" s="98"/>
      <c r="O139" s="99">
        <v>11482.8</v>
      </c>
      <c r="P139" s="85">
        <v>45723</v>
      </c>
      <c r="Q139" s="85">
        <v>45738</v>
      </c>
      <c r="R139" s="77"/>
    </row>
    <row r="140" spans="1:18" x14ac:dyDescent="0.3">
      <c r="A140" s="64">
        <f t="shared" si="4"/>
        <v>135</v>
      </c>
      <c r="B140" s="65" t="s">
        <v>264</v>
      </c>
      <c r="C140" s="66" t="s">
        <v>391</v>
      </c>
      <c r="D140" s="66" t="s">
        <v>156</v>
      </c>
      <c r="E140" s="67">
        <v>400</v>
      </c>
      <c r="F140" s="68" t="s">
        <v>157</v>
      </c>
      <c r="G140" s="66" t="s">
        <v>392</v>
      </c>
      <c r="H140" s="69">
        <v>755</v>
      </c>
      <c r="I140" s="66"/>
      <c r="J140" s="70"/>
      <c r="K140" s="71"/>
      <c r="L140" s="72"/>
      <c r="M140" s="96"/>
      <c r="N140" s="66"/>
      <c r="O140" s="75">
        <v>52850</v>
      </c>
      <c r="P140" s="76">
        <v>45723</v>
      </c>
      <c r="Q140" s="76">
        <v>45738</v>
      </c>
      <c r="R140" s="77"/>
    </row>
    <row r="141" spans="1:18" x14ac:dyDescent="0.3">
      <c r="A141" s="78">
        <f t="shared" si="4"/>
        <v>136</v>
      </c>
      <c r="B141" s="79" t="s">
        <v>264</v>
      </c>
      <c r="C141" s="80" t="s">
        <v>391</v>
      </c>
      <c r="D141" s="80" t="s">
        <v>156</v>
      </c>
      <c r="E141" s="81">
        <v>400</v>
      </c>
      <c r="F141" s="82" t="s">
        <v>157</v>
      </c>
      <c r="G141" s="80" t="s">
        <v>393</v>
      </c>
      <c r="H141" s="78">
        <v>964</v>
      </c>
      <c r="I141" s="80"/>
      <c r="J141" s="83"/>
      <c r="K141" s="80"/>
      <c r="L141" s="80"/>
      <c r="M141" s="97"/>
      <c r="N141" s="98"/>
      <c r="O141" s="99">
        <v>67480</v>
      </c>
      <c r="P141" s="85">
        <v>45723</v>
      </c>
      <c r="Q141" s="85">
        <v>45738</v>
      </c>
      <c r="R141" s="77"/>
    </row>
    <row r="142" spans="1:18" x14ac:dyDescent="0.3">
      <c r="A142" s="64">
        <f t="shared" si="4"/>
        <v>137</v>
      </c>
      <c r="B142" s="65" t="s">
        <v>264</v>
      </c>
      <c r="C142" s="66" t="s">
        <v>394</v>
      </c>
      <c r="D142" s="66" t="s">
        <v>395</v>
      </c>
      <c r="E142" s="67">
        <v>996</v>
      </c>
      <c r="F142" s="68" t="s">
        <v>396</v>
      </c>
      <c r="G142" s="66" t="s">
        <v>397</v>
      </c>
      <c r="H142" s="69">
        <v>2299</v>
      </c>
      <c r="I142" s="66"/>
      <c r="J142" s="70"/>
      <c r="K142" s="71"/>
      <c r="L142" s="72"/>
      <c r="M142" s="96"/>
      <c r="N142" s="66"/>
      <c r="O142" s="75">
        <v>229900</v>
      </c>
      <c r="P142" s="76">
        <v>45723</v>
      </c>
      <c r="Q142" s="76">
        <v>45738</v>
      </c>
      <c r="R142" s="77"/>
    </row>
    <row r="143" spans="1:18" x14ac:dyDescent="0.3">
      <c r="A143" s="78">
        <f t="shared" si="4"/>
        <v>138</v>
      </c>
      <c r="B143" s="79" t="s">
        <v>264</v>
      </c>
      <c r="C143" s="80" t="s">
        <v>394</v>
      </c>
      <c r="D143" s="80" t="s">
        <v>395</v>
      </c>
      <c r="E143" s="81">
        <v>996</v>
      </c>
      <c r="F143" s="82" t="s">
        <v>396</v>
      </c>
      <c r="G143" s="80" t="s">
        <v>398</v>
      </c>
      <c r="H143" s="78">
        <v>1356</v>
      </c>
      <c r="I143" s="80"/>
      <c r="J143" s="83"/>
      <c r="K143" s="80"/>
      <c r="L143" s="80"/>
      <c r="M143" s="97"/>
      <c r="N143" s="98"/>
      <c r="O143" s="99">
        <v>135600</v>
      </c>
      <c r="P143" s="85">
        <v>45723</v>
      </c>
      <c r="Q143" s="85">
        <v>45738</v>
      </c>
      <c r="R143" s="77"/>
    </row>
    <row r="144" spans="1:18" x14ac:dyDescent="0.3">
      <c r="A144" s="64">
        <f t="shared" si="4"/>
        <v>139</v>
      </c>
      <c r="B144" s="65" t="s">
        <v>264</v>
      </c>
      <c r="C144" s="66" t="s">
        <v>394</v>
      </c>
      <c r="D144" s="66" t="s">
        <v>395</v>
      </c>
      <c r="E144" s="67">
        <v>996</v>
      </c>
      <c r="F144" s="68" t="s">
        <v>396</v>
      </c>
      <c r="G144" s="66" t="s">
        <v>399</v>
      </c>
      <c r="H144" s="69">
        <v>283</v>
      </c>
      <c r="I144" s="66"/>
      <c r="J144" s="70"/>
      <c r="K144" s="71"/>
      <c r="L144" s="72"/>
      <c r="M144" s="96"/>
      <c r="N144" s="66"/>
      <c r="O144" s="75">
        <v>28300</v>
      </c>
      <c r="P144" s="76">
        <v>45723</v>
      </c>
      <c r="Q144" s="76">
        <v>45738</v>
      </c>
      <c r="R144" s="77"/>
    </row>
    <row r="145" spans="1:18" x14ac:dyDescent="0.3">
      <c r="A145" s="78">
        <f t="shared" si="4"/>
        <v>140</v>
      </c>
      <c r="B145" s="79" t="s">
        <v>264</v>
      </c>
      <c r="C145" s="80" t="s">
        <v>400</v>
      </c>
      <c r="D145" s="80" t="s">
        <v>401</v>
      </c>
      <c r="E145" s="81">
        <v>2276</v>
      </c>
      <c r="F145" s="82" t="s">
        <v>402</v>
      </c>
      <c r="G145" s="80" t="s">
        <v>403</v>
      </c>
      <c r="H145" s="78">
        <v>258</v>
      </c>
      <c r="I145" s="80"/>
      <c r="J145" s="83"/>
      <c r="K145" s="80"/>
      <c r="L145" s="80"/>
      <c r="M145" s="97"/>
      <c r="N145" s="98"/>
      <c r="O145" s="99">
        <v>5314.8</v>
      </c>
      <c r="P145" s="85">
        <v>45723</v>
      </c>
      <c r="Q145" s="85">
        <v>45738</v>
      </c>
      <c r="R145" s="77"/>
    </row>
    <row r="146" spans="1:18" x14ac:dyDescent="0.3">
      <c r="A146" s="64">
        <f t="shared" si="4"/>
        <v>141</v>
      </c>
      <c r="B146" s="65" t="s">
        <v>264</v>
      </c>
      <c r="C146" s="66" t="s">
        <v>404</v>
      </c>
      <c r="D146" s="66" t="s">
        <v>405</v>
      </c>
      <c r="E146" s="67">
        <v>93</v>
      </c>
      <c r="F146" s="68" t="s">
        <v>406</v>
      </c>
      <c r="G146" s="66" t="s">
        <v>407</v>
      </c>
      <c r="H146" s="69">
        <v>317</v>
      </c>
      <c r="I146" s="66"/>
      <c r="J146" s="70"/>
      <c r="K146" s="71"/>
      <c r="L146" s="72"/>
      <c r="M146" s="96"/>
      <c r="N146" s="66"/>
      <c r="O146" s="75">
        <v>4472.87</v>
      </c>
      <c r="P146" s="76">
        <v>45723</v>
      </c>
      <c r="Q146" s="76">
        <v>45738</v>
      </c>
      <c r="R146" s="77"/>
    </row>
    <row r="147" spans="1:18" x14ac:dyDescent="0.3">
      <c r="A147" s="78">
        <f t="shared" si="4"/>
        <v>142</v>
      </c>
      <c r="B147" s="79" t="s">
        <v>264</v>
      </c>
      <c r="C147" s="80" t="s">
        <v>408</v>
      </c>
      <c r="D147" s="80" t="s">
        <v>409</v>
      </c>
      <c r="E147" s="81">
        <v>554</v>
      </c>
      <c r="F147" s="82" t="s">
        <v>410</v>
      </c>
      <c r="G147" s="80" t="s">
        <v>411</v>
      </c>
      <c r="H147" s="78">
        <v>228</v>
      </c>
      <c r="I147" s="80"/>
      <c r="J147" s="83"/>
      <c r="K147" s="80"/>
      <c r="L147" s="80"/>
      <c r="M147" s="97"/>
      <c r="N147" s="98"/>
      <c r="O147" s="99">
        <v>6840</v>
      </c>
      <c r="P147" s="85">
        <v>45723</v>
      </c>
      <c r="Q147" s="85">
        <v>45738</v>
      </c>
      <c r="R147" s="77"/>
    </row>
    <row r="148" spans="1:18" x14ac:dyDescent="0.3">
      <c r="A148" s="64">
        <f t="shared" si="4"/>
        <v>143</v>
      </c>
      <c r="B148" s="65" t="s">
        <v>264</v>
      </c>
      <c r="C148" s="66" t="s">
        <v>412</v>
      </c>
      <c r="D148" s="66" t="s">
        <v>413</v>
      </c>
      <c r="E148" s="67">
        <v>953</v>
      </c>
      <c r="F148" s="68" t="s">
        <v>414</v>
      </c>
      <c r="G148" s="66" t="s">
        <v>415</v>
      </c>
      <c r="H148" s="69">
        <v>119</v>
      </c>
      <c r="I148" s="66"/>
      <c r="J148" s="70"/>
      <c r="K148" s="71"/>
      <c r="L148" s="72"/>
      <c r="M148" s="96"/>
      <c r="N148" s="66"/>
      <c r="O148" s="75">
        <v>4165</v>
      </c>
      <c r="P148" s="76">
        <v>45723</v>
      </c>
      <c r="Q148" s="76">
        <v>45738</v>
      </c>
      <c r="R148" s="77"/>
    </row>
    <row r="149" spans="1:18" x14ac:dyDescent="0.3">
      <c r="A149" s="78">
        <f t="shared" si="4"/>
        <v>144</v>
      </c>
      <c r="B149" s="79" t="s">
        <v>264</v>
      </c>
      <c r="C149" s="80" t="s">
        <v>416</v>
      </c>
      <c r="D149" s="80" t="s">
        <v>413</v>
      </c>
      <c r="E149" s="81">
        <v>953</v>
      </c>
      <c r="F149" s="82" t="s">
        <v>414</v>
      </c>
      <c r="G149" s="80" t="s">
        <v>417</v>
      </c>
      <c r="H149" s="78">
        <v>398</v>
      </c>
      <c r="I149" s="80"/>
      <c r="J149" s="83"/>
      <c r="K149" s="80"/>
      <c r="L149" s="80"/>
      <c r="M149" s="97"/>
      <c r="N149" s="98"/>
      <c r="O149" s="99">
        <v>13930</v>
      </c>
      <c r="P149" s="85">
        <v>45723</v>
      </c>
      <c r="Q149" s="85">
        <v>45738</v>
      </c>
      <c r="R149" s="77"/>
    </row>
    <row r="150" spans="1:18" x14ac:dyDescent="0.3">
      <c r="A150" s="64">
        <f t="shared" si="4"/>
        <v>145</v>
      </c>
      <c r="B150" s="65" t="s">
        <v>264</v>
      </c>
      <c r="C150" s="66" t="s">
        <v>418</v>
      </c>
      <c r="D150" s="66" t="s">
        <v>40</v>
      </c>
      <c r="E150" s="67">
        <v>1485</v>
      </c>
      <c r="F150" s="68" t="s">
        <v>419</v>
      </c>
      <c r="G150" s="66" t="s">
        <v>420</v>
      </c>
      <c r="H150" s="69">
        <v>195</v>
      </c>
      <c r="I150" s="66"/>
      <c r="J150" s="70"/>
      <c r="K150" s="71"/>
      <c r="L150" s="72"/>
      <c r="M150" s="96"/>
      <c r="N150" s="66"/>
      <c r="O150" s="75">
        <v>13650</v>
      </c>
      <c r="P150" s="76">
        <v>45723</v>
      </c>
      <c r="Q150" s="76">
        <v>45738</v>
      </c>
      <c r="R150" s="77"/>
    </row>
    <row r="151" spans="1:18" x14ac:dyDescent="0.3">
      <c r="A151" s="78">
        <f t="shared" si="4"/>
        <v>146</v>
      </c>
      <c r="B151" s="79" t="s">
        <v>264</v>
      </c>
      <c r="C151" s="80" t="s">
        <v>421</v>
      </c>
      <c r="D151" s="80" t="s">
        <v>288</v>
      </c>
      <c r="E151" s="81">
        <v>1575</v>
      </c>
      <c r="F151" s="82" t="s">
        <v>300</v>
      </c>
      <c r="G151" s="80" t="s">
        <v>422</v>
      </c>
      <c r="H151" s="78">
        <v>457</v>
      </c>
      <c r="I151" s="80"/>
      <c r="J151" s="83"/>
      <c r="K151" s="80"/>
      <c r="L151" s="80"/>
      <c r="M151" s="97"/>
      <c r="N151" s="98"/>
      <c r="O151" s="99">
        <v>13710</v>
      </c>
      <c r="P151" s="85">
        <v>45723</v>
      </c>
      <c r="Q151" s="85">
        <v>45738</v>
      </c>
      <c r="R151" s="77"/>
    </row>
    <row r="152" spans="1:18" x14ac:dyDescent="0.3">
      <c r="A152" s="64">
        <f t="shared" si="4"/>
        <v>147</v>
      </c>
      <c r="B152" s="65" t="s">
        <v>264</v>
      </c>
      <c r="C152" s="66" t="s">
        <v>423</v>
      </c>
      <c r="D152" s="66" t="s">
        <v>424</v>
      </c>
      <c r="E152" s="67">
        <v>2142</v>
      </c>
      <c r="F152" s="68" t="s">
        <v>425</v>
      </c>
      <c r="G152" s="66" t="s">
        <v>426</v>
      </c>
      <c r="H152" s="69">
        <v>987</v>
      </c>
      <c r="I152" s="66"/>
      <c r="J152" s="70"/>
      <c r="K152" s="71"/>
      <c r="L152" s="72"/>
      <c r="M152" s="96"/>
      <c r="N152" s="66"/>
      <c r="O152" s="75">
        <v>24675</v>
      </c>
      <c r="P152" s="76">
        <v>45723</v>
      </c>
      <c r="Q152" s="76">
        <v>45738</v>
      </c>
      <c r="R152" s="77"/>
    </row>
    <row r="153" spans="1:18" x14ac:dyDescent="0.3">
      <c r="A153" s="78">
        <f t="shared" ref="A153:A162" si="5">A152+1</f>
        <v>148</v>
      </c>
      <c r="B153" s="79" t="s">
        <v>264</v>
      </c>
      <c r="C153" s="80" t="s">
        <v>427</v>
      </c>
      <c r="D153" s="80" t="s">
        <v>424</v>
      </c>
      <c r="E153" s="81">
        <v>2142</v>
      </c>
      <c r="F153" s="82" t="s">
        <v>425</v>
      </c>
      <c r="G153" s="80" t="s">
        <v>428</v>
      </c>
      <c r="H153" s="78">
        <v>27</v>
      </c>
      <c r="I153" s="80"/>
      <c r="J153" s="83"/>
      <c r="K153" s="80"/>
      <c r="L153" s="80"/>
      <c r="M153" s="97"/>
      <c r="N153" s="98"/>
      <c r="O153" s="99">
        <v>675</v>
      </c>
      <c r="P153" s="85">
        <v>45723</v>
      </c>
      <c r="Q153" s="85">
        <v>45738</v>
      </c>
      <c r="R153" s="77"/>
    </row>
    <row r="154" spans="1:18" x14ac:dyDescent="0.3">
      <c r="A154" s="64">
        <f t="shared" si="5"/>
        <v>149</v>
      </c>
      <c r="B154" s="65" t="s">
        <v>264</v>
      </c>
      <c r="C154" s="66" t="s">
        <v>429</v>
      </c>
      <c r="D154" s="66" t="s">
        <v>424</v>
      </c>
      <c r="E154" s="67">
        <v>2142</v>
      </c>
      <c r="F154" s="68" t="s">
        <v>425</v>
      </c>
      <c r="G154" s="66" t="s">
        <v>430</v>
      </c>
      <c r="H154" s="69">
        <v>566</v>
      </c>
      <c r="I154" s="66"/>
      <c r="J154" s="70"/>
      <c r="K154" s="71"/>
      <c r="L154" s="72"/>
      <c r="M154" s="96"/>
      <c r="N154" s="66"/>
      <c r="O154" s="75">
        <v>14150</v>
      </c>
      <c r="P154" s="76">
        <v>45723</v>
      </c>
      <c r="Q154" s="76">
        <v>45738</v>
      </c>
      <c r="R154" s="77"/>
    </row>
    <row r="155" spans="1:18" x14ac:dyDescent="0.3">
      <c r="A155" s="78">
        <f t="shared" si="5"/>
        <v>150</v>
      </c>
      <c r="B155" s="79" t="s">
        <v>264</v>
      </c>
      <c r="C155" s="80" t="s">
        <v>431</v>
      </c>
      <c r="D155" s="80" t="s">
        <v>432</v>
      </c>
      <c r="E155" s="81">
        <v>2284</v>
      </c>
      <c r="F155" s="82" t="s">
        <v>433</v>
      </c>
      <c r="G155" s="80" t="s">
        <v>434</v>
      </c>
      <c r="H155" s="78">
        <v>451</v>
      </c>
      <c r="I155" s="80"/>
      <c r="J155" s="83"/>
      <c r="K155" s="80"/>
      <c r="L155" s="80"/>
      <c r="M155" s="97"/>
      <c r="N155" s="98"/>
      <c r="O155" s="99">
        <v>29315</v>
      </c>
      <c r="P155" s="85">
        <v>45723</v>
      </c>
      <c r="Q155" s="85">
        <v>45738</v>
      </c>
      <c r="R155" s="77"/>
    </row>
    <row r="156" spans="1:18" x14ac:dyDescent="0.3">
      <c r="A156" s="64">
        <f t="shared" si="5"/>
        <v>151</v>
      </c>
      <c r="B156" s="65" t="s">
        <v>264</v>
      </c>
      <c r="C156" s="66" t="s">
        <v>435</v>
      </c>
      <c r="D156" s="66" t="s">
        <v>395</v>
      </c>
      <c r="E156" s="67">
        <v>1021</v>
      </c>
      <c r="F156" s="68" t="s">
        <v>436</v>
      </c>
      <c r="G156" s="66" t="s">
        <v>437</v>
      </c>
      <c r="H156" s="69">
        <v>110</v>
      </c>
      <c r="I156" s="66"/>
      <c r="J156" s="70"/>
      <c r="K156" s="71"/>
      <c r="L156" s="72"/>
      <c r="M156" s="96"/>
      <c r="N156" s="66"/>
      <c r="O156" s="75">
        <v>2750</v>
      </c>
      <c r="P156" s="76">
        <v>45723</v>
      </c>
      <c r="Q156" s="76">
        <v>45738</v>
      </c>
      <c r="R156" s="77"/>
    </row>
    <row r="157" spans="1:18" x14ac:dyDescent="0.3">
      <c r="A157" s="78">
        <f t="shared" si="5"/>
        <v>152</v>
      </c>
      <c r="B157" s="79" t="s">
        <v>264</v>
      </c>
      <c r="C157" s="80" t="s">
        <v>435</v>
      </c>
      <c r="D157" s="80" t="s">
        <v>395</v>
      </c>
      <c r="E157" s="81">
        <v>1021</v>
      </c>
      <c r="F157" s="82" t="s">
        <v>436</v>
      </c>
      <c r="G157" s="80" t="s">
        <v>438</v>
      </c>
      <c r="H157" s="78">
        <v>161</v>
      </c>
      <c r="I157" s="80"/>
      <c r="J157" s="83"/>
      <c r="K157" s="80"/>
      <c r="L157" s="80"/>
      <c r="M157" s="97"/>
      <c r="N157" s="98"/>
      <c r="O157" s="99">
        <v>4025</v>
      </c>
      <c r="P157" s="85">
        <v>45723</v>
      </c>
      <c r="Q157" s="85">
        <v>45738</v>
      </c>
      <c r="R157" s="77"/>
    </row>
    <row r="158" spans="1:18" x14ac:dyDescent="0.3">
      <c r="A158" s="64">
        <f t="shared" si="5"/>
        <v>153</v>
      </c>
      <c r="B158" s="65" t="s">
        <v>264</v>
      </c>
      <c r="C158" s="66" t="s">
        <v>439</v>
      </c>
      <c r="D158" s="66" t="s">
        <v>53</v>
      </c>
      <c r="E158" s="67">
        <v>1081</v>
      </c>
      <c r="F158" s="68" t="s">
        <v>331</v>
      </c>
      <c r="G158" s="66" t="s">
        <v>440</v>
      </c>
      <c r="H158" s="69">
        <v>689</v>
      </c>
      <c r="I158" s="66"/>
      <c r="J158" s="70"/>
      <c r="K158" s="71"/>
      <c r="L158" s="72"/>
      <c r="M158" s="96"/>
      <c r="N158" s="66"/>
      <c r="O158" s="75">
        <v>10335</v>
      </c>
      <c r="P158" s="76">
        <v>45723</v>
      </c>
      <c r="Q158" s="76">
        <v>45738</v>
      </c>
      <c r="R158" s="77"/>
    </row>
    <row r="159" spans="1:18" x14ac:dyDescent="0.3">
      <c r="A159" s="78">
        <f t="shared" si="5"/>
        <v>154</v>
      </c>
      <c r="B159" s="79" t="s">
        <v>264</v>
      </c>
      <c r="C159" s="80" t="s">
        <v>441</v>
      </c>
      <c r="D159" s="80" t="s">
        <v>361</v>
      </c>
      <c r="E159" s="81">
        <v>492</v>
      </c>
      <c r="F159" s="82" t="s">
        <v>442</v>
      </c>
      <c r="G159" s="80" t="s">
        <v>443</v>
      </c>
      <c r="H159" s="78">
        <v>616</v>
      </c>
      <c r="I159" s="80"/>
      <c r="J159" s="83"/>
      <c r="K159" s="80"/>
      <c r="L159" s="80"/>
      <c r="M159" s="97"/>
      <c r="N159" s="98"/>
      <c r="O159" s="99">
        <v>3880.8</v>
      </c>
      <c r="P159" s="85">
        <v>45723</v>
      </c>
      <c r="Q159" s="85">
        <v>45738</v>
      </c>
      <c r="R159" s="77"/>
    </row>
    <row r="160" spans="1:18" x14ac:dyDescent="0.3">
      <c r="A160" s="64">
        <f t="shared" si="5"/>
        <v>155</v>
      </c>
      <c r="B160" s="65" t="s">
        <v>264</v>
      </c>
      <c r="C160" s="66" t="s">
        <v>444</v>
      </c>
      <c r="D160" s="66" t="s">
        <v>445</v>
      </c>
      <c r="E160" s="67">
        <v>1898</v>
      </c>
      <c r="F160" s="68" t="s">
        <v>446</v>
      </c>
      <c r="G160" s="66" t="s">
        <v>447</v>
      </c>
      <c r="H160" s="69">
        <v>3943</v>
      </c>
      <c r="I160" s="66"/>
      <c r="J160" s="70"/>
      <c r="K160" s="71"/>
      <c r="L160" s="72"/>
      <c r="M160" s="96"/>
      <c r="N160" s="66"/>
      <c r="O160" s="75">
        <v>473160</v>
      </c>
      <c r="P160" s="76">
        <v>45723</v>
      </c>
      <c r="Q160" s="76">
        <v>45738</v>
      </c>
      <c r="R160" s="77"/>
    </row>
    <row r="161" spans="1:18" x14ac:dyDescent="0.3">
      <c r="A161" s="78">
        <f t="shared" si="5"/>
        <v>156</v>
      </c>
      <c r="B161" s="79" t="s">
        <v>264</v>
      </c>
      <c r="C161" s="80" t="s">
        <v>448</v>
      </c>
      <c r="D161" s="80" t="s">
        <v>284</v>
      </c>
      <c r="E161" s="81">
        <v>1871</v>
      </c>
      <c r="F161" s="82" t="s">
        <v>285</v>
      </c>
      <c r="G161" s="80" t="s">
        <v>449</v>
      </c>
      <c r="H161" s="78">
        <v>8383</v>
      </c>
      <c r="I161" s="80"/>
      <c r="J161" s="83"/>
      <c r="K161" s="80"/>
      <c r="L161" s="80"/>
      <c r="M161" s="97"/>
      <c r="N161" s="98"/>
      <c r="O161" s="99">
        <v>134128</v>
      </c>
      <c r="P161" s="85">
        <v>45723</v>
      </c>
      <c r="Q161" s="85">
        <v>45738</v>
      </c>
      <c r="R161" s="77"/>
    </row>
    <row r="162" spans="1:18" x14ac:dyDescent="0.3">
      <c r="A162" s="64">
        <f t="shared" si="5"/>
        <v>157</v>
      </c>
      <c r="B162" s="65" t="s">
        <v>264</v>
      </c>
      <c r="C162" s="66" t="s">
        <v>450</v>
      </c>
      <c r="D162" s="66" t="s">
        <v>451</v>
      </c>
      <c r="E162" s="67">
        <v>2352</v>
      </c>
      <c r="F162" s="68" t="s">
        <v>452</v>
      </c>
      <c r="G162" s="66" t="s">
        <v>453</v>
      </c>
      <c r="H162" s="69">
        <v>1949</v>
      </c>
      <c r="I162" s="66"/>
      <c r="J162" s="70"/>
      <c r="K162" s="71"/>
      <c r="L162" s="72"/>
      <c r="M162" s="96"/>
      <c r="N162" s="66"/>
      <c r="O162" s="75">
        <v>31963.599999999999</v>
      </c>
      <c r="P162" s="76">
        <v>45723</v>
      </c>
      <c r="Q162" s="76">
        <v>45738</v>
      </c>
      <c r="R162" s="77"/>
    </row>
    <row r="163" spans="1:18" x14ac:dyDescent="0.3">
      <c r="A163" s="78">
        <f>A162+1</f>
        <v>158</v>
      </c>
      <c r="B163" s="79" t="s">
        <v>264</v>
      </c>
      <c r="C163" s="80" t="s">
        <v>454</v>
      </c>
      <c r="D163" s="80" t="s">
        <v>376</v>
      </c>
      <c r="E163" s="81" t="s">
        <v>455</v>
      </c>
      <c r="F163" s="82" t="s">
        <v>456</v>
      </c>
      <c r="G163" s="80" t="s">
        <v>457</v>
      </c>
      <c r="H163" s="78">
        <v>480</v>
      </c>
      <c r="I163" s="80"/>
      <c r="J163" s="83"/>
      <c r="K163" s="80"/>
      <c r="L163" s="80"/>
      <c r="M163" s="97"/>
      <c r="N163" s="98"/>
      <c r="O163" s="99">
        <v>24000</v>
      </c>
      <c r="P163" s="85">
        <v>45727</v>
      </c>
      <c r="Q163" s="85">
        <f>P163+15</f>
        <v>45742</v>
      </c>
      <c r="R163" s="77"/>
    </row>
    <row r="164" spans="1:18" x14ac:dyDescent="0.3">
      <c r="A164" s="64">
        <f t="shared" ref="A164:A187" si="6">A163+1</f>
        <v>159</v>
      </c>
      <c r="B164" s="65" t="s">
        <v>264</v>
      </c>
      <c r="C164" s="66" t="s">
        <v>454</v>
      </c>
      <c r="D164" s="66" t="s">
        <v>376</v>
      </c>
      <c r="E164" s="67" t="s">
        <v>455</v>
      </c>
      <c r="F164" s="68" t="s">
        <v>456</v>
      </c>
      <c r="G164" s="66" t="s">
        <v>458</v>
      </c>
      <c r="H164" s="69" t="s">
        <v>459</v>
      </c>
      <c r="I164" s="66"/>
      <c r="J164" s="70"/>
      <c r="K164" s="71"/>
      <c r="L164" s="72"/>
      <c r="M164" s="96"/>
      <c r="N164" s="66"/>
      <c r="O164" s="75">
        <v>2250</v>
      </c>
      <c r="P164" s="76">
        <v>45727</v>
      </c>
      <c r="Q164" s="76">
        <v>45742</v>
      </c>
      <c r="R164" s="77"/>
    </row>
    <row r="165" spans="1:18" x14ac:dyDescent="0.3">
      <c r="A165" s="78">
        <f t="shared" si="6"/>
        <v>160</v>
      </c>
      <c r="B165" s="79" t="s">
        <v>264</v>
      </c>
      <c r="C165" s="80" t="s">
        <v>460</v>
      </c>
      <c r="D165" s="80" t="s">
        <v>461</v>
      </c>
      <c r="E165" s="81" t="s">
        <v>462</v>
      </c>
      <c r="F165" s="82" t="s">
        <v>463</v>
      </c>
      <c r="G165" s="80" t="s">
        <v>464</v>
      </c>
      <c r="H165" s="78" t="s">
        <v>465</v>
      </c>
      <c r="I165" s="80"/>
      <c r="J165" s="83"/>
      <c r="K165" s="80"/>
      <c r="L165" s="80"/>
      <c r="M165" s="97"/>
      <c r="N165" s="98"/>
      <c r="O165" s="99">
        <v>58200</v>
      </c>
      <c r="P165" s="85">
        <v>45727</v>
      </c>
      <c r="Q165" s="85">
        <v>45742</v>
      </c>
      <c r="R165" s="77"/>
    </row>
    <row r="166" spans="1:18" x14ac:dyDescent="0.3">
      <c r="A166" s="64">
        <f t="shared" si="6"/>
        <v>161</v>
      </c>
      <c r="B166" s="65" t="s">
        <v>264</v>
      </c>
      <c r="C166" s="66" t="s">
        <v>460</v>
      </c>
      <c r="D166" s="66" t="s">
        <v>461</v>
      </c>
      <c r="E166" s="67" t="s">
        <v>462</v>
      </c>
      <c r="F166" s="68" t="s">
        <v>463</v>
      </c>
      <c r="G166" s="66" t="s">
        <v>466</v>
      </c>
      <c r="H166" s="69">
        <v>445</v>
      </c>
      <c r="I166" s="66"/>
      <c r="J166" s="70"/>
      <c r="K166" s="71"/>
      <c r="L166" s="72"/>
      <c r="M166" s="96"/>
      <c r="N166" s="66"/>
      <c r="O166" s="106">
        <v>66750</v>
      </c>
      <c r="P166" s="76">
        <v>45727</v>
      </c>
      <c r="Q166" s="76">
        <v>45742</v>
      </c>
      <c r="R166" s="77"/>
    </row>
    <row r="167" spans="1:18" x14ac:dyDescent="0.3">
      <c r="A167" s="78">
        <f t="shared" si="6"/>
        <v>162</v>
      </c>
      <c r="B167" s="79" t="s">
        <v>264</v>
      </c>
      <c r="C167" s="80" t="s">
        <v>467</v>
      </c>
      <c r="D167" s="80" t="s">
        <v>468</v>
      </c>
      <c r="E167" s="81" t="s">
        <v>469</v>
      </c>
      <c r="F167" s="82" t="s">
        <v>470</v>
      </c>
      <c r="G167" s="80" t="s">
        <v>471</v>
      </c>
      <c r="H167" s="78">
        <v>502</v>
      </c>
      <c r="I167" s="80"/>
      <c r="J167" s="83"/>
      <c r="K167" s="80"/>
      <c r="L167" s="80"/>
      <c r="M167" s="97"/>
      <c r="N167" s="98"/>
      <c r="O167" s="105">
        <v>10040</v>
      </c>
      <c r="P167" s="85">
        <v>45727</v>
      </c>
      <c r="Q167" s="85">
        <v>45742</v>
      </c>
      <c r="R167" s="77"/>
    </row>
    <row r="168" spans="1:18" x14ac:dyDescent="0.3">
      <c r="A168" s="64">
        <f t="shared" si="6"/>
        <v>163</v>
      </c>
      <c r="B168" s="65" t="s">
        <v>264</v>
      </c>
      <c r="C168" s="66" t="s">
        <v>472</v>
      </c>
      <c r="D168" s="66" t="s">
        <v>26</v>
      </c>
      <c r="E168" s="67">
        <v>1754</v>
      </c>
      <c r="F168" s="68" t="s">
        <v>473</v>
      </c>
      <c r="G168" s="66" t="s">
        <v>474</v>
      </c>
      <c r="H168" s="69">
        <v>222</v>
      </c>
      <c r="I168" s="66"/>
      <c r="J168" s="70"/>
      <c r="K168" s="71"/>
      <c r="L168" s="72"/>
      <c r="M168" s="96"/>
      <c r="N168" s="66"/>
      <c r="O168" s="106">
        <v>22250</v>
      </c>
      <c r="P168" s="76">
        <v>45727</v>
      </c>
      <c r="Q168" s="76">
        <v>45742</v>
      </c>
      <c r="R168" s="77"/>
    </row>
    <row r="169" spans="1:18" x14ac:dyDescent="0.3">
      <c r="A169" s="78">
        <f t="shared" si="6"/>
        <v>164</v>
      </c>
      <c r="B169" s="79" t="s">
        <v>264</v>
      </c>
      <c r="C169" s="80" t="s">
        <v>475</v>
      </c>
      <c r="D169" s="80" t="s">
        <v>476</v>
      </c>
      <c r="E169" s="81">
        <v>2635</v>
      </c>
      <c r="F169" s="82" t="s">
        <v>477</v>
      </c>
      <c r="G169" s="80" t="s">
        <v>478</v>
      </c>
      <c r="H169" s="78">
        <v>783</v>
      </c>
      <c r="I169" s="80"/>
      <c r="J169" s="83"/>
      <c r="K169" s="80"/>
      <c r="L169" s="80"/>
      <c r="M169" s="97"/>
      <c r="N169" s="98"/>
      <c r="O169" s="105">
        <v>83781</v>
      </c>
      <c r="P169" s="85">
        <v>45727</v>
      </c>
      <c r="Q169" s="85">
        <v>45742</v>
      </c>
      <c r="R169" s="77"/>
    </row>
    <row r="170" spans="1:18" x14ac:dyDescent="0.3">
      <c r="A170" s="64">
        <f t="shared" si="6"/>
        <v>165</v>
      </c>
      <c r="B170" s="65" t="s">
        <v>264</v>
      </c>
      <c r="C170" s="66" t="s">
        <v>475</v>
      </c>
      <c r="D170" s="66" t="s">
        <v>476</v>
      </c>
      <c r="E170" s="67">
        <v>2635</v>
      </c>
      <c r="F170" s="68" t="s">
        <v>477</v>
      </c>
      <c r="G170" s="66" t="s">
        <v>479</v>
      </c>
      <c r="H170" s="69">
        <v>7874</v>
      </c>
      <c r="I170" s="66"/>
      <c r="J170" s="70"/>
      <c r="K170" s="71"/>
      <c r="L170" s="72"/>
      <c r="M170" s="96"/>
      <c r="N170" s="66"/>
      <c r="O170" s="75">
        <v>842518</v>
      </c>
      <c r="P170" s="76">
        <v>45727</v>
      </c>
      <c r="Q170" s="76">
        <v>45742</v>
      </c>
      <c r="R170" s="77"/>
    </row>
    <row r="171" spans="1:18" x14ac:dyDescent="0.3">
      <c r="A171" s="78">
        <f t="shared" si="6"/>
        <v>166</v>
      </c>
      <c r="B171" s="79" t="s">
        <v>264</v>
      </c>
      <c r="C171" s="80" t="s">
        <v>480</v>
      </c>
      <c r="D171" s="80" t="s">
        <v>481</v>
      </c>
      <c r="E171" s="81">
        <v>583</v>
      </c>
      <c r="F171" s="82" t="s">
        <v>482</v>
      </c>
      <c r="G171" s="80" t="s">
        <v>483</v>
      </c>
      <c r="H171" s="78">
        <v>516</v>
      </c>
      <c r="I171" s="80"/>
      <c r="J171" s="83"/>
      <c r="K171" s="80"/>
      <c r="L171" s="80"/>
      <c r="M171" s="97"/>
      <c r="N171" s="98"/>
      <c r="O171" s="99">
        <v>8049.6</v>
      </c>
      <c r="P171" s="85">
        <v>45727</v>
      </c>
      <c r="Q171" s="85">
        <v>45742</v>
      </c>
      <c r="R171" s="77"/>
    </row>
    <row r="172" spans="1:18" x14ac:dyDescent="0.3">
      <c r="A172" s="64">
        <f t="shared" si="6"/>
        <v>167</v>
      </c>
      <c r="B172" s="65" t="s">
        <v>264</v>
      </c>
      <c r="C172" s="66" t="s">
        <v>484</v>
      </c>
      <c r="D172" s="66" t="s">
        <v>326</v>
      </c>
      <c r="E172" s="67">
        <v>104</v>
      </c>
      <c r="F172" s="68" t="s">
        <v>485</v>
      </c>
      <c r="G172" s="66" t="s">
        <v>486</v>
      </c>
      <c r="H172" s="69">
        <v>1215</v>
      </c>
      <c r="I172" s="66"/>
      <c r="J172" s="70"/>
      <c r="K172" s="71"/>
      <c r="L172" s="72"/>
      <c r="M172" s="96"/>
      <c r="N172" s="66"/>
      <c r="O172" s="75">
        <v>16159.5</v>
      </c>
      <c r="P172" s="76">
        <v>45727</v>
      </c>
      <c r="Q172" s="76">
        <v>45742</v>
      </c>
      <c r="R172" s="77"/>
    </row>
    <row r="173" spans="1:18" x14ac:dyDescent="0.3">
      <c r="A173" s="78">
        <f t="shared" si="6"/>
        <v>168</v>
      </c>
      <c r="B173" s="79" t="s">
        <v>264</v>
      </c>
      <c r="C173" s="80" t="s">
        <v>487</v>
      </c>
      <c r="D173" s="80" t="s">
        <v>488</v>
      </c>
      <c r="E173" s="81">
        <v>1334</v>
      </c>
      <c r="F173" s="82" t="s">
        <v>489</v>
      </c>
      <c r="G173" s="80" t="s">
        <v>490</v>
      </c>
      <c r="H173" s="78">
        <v>13</v>
      </c>
      <c r="I173" s="80" t="s">
        <v>491</v>
      </c>
      <c r="J173" s="83" t="s">
        <v>492</v>
      </c>
      <c r="K173" s="80" t="s">
        <v>220</v>
      </c>
      <c r="L173" s="80" t="s">
        <v>493</v>
      </c>
      <c r="M173" s="97" t="s">
        <v>494</v>
      </c>
      <c r="N173" s="98" t="s">
        <v>495</v>
      </c>
      <c r="O173" s="99">
        <v>2854.67</v>
      </c>
      <c r="P173" s="85">
        <v>45727</v>
      </c>
      <c r="Q173" s="85">
        <v>45742</v>
      </c>
      <c r="R173" s="77"/>
    </row>
    <row r="174" spans="1:18" x14ac:dyDescent="0.3">
      <c r="A174" s="64">
        <f t="shared" si="6"/>
        <v>169</v>
      </c>
      <c r="B174" s="65" t="s">
        <v>264</v>
      </c>
      <c r="C174" s="66" t="s">
        <v>496</v>
      </c>
      <c r="D174" s="66" t="s">
        <v>488</v>
      </c>
      <c r="E174" s="67">
        <v>1334</v>
      </c>
      <c r="F174" s="68" t="s">
        <v>489</v>
      </c>
      <c r="G174" s="66" t="s">
        <v>497</v>
      </c>
      <c r="H174" s="69">
        <v>13</v>
      </c>
      <c r="I174" s="66" t="s">
        <v>491</v>
      </c>
      <c r="J174" s="70" t="s">
        <v>492</v>
      </c>
      <c r="K174" s="71" t="s">
        <v>220</v>
      </c>
      <c r="L174" s="72" t="s">
        <v>493</v>
      </c>
      <c r="M174" s="96" t="s">
        <v>494</v>
      </c>
      <c r="N174" s="66" t="s">
        <v>495</v>
      </c>
      <c r="O174" s="75">
        <v>2800.72</v>
      </c>
      <c r="P174" s="76">
        <v>45727</v>
      </c>
      <c r="Q174" s="76">
        <v>45742</v>
      </c>
      <c r="R174" s="77"/>
    </row>
    <row r="175" spans="1:18" x14ac:dyDescent="0.3">
      <c r="A175" s="78">
        <f t="shared" si="6"/>
        <v>170</v>
      </c>
      <c r="B175" s="79" t="s">
        <v>264</v>
      </c>
      <c r="C175" s="80" t="s">
        <v>496</v>
      </c>
      <c r="D175" s="80" t="s">
        <v>488</v>
      </c>
      <c r="E175" s="81">
        <v>1334</v>
      </c>
      <c r="F175" s="82" t="s">
        <v>489</v>
      </c>
      <c r="G175" s="80" t="s">
        <v>498</v>
      </c>
      <c r="H175" s="78">
        <v>358</v>
      </c>
      <c r="I175" s="80"/>
      <c r="J175" s="83"/>
      <c r="K175" s="80"/>
      <c r="L175" s="80"/>
      <c r="M175" s="97"/>
      <c r="N175" s="98"/>
      <c r="O175" s="99">
        <v>970.18</v>
      </c>
      <c r="P175" s="85">
        <v>45727</v>
      </c>
      <c r="Q175" s="85">
        <v>45742</v>
      </c>
      <c r="R175" s="77"/>
    </row>
    <row r="176" spans="1:18" x14ac:dyDescent="0.3">
      <c r="A176" s="64">
        <f t="shared" si="6"/>
        <v>171</v>
      </c>
      <c r="B176" s="65" t="s">
        <v>264</v>
      </c>
      <c r="C176" s="66" t="s">
        <v>496</v>
      </c>
      <c r="D176" s="66" t="s">
        <v>488</v>
      </c>
      <c r="E176" s="67">
        <v>1334</v>
      </c>
      <c r="F176" s="68" t="s">
        <v>489</v>
      </c>
      <c r="G176" s="66" t="s">
        <v>499</v>
      </c>
      <c r="H176" s="69">
        <v>382</v>
      </c>
      <c r="I176" s="66"/>
      <c r="J176" s="70"/>
      <c r="K176" s="71"/>
      <c r="L176" s="72"/>
      <c r="M176" s="96"/>
      <c r="N176" s="66"/>
      <c r="O176" s="75">
        <v>1096.3399999999999</v>
      </c>
      <c r="P176" s="76">
        <v>45727</v>
      </c>
      <c r="Q176" s="76">
        <v>45742</v>
      </c>
      <c r="R176" s="77"/>
    </row>
    <row r="177" spans="1:18" x14ac:dyDescent="0.3">
      <c r="A177" s="78">
        <f t="shared" si="6"/>
        <v>172</v>
      </c>
      <c r="B177" s="79" t="s">
        <v>264</v>
      </c>
      <c r="C177" s="80" t="s">
        <v>500</v>
      </c>
      <c r="D177" s="80" t="s">
        <v>383</v>
      </c>
      <c r="E177" s="81">
        <v>2688</v>
      </c>
      <c r="F177" s="82" t="s">
        <v>384</v>
      </c>
      <c r="G177" s="80" t="s">
        <v>501</v>
      </c>
      <c r="H177" s="78">
        <v>189</v>
      </c>
      <c r="I177" s="80" t="s">
        <v>502</v>
      </c>
      <c r="J177" s="83" t="s">
        <v>503</v>
      </c>
      <c r="K177" s="80" t="s">
        <v>270</v>
      </c>
      <c r="L177" s="80" t="s">
        <v>270</v>
      </c>
      <c r="M177" s="97" t="s">
        <v>270</v>
      </c>
      <c r="N177" s="98"/>
      <c r="O177" s="99">
        <v>6384.42</v>
      </c>
      <c r="P177" s="85">
        <v>45727</v>
      </c>
      <c r="Q177" s="85">
        <v>45742</v>
      </c>
      <c r="R177" s="77"/>
    </row>
    <row r="178" spans="1:18" x14ac:dyDescent="0.3">
      <c r="A178" s="64">
        <f t="shared" si="6"/>
        <v>173</v>
      </c>
      <c r="B178" s="65" t="s">
        <v>264</v>
      </c>
      <c r="C178" s="66" t="s">
        <v>504</v>
      </c>
      <c r="D178" s="66" t="s">
        <v>488</v>
      </c>
      <c r="E178" s="67">
        <v>1339</v>
      </c>
      <c r="F178" s="68" t="s">
        <v>505</v>
      </c>
      <c r="G178" s="66" t="s">
        <v>506</v>
      </c>
      <c r="H178" s="69">
        <v>50</v>
      </c>
      <c r="I178" s="66"/>
      <c r="J178" s="70"/>
      <c r="K178" s="71"/>
      <c r="L178" s="72"/>
      <c r="M178" s="96"/>
      <c r="N178" s="66"/>
      <c r="O178" s="75">
        <v>1500</v>
      </c>
      <c r="P178" s="76">
        <v>45727</v>
      </c>
      <c r="Q178" s="76">
        <v>45742</v>
      </c>
      <c r="R178" s="77"/>
    </row>
    <row r="179" spans="1:18" x14ac:dyDescent="0.3">
      <c r="A179" s="78">
        <f t="shared" si="6"/>
        <v>174</v>
      </c>
      <c r="B179" s="79" t="s">
        <v>264</v>
      </c>
      <c r="C179" s="80" t="s">
        <v>504</v>
      </c>
      <c r="D179" s="80" t="s">
        <v>488</v>
      </c>
      <c r="E179" s="81">
        <v>1339</v>
      </c>
      <c r="F179" s="82" t="s">
        <v>505</v>
      </c>
      <c r="G179" s="80" t="s">
        <v>507</v>
      </c>
      <c r="H179" s="78">
        <v>32</v>
      </c>
      <c r="I179" s="80"/>
      <c r="J179" s="83"/>
      <c r="K179" s="80"/>
      <c r="L179" s="80"/>
      <c r="M179" s="97"/>
      <c r="N179" s="98"/>
      <c r="O179" s="99">
        <v>960</v>
      </c>
      <c r="P179" s="85">
        <v>45727</v>
      </c>
      <c r="Q179" s="85">
        <v>45742</v>
      </c>
      <c r="R179" s="77"/>
    </row>
    <row r="180" spans="1:18" x14ac:dyDescent="0.3">
      <c r="A180" s="64">
        <f t="shared" si="6"/>
        <v>175</v>
      </c>
      <c r="B180" s="65" t="s">
        <v>264</v>
      </c>
      <c r="C180" s="66" t="s">
        <v>508</v>
      </c>
      <c r="D180" s="66" t="s">
        <v>509</v>
      </c>
      <c r="E180" s="67">
        <v>942</v>
      </c>
      <c r="F180" s="68" t="s">
        <v>510</v>
      </c>
      <c r="G180" s="66" t="s">
        <v>511</v>
      </c>
      <c r="H180" s="69">
        <v>2098</v>
      </c>
      <c r="I180" s="66"/>
      <c r="J180" s="70"/>
      <c r="K180" s="71"/>
      <c r="L180" s="72"/>
      <c r="M180" s="96"/>
      <c r="N180" s="66"/>
      <c r="O180" s="75">
        <v>39421.42</v>
      </c>
      <c r="P180" s="76">
        <v>45727</v>
      </c>
      <c r="Q180" s="76">
        <v>45742</v>
      </c>
      <c r="R180" s="77"/>
    </row>
    <row r="181" spans="1:18" x14ac:dyDescent="0.3">
      <c r="A181" s="78">
        <f t="shared" si="6"/>
        <v>176</v>
      </c>
      <c r="B181" s="79" t="s">
        <v>264</v>
      </c>
      <c r="C181" s="80" t="s">
        <v>512</v>
      </c>
      <c r="D181" s="80" t="s">
        <v>509</v>
      </c>
      <c r="E181" s="81">
        <v>942</v>
      </c>
      <c r="F181" s="82" t="s">
        <v>510</v>
      </c>
      <c r="G181" s="80" t="s">
        <v>513</v>
      </c>
      <c r="H181" s="78">
        <v>178</v>
      </c>
      <c r="I181" s="80"/>
      <c r="J181" s="83"/>
      <c r="K181" s="80"/>
      <c r="L181" s="80"/>
      <c r="M181" s="97"/>
      <c r="N181" s="98"/>
      <c r="O181" s="99">
        <v>3344.62</v>
      </c>
      <c r="P181" s="85">
        <v>45727</v>
      </c>
      <c r="Q181" s="85">
        <v>45742</v>
      </c>
      <c r="R181" s="77"/>
    </row>
    <row r="182" spans="1:18" x14ac:dyDescent="0.3">
      <c r="A182" s="64">
        <f t="shared" si="6"/>
        <v>177</v>
      </c>
      <c r="B182" s="65" t="s">
        <v>264</v>
      </c>
      <c r="C182" s="66" t="s">
        <v>514</v>
      </c>
      <c r="D182" s="66" t="s">
        <v>515</v>
      </c>
      <c r="E182" s="67">
        <v>1009</v>
      </c>
      <c r="F182" s="68" t="s">
        <v>516</v>
      </c>
      <c r="G182" s="66" t="s">
        <v>517</v>
      </c>
      <c r="H182" s="69">
        <v>15</v>
      </c>
      <c r="I182" s="66"/>
      <c r="J182" s="70"/>
      <c r="K182" s="71"/>
      <c r="L182" s="72"/>
      <c r="M182" s="96"/>
      <c r="N182" s="66"/>
      <c r="O182" s="75">
        <v>196.05</v>
      </c>
      <c r="P182" s="76">
        <v>45727</v>
      </c>
      <c r="Q182" s="76">
        <v>45742</v>
      </c>
      <c r="R182" s="77"/>
    </row>
    <row r="183" spans="1:18" x14ac:dyDescent="0.3">
      <c r="A183" s="78">
        <f t="shared" si="6"/>
        <v>178</v>
      </c>
      <c r="B183" s="79" t="s">
        <v>264</v>
      </c>
      <c r="C183" s="80" t="s">
        <v>518</v>
      </c>
      <c r="D183" s="80" t="s">
        <v>26</v>
      </c>
      <c r="E183" s="81">
        <v>1770</v>
      </c>
      <c r="F183" s="82" t="s">
        <v>519</v>
      </c>
      <c r="G183" s="80" t="s">
        <v>520</v>
      </c>
      <c r="H183" s="78">
        <v>456</v>
      </c>
      <c r="I183" s="80"/>
      <c r="J183" s="83"/>
      <c r="K183" s="80"/>
      <c r="L183" s="80"/>
      <c r="M183" s="97"/>
      <c r="N183" s="107"/>
      <c r="O183" s="99">
        <v>136800</v>
      </c>
      <c r="P183" s="108">
        <v>45727</v>
      </c>
      <c r="Q183" s="108">
        <v>45742</v>
      </c>
      <c r="R183" s="77"/>
    </row>
    <row r="184" spans="1:18" x14ac:dyDescent="0.3">
      <c r="A184" s="64">
        <f t="shared" si="6"/>
        <v>179</v>
      </c>
      <c r="B184" s="65" t="s">
        <v>521</v>
      </c>
      <c r="C184" s="66" t="s">
        <v>522</v>
      </c>
      <c r="D184" s="66" t="s">
        <v>288</v>
      </c>
      <c r="E184" s="67">
        <v>1577</v>
      </c>
      <c r="F184" s="68" t="s">
        <v>523</v>
      </c>
      <c r="G184" s="66"/>
      <c r="H184" s="69"/>
      <c r="I184" s="66" t="s">
        <v>524</v>
      </c>
      <c r="J184" s="70">
        <v>111.4</v>
      </c>
      <c r="K184" s="71" t="s">
        <v>525</v>
      </c>
      <c r="L184" s="72" t="s">
        <v>526</v>
      </c>
      <c r="M184" s="96">
        <v>6</v>
      </c>
      <c r="N184" s="66"/>
      <c r="O184" s="75">
        <v>60000</v>
      </c>
      <c r="P184" s="76">
        <v>45728</v>
      </c>
      <c r="Q184" s="76">
        <f>P184+15</f>
        <v>45743</v>
      </c>
    </row>
    <row r="185" spans="1:18" x14ac:dyDescent="0.3">
      <c r="A185" s="78">
        <f t="shared" si="6"/>
        <v>180</v>
      </c>
      <c r="B185" s="79" t="s">
        <v>521</v>
      </c>
      <c r="C185" s="80" t="s">
        <v>527</v>
      </c>
      <c r="D185" s="80" t="s">
        <v>53</v>
      </c>
      <c r="E185" s="81">
        <v>1077</v>
      </c>
      <c r="F185" s="82" t="s">
        <v>528</v>
      </c>
      <c r="G185" s="80"/>
      <c r="H185" s="78"/>
      <c r="I185" s="80" t="s">
        <v>529</v>
      </c>
      <c r="J185" s="83">
        <v>92.92</v>
      </c>
      <c r="K185" s="80" t="s">
        <v>530</v>
      </c>
      <c r="L185" s="80" t="s">
        <v>531</v>
      </c>
      <c r="M185" s="97">
        <v>1</v>
      </c>
      <c r="N185" s="98"/>
      <c r="O185" s="99">
        <v>106600</v>
      </c>
      <c r="P185" s="85">
        <v>45728</v>
      </c>
      <c r="Q185" s="85">
        <v>45743</v>
      </c>
    </row>
    <row r="186" spans="1:18" x14ac:dyDescent="0.3">
      <c r="A186" s="64">
        <f t="shared" si="6"/>
        <v>181</v>
      </c>
      <c r="B186" s="65" t="s">
        <v>521</v>
      </c>
      <c r="C186" s="66" t="s">
        <v>532</v>
      </c>
      <c r="D186" s="66" t="s">
        <v>533</v>
      </c>
      <c r="E186" s="67">
        <v>1886</v>
      </c>
      <c r="F186" s="68" t="s">
        <v>534</v>
      </c>
      <c r="G186" s="66"/>
      <c r="H186" s="69"/>
      <c r="I186" s="66" t="s">
        <v>535</v>
      </c>
      <c r="J186" s="70">
        <v>40.5</v>
      </c>
      <c r="K186" s="71" t="s">
        <v>536</v>
      </c>
      <c r="L186" s="72" t="s">
        <v>537</v>
      </c>
      <c r="M186" s="96">
        <v>4</v>
      </c>
      <c r="N186" s="66" t="s">
        <v>538</v>
      </c>
      <c r="O186" s="75">
        <v>27000</v>
      </c>
      <c r="P186" s="76">
        <v>45728</v>
      </c>
      <c r="Q186" s="76">
        <v>45743</v>
      </c>
    </row>
    <row r="187" spans="1:18" x14ac:dyDescent="0.3">
      <c r="A187" s="78">
        <f t="shared" si="6"/>
        <v>182</v>
      </c>
      <c r="B187" s="79" t="s">
        <v>521</v>
      </c>
      <c r="C187" s="80" t="s">
        <v>539</v>
      </c>
      <c r="D187" s="80" t="s">
        <v>395</v>
      </c>
      <c r="E187" s="81">
        <v>997</v>
      </c>
      <c r="F187" s="82" t="s">
        <v>540</v>
      </c>
      <c r="G187" s="80"/>
      <c r="H187" s="78"/>
      <c r="I187" s="80" t="s">
        <v>541</v>
      </c>
      <c r="J187" s="83">
        <v>86.8</v>
      </c>
      <c r="K187" s="80" t="s">
        <v>396</v>
      </c>
      <c r="L187" s="80" t="s">
        <v>542</v>
      </c>
      <c r="M187" s="97">
        <v>7</v>
      </c>
      <c r="N187" s="98"/>
      <c r="O187" s="99">
        <v>70000</v>
      </c>
      <c r="P187" s="85">
        <v>45728</v>
      </c>
      <c r="Q187" s="85">
        <v>45743</v>
      </c>
    </row>
    <row r="188" spans="1:18" x14ac:dyDescent="0.3">
      <c r="A188" s="64">
        <v>183</v>
      </c>
      <c r="B188" s="65" t="s">
        <v>43</v>
      </c>
      <c r="C188" s="66" t="s">
        <v>543</v>
      </c>
      <c r="D188" s="66" t="s">
        <v>544</v>
      </c>
      <c r="E188" s="67">
        <v>878</v>
      </c>
      <c r="F188" s="68" t="s">
        <v>545</v>
      </c>
      <c r="G188" s="66" t="s">
        <v>546</v>
      </c>
      <c r="H188" s="69">
        <v>51.34</v>
      </c>
      <c r="I188" s="66" t="s">
        <v>547</v>
      </c>
      <c r="J188" s="70">
        <v>28.27</v>
      </c>
      <c r="K188" s="71" t="s">
        <v>545</v>
      </c>
      <c r="L188" s="72" t="s">
        <v>548</v>
      </c>
      <c r="M188" s="96" t="s">
        <v>549</v>
      </c>
      <c r="N188" s="66"/>
      <c r="O188" s="75">
        <v>12690.2</v>
      </c>
      <c r="P188" s="76">
        <v>45730</v>
      </c>
      <c r="Q188" s="76">
        <f>P188+15</f>
        <v>45745</v>
      </c>
    </row>
    <row r="189" spans="1:18" x14ac:dyDescent="0.3">
      <c r="A189" s="78">
        <v>184</v>
      </c>
      <c r="B189" s="79" t="s">
        <v>151</v>
      </c>
      <c r="C189" s="80" t="s">
        <v>550</v>
      </c>
      <c r="D189" s="80" t="s">
        <v>551</v>
      </c>
      <c r="E189" s="81">
        <v>2391</v>
      </c>
      <c r="F189" s="82" t="s">
        <v>180</v>
      </c>
      <c r="G189" s="80" t="s">
        <v>552</v>
      </c>
      <c r="H189" s="78">
        <v>4369</v>
      </c>
      <c r="I189" s="80"/>
      <c r="J189" s="83"/>
      <c r="K189" s="80" t="s">
        <v>551</v>
      </c>
      <c r="L189" s="80"/>
      <c r="M189" s="97"/>
      <c r="N189" s="98"/>
      <c r="O189" s="99">
        <v>480153</v>
      </c>
      <c r="P189" s="85">
        <v>45733</v>
      </c>
      <c r="Q189" s="85">
        <f>P189+15</f>
        <v>45748</v>
      </c>
    </row>
    <row r="190" spans="1:18" x14ac:dyDescent="0.3">
      <c r="A190" s="64">
        <v>185</v>
      </c>
      <c r="B190" s="65" t="s">
        <v>43</v>
      </c>
      <c r="C190" s="66" t="s">
        <v>553</v>
      </c>
      <c r="D190" s="66" t="s">
        <v>554</v>
      </c>
      <c r="E190" s="67">
        <v>152</v>
      </c>
      <c r="F190" s="68" t="s">
        <v>555</v>
      </c>
      <c r="G190" s="109">
        <v>1407</v>
      </c>
      <c r="H190" s="69">
        <v>988</v>
      </c>
      <c r="I190" s="66"/>
      <c r="J190" s="70"/>
      <c r="K190" s="71"/>
      <c r="L190" s="72"/>
      <c r="M190" s="96"/>
      <c r="N190" s="66"/>
      <c r="O190" s="75">
        <v>1320</v>
      </c>
      <c r="P190" s="76">
        <v>45734</v>
      </c>
      <c r="Q190" s="76">
        <f>P190+15</f>
        <v>45749</v>
      </c>
      <c r="R190" s="77"/>
    </row>
    <row r="191" spans="1:18" x14ac:dyDescent="0.3">
      <c r="A191" s="78">
        <v>186</v>
      </c>
      <c r="B191" s="79" t="s">
        <v>43</v>
      </c>
      <c r="C191" s="80" t="s">
        <v>553</v>
      </c>
      <c r="D191" s="80" t="s">
        <v>554</v>
      </c>
      <c r="E191" s="81">
        <v>152</v>
      </c>
      <c r="F191" s="82" t="s">
        <v>555</v>
      </c>
      <c r="G191" s="80"/>
      <c r="H191" s="78"/>
      <c r="I191" s="80" t="s">
        <v>556</v>
      </c>
      <c r="J191" s="83">
        <v>78.900000000000006</v>
      </c>
      <c r="K191" s="80" t="s">
        <v>555</v>
      </c>
      <c r="L191" s="80" t="s">
        <v>555</v>
      </c>
      <c r="M191" s="97">
        <v>91</v>
      </c>
      <c r="N191" s="98"/>
      <c r="O191" s="99">
        <v>5555</v>
      </c>
      <c r="P191" s="85">
        <v>45734</v>
      </c>
      <c r="Q191" s="85">
        <f>P191+15</f>
        <v>45749</v>
      </c>
      <c r="R191" s="77"/>
    </row>
    <row r="192" spans="1:18" x14ac:dyDescent="0.3">
      <c r="A192" s="64">
        <v>187</v>
      </c>
      <c r="B192" s="65" t="s">
        <v>43</v>
      </c>
      <c r="C192" s="66" t="s">
        <v>553</v>
      </c>
      <c r="D192" s="66" t="s">
        <v>554</v>
      </c>
      <c r="E192" s="67">
        <v>152</v>
      </c>
      <c r="F192" s="68" t="s">
        <v>555</v>
      </c>
      <c r="G192" s="66"/>
      <c r="H192" s="69"/>
      <c r="I192" s="66" t="s">
        <v>557</v>
      </c>
      <c r="J192" s="70">
        <v>156.80000000000001</v>
      </c>
      <c r="K192" s="71" t="s">
        <v>555</v>
      </c>
      <c r="L192" s="72" t="s">
        <v>555</v>
      </c>
      <c r="M192" s="96">
        <v>91</v>
      </c>
      <c r="N192" s="66"/>
      <c r="O192" s="75">
        <v>1675</v>
      </c>
      <c r="P192" s="76">
        <v>45734</v>
      </c>
      <c r="Q192" s="76">
        <f>P192+15</f>
        <v>45749</v>
      </c>
      <c r="R192" s="77"/>
    </row>
    <row r="193" spans="1:18" x14ac:dyDescent="0.3">
      <c r="A193" s="78">
        <f>A192+1</f>
        <v>188</v>
      </c>
      <c r="B193" s="79" t="s">
        <v>558</v>
      </c>
      <c r="C193" s="80"/>
      <c r="D193" s="80" t="s">
        <v>26</v>
      </c>
      <c r="E193" s="81">
        <v>1750</v>
      </c>
      <c r="F193" s="82" t="s">
        <v>559</v>
      </c>
      <c r="G193" s="80" t="s">
        <v>560</v>
      </c>
      <c r="H193" s="78">
        <v>60</v>
      </c>
      <c r="I193" s="80"/>
      <c r="J193" s="83"/>
      <c r="K193" s="80"/>
      <c r="L193" s="80"/>
      <c r="M193" s="97"/>
      <c r="N193" s="98"/>
      <c r="O193" s="99">
        <v>22889.4</v>
      </c>
      <c r="P193" s="85">
        <v>45734</v>
      </c>
      <c r="Q193" s="85">
        <f t="shared" ref="Q193:Q237" si="7">P193+15</f>
        <v>45749</v>
      </c>
      <c r="R193" s="77"/>
    </row>
    <row r="194" spans="1:18" x14ac:dyDescent="0.3">
      <c r="A194" s="64">
        <f t="shared" ref="A194:A197" si="8">A193+1</f>
        <v>189</v>
      </c>
      <c r="B194" s="65" t="s">
        <v>558</v>
      </c>
      <c r="C194" s="66"/>
      <c r="D194" s="66" t="s">
        <v>26</v>
      </c>
      <c r="E194" s="67">
        <v>1750</v>
      </c>
      <c r="F194" s="68" t="s">
        <v>559</v>
      </c>
      <c r="G194" s="66" t="s">
        <v>561</v>
      </c>
      <c r="H194" s="69">
        <v>71</v>
      </c>
      <c r="I194" s="66"/>
      <c r="J194" s="70"/>
      <c r="K194" s="71"/>
      <c r="L194" s="72"/>
      <c r="M194" s="96"/>
      <c r="N194" s="66"/>
      <c r="O194" s="75">
        <v>27085.79</v>
      </c>
      <c r="P194" s="76">
        <v>45734</v>
      </c>
      <c r="Q194" s="76">
        <f t="shared" si="7"/>
        <v>45749</v>
      </c>
      <c r="R194" s="77"/>
    </row>
    <row r="195" spans="1:18" x14ac:dyDescent="0.3">
      <c r="A195" s="78">
        <f t="shared" si="8"/>
        <v>190</v>
      </c>
      <c r="B195" s="79" t="s">
        <v>558</v>
      </c>
      <c r="C195" s="80"/>
      <c r="D195" s="80" t="s">
        <v>26</v>
      </c>
      <c r="E195" s="81">
        <v>1750</v>
      </c>
      <c r="F195" s="82" t="s">
        <v>559</v>
      </c>
      <c r="G195" s="80" t="s">
        <v>562</v>
      </c>
      <c r="H195" s="78">
        <v>375</v>
      </c>
      <c r="I195" s="80"/>
      <c r="J195" s="83"/>
      <c r="K195" s="80"/>
      <c r="L195" s="80"/>
      <c r="M195" s="97"/>
      <c r="N195" s="98"/>
      <c r="O195" s="99">
        <v>143058.75</v>
      </c>
      <c r="P195" s="85">
        <v>45734</v>
      </c>
      <c r="Q195" s="85">
        <f t="shared" si="7"/>
        <v>45749</v>
      </c>
      <c r="R195" s="77"/>
    </row>
    <row r="196" spans="1:18" x14ac:dyDescent="0.3">
      <c r="A196" s="64">
        <f t="shared" si="8"/>
        <v>191</v>
      </c>
      <c r="B196" s="65" t="s">
        <v>558</v>
      </c>
      <c r="C196" s="66"/>
      <c r="D196" s="66" t="s">
        <v>26</v>
      </c>
      <c r="E196" s="67">
        <v>1750</v>
      </c>
      <c r="F196" s="68" t="s">
        <v>559</v>
      </c>
      <c r="G196" s="66" t="s">
        <v>563</v>
      </c>
      <c r="H196" s="69">
        <v>274</v>
      </c>
      <c r="I196" s="66"/>
      <c r="J196" s="70"/>
      <c r="K196" s="71"/>
      <c r="L196" s="72"/>
      <c r="M196" s="96"/>
      <c r="N196" s="66"/>
      <c r="O196" s="75">
        <v>104528.6</v>
      </c>
      <c r="P196" s="76">
        <v>45734</v>
      </c>
      <c r="Q196" s="76">
        <f t="shared" si="7"/>
        <v>45749</v>
      </c>
      <c r="R196" s="77"/>
    </row>
    <row r="197" spans="1:18" x14ac:dyDescent="0.3">
      <c r="A197" s="78">
        <f t="shared" si="8"/>
        <v>192</v>
      </c>
      <c r="B197" s="79" t="s">
        <v>558</v>
      </c>
      <c r="C197" s="80"/>
      <c r="D197" s="80" t="s">
        <v>26</v>
      </c>
      <c r="E197" s="81">
        <v>1750</v>
      </c>
      <c r="F197" s="82" t="s">
        <v>559</v>
      </c>
      <c r="G197" s="80" t="s">
        <v>564</v>
      </c>
      <c r="H197" s="78">
        <v>171</v>
      </c>
      <c r="I197" s="80"/>
      <c r="J197" s="83"/>
      <c r="K197" s="80"/>
      <c r="L197" s="80"/>
      <c r="M197" s="97"/>
      <c r="N197" s="98"/>
      <c r="O197" s="99">
        <v>65234.79</v>
      </c>
      <c r="P197" s="85">
        <v>45734</v>
      </c>
      <c r="Q197" s="85">
        <f t="shared" si="7"/>
        <v>45749</v>
      </c>
      <c r="R197" s="77"/>
    </row>
    <row r="198" spans="1:18" x14ac:dyDescent="0.3">
      <c r="A198" s="64">
        <v>193</v>
      </c>
      <c r="B198" s="65" t="s">
        <v>43</v>
      </c>
      <c r="C198" s="66" t="s">
        <v>565</v>
      </c>
      <c r="D198" s="66" t="s">
        <v>45</v>
      </c>
      <c r="E198" s="67">
        <v>2611</v>
      </c>
      <c r="F198" s="68" t="s">
        <v>566</v>
      </c>
      <c r="G198" s="66" t="s">
        <v>567</v>
      </c>
      <c r="H198" s="69">
        <v>2130</v>
      </c>
      <c r="I198" s="66"/>
      <c r="J198" s="70"/>
      <c r="K198" s="71"/>
      <c r="L198" s="72"/>
      <c r="M198" s="96"/>
      <c r="N198" s="66"/>
      <c r="O198" s="75">
        <v>323700</v>
      </c>
      <c r="P198" s="76">
        <v>45740</v>
      </c>
      <c r="Q198" s="76">
        <f t="shared" si="7"/>
        <v>45755</v>
      </c>
      <c r="R198" s="77"/>
    </row>
    <row r="199" spans="1:18" x14ac:dyDescent="0.3">
      <c r="A199" s="78">
        <v>194</v>
      </c>
      <c r="B199" s="79" t="s">
        <v>68</v>
      </c>
      <c r="C199" s="80" t="s">
        <v>568</v>
      </c>
      <c r="D199" s="80" t="s">
        <v>112</v>
      </c>
      <c r="E199" s="81">
        <v>2560</v>
      </c>
      <c r="F199" s="82" t="s">
        <v>569</v>
      </c>
      <c r="G199" s="80" t="s">
        <v>570</v>
      </c>
      <c r="H199" s="78">
        <v>691</v>
      </c>
      <c r="I199" s="80"/>
      <c r="J199" s="83"/>
      <c r="K199" s="80"/>
      <c r="L199" s="80"/>
      <c r="M199" s="97"/>
      <c r="N199" s="98"/>
      <c r="O199" s="99">
        <v>61990</v>
      </c>
      <c r="P199" s="85">
        <v>45740</v>
      </c>
      <c r="Q199" s="85">
        <f t="shared" si="7"/>
        <v>45755</v>
      </c>
      <c r="R199" s="77"/>
    </row>
    <row r="200" spans="1:18" x14ac:dyDescent="0.3">
      <c r="A200" s="64">
        <v>195</v>
      </c>
      <c r="B200" s="65" t="s">
        <v>43</v>
      </c>
      <c r="C200" s="66" t="s">
        <v>571</v>
      </c>
      <c r="D200" s="66" t="s">
        <v>45</v>
      </c>
      <c r="E200" s="67">
        <v>2596</v>
      </c>
      <c r="F200" s="68" t="s">
        <v>572</v>
      </c>
      <c r="G200" s="109">
        <v>1912</v>
      </c>
      <c r="H200" s="69">
        <v>32</v>
      </c>
      <c r="I200" s="66"/>
      <c r="J200" s="70"/>
      <c r="K200" s="71"/>
      <c r="L200" s="72"/>
      <c r="M200" s="96"/>
      <c r="N200" s="66"/>
      <c r="O200" s="75">
        <v>2100</v>
      </c>
      <c r="P200" s="76">
        <v>45740</v>
      </c>
      <c r="Q200" s="76">
        <f t="shared" si="7"/>
        <v>45755</v>
      </c>
      <c r="R200" s="77"/>
    </row>
    <row r="201" spans="1:18" x14ac:dyDescent="0.3">
      <c r="A201" s="78">
        <v>196</v>
      </c>
      <c r="B201" s="79" t="s">
        <v>43</v>
      </c>
      <c r="C201" s="80" t="s">
        <v>573</v>
      </c>
      <c r="D201" s="80" t="s">
        <v>432</v>
      </c>
      <c r="E201" s="81">
        <v>2278</v>
      </c>
      <c r="F201" s="82" t="s">
        <v>574</v>
      </c>
      <c r="G201" s="95">
        <v>1380</v>
      </c>
      <c r="H201" s="78">
        <v>3.38</v>
      </c>
      <c r="I201" s="80"/>
      <c r="J201" s="83"/>
      <c r="K201" s="80"/>
      <c r="L201" s="80"/>
      <c r="M201" s="97"/>
      <c r="N201" s="98"/>
      <c r="O201" s="99">
        <v>480</v>
      </c>
      <c r="P201" s="85">
        <v>45742</v>
      </c>
      <c r="Q201" s="85">
        <f t="shared" si="7"/>
        <v>45757</v>
      </c>
      <c r="R201" s="77"/>
    </row>
    <row r="202" spans="1:18" x14ac:dyDescent="0.3">
      <c r="A202" s="64">
        <v>197</v>
      </c>
      <c r="B202" s="65" t="s">
        <v>43</v>
      </c>
      <c r="C202" s="66" t="s">
        <v>575</v>
      </c>
      <c r="D202" s="66" t="s">
        <v>576</v>
      </c>
      <c r="E202" s="67">
        <v>657</v>
      </c>
      <c r="F202" s="68" t="s">
        <v>577</v>
      </c>
      <c r="G202" s="66" t="s">
        <v>578</v>
      </c>
      <c r="H202" s="69">
        <v>790</v>
      </c>
      <c r="I202" s="66" t="s">
        <v>579</v>
      </c>
      <c r="J202" s="70">
        <v>1277.0999999999999</v>
      </c>
      <c r="K202" s="71" t="s">
        <v>580</v>
      </c>
      <c r="L202" s="72" t="s">
        <v>581</v>
      </c>
      <c r="M202" s="96">
        <v>11</v>
      </c>
      <c r="N202" s="66" t="s">
        <v>270</v>
      </c>
      <c r="O202" s="75">
        <v>687300</v>
      </c>
      <c r="P202" s="76">
        <v>45744</v>
      </c>
      <c r="Q202" s="76">
        <f t="shared" si="7"/>
        <v>45759</v>
      </c>
      <c r="R202" s="77"/>
    </row>
    <row r="203" spans="1:18" x14ac:dyDescent="0.3">
      <c r="A203" s="78">
        <v>198</v>
      </c>
      <c r="B203" s="79" t="s">
        <v>43</v>
      </c>
      <c r="C203" s="80" t="s">
        <v>575</v>
      </c>
      <c r="D203" s="80" t="s">
        <v>576</v>
      </c>
      <c r="E203" s="81">
        <v>657</v>
      </c>
      <c r="F203" s="82" t="s">
        <v>577</v>
      </c>
      <c r="G203" s="80" t="s">
        <v>582</v>
      </c>
      <c r="H203" s="78">
        <v>58</v>
      </c>
      <c r="I203" s="80" t="s">
        <v>583</v>
      </c>
      <c r="J203" s="83">
        <v>64.8</v>
      </c>
      <c r="K203" s="80" t="s">
        <v>580</v>
      </c>
      <c r="L203" s="80"/>
      <c r="M203" s="97"/>
      <c r="N203" s="98"/>
      <c r="O203" s="99">
        <v>51300</v>
      </c>
      <c r="P203" s="85">
        <v>45744</v>
      </c>
      <c r="Q203" s="85">
        <f t="shared" si="7"/>
        <v>45759</v>
      </c>
      <c r="R203" s="77"/>
    </row>
    <row r="204" spans="1:18" x14ac:dyDescent="0.3">
      <c r="A204" s="64">
        <v>199</v>
      </c>
      <c r="B204" s="65" t="s">
        <v>43</v>
      </c>
      <c r="C204" s="66" t="s">
        <v>575</v>
      </c>
      <c r="D204" s="66" t="s">
        <v>576</v>
      </c>
      <c r="E204" s="67">
        <v>657</v>
      </c>
      <c r="F204" s="68" t="s">
        <v>577</v>
      </c>
      <c r="G204" s="66" t="s">
        <v>584</v>
      </c>
      <c r="H204" s="69">
        <v>36</v>
      </c>
      <c r="I204" s="66"/>
      <c r="J204" s="70"/>
      <c r="K204" s="71" t="s">
        <v>580</v>
      </c>
      <c r="L204" s="72"/>
      <c r="M204" s="96"/>
      <c r="N204" s="66"/>
      <c r="O204" s="75">
        <v>3480</v>
      </c>
      <c r="P204" s="76">
        <v>45744</v>
      </c>
      <c r="Q204" s="76">
        <f t="shared" si="7"/>
        <v>45759</v>
      </c>
      <c r="R204" s="77"/>
    </row>
    <row r="205" spans="1:18" x14ac:dyDescent="0.3">
      <c r="A205" s="78">
        <v>200</v>
      </c>
      <c r="B205" s="79" t="s">
        <v>43</v>
      </c>
      <c r="C205" s="80" t="s">
        <v>575</v>
      </c>
      <c r="D205" s="80" t="s">
        <v>576</v>
      </c>
      <c r="E205" s="81">
        <v>657</v>
      </c>
      <c r="F205" s="82" t="s">
        <v>577</v>
      </c>
      <c r="G205" s="80" t="s">
        <v>585</v>
      </c>
      <c r="H205" s="78">
        <v>45</v>
      </c>
      <c r="I205" s="80"/>
      <c r="J205" s="83"/>
      <c r="K205" s="80" t="s">
        <v>580</v>
      </c>
      <c r="L205" s="80"/>
      <c r="M205" s="97"/>
      <c r="N205" s="98"/>
      <c r="O205" s="99">
        <v>4350</v>
      </c>
      <c r="P205" s="85">
        <v>45744</v>
      </c>
      <c r="Q205" s="85">
        <f t="shared" si="7"/>
        <v>45759</v>
      </c>
      <c r="R205" s="77"/>
    </row>
    <row r="206" spans="1:18" x14ac:dyDescent="0.3">
      <c r="A206" s="64">
        <v>201</v>
      </c>
      <c r="B206" s="65" t="s">
        <v>43</v>
      </c>
      <c r="C206" s="66" t="s">
        <v>586</v>
      </c>
      <c r="D206" s="66" t="s">
        <v>587</v>
      </c>
      <c r="E206" s="67">
        <v>111</v>
      </c>
      <c r="F206" s="68" t="s">
        <v>327</v>
      </c>
      <c r="G206" s="109">
        <v>1268</v>
      </c>
      <c r="H206" s="69">
        <v>89</v>
      </c>
      <c r="I206" s="66"/>
      <c r="J206" s="70"/>
      <c r="K206" s="71"/>
      <c r="L206" s="72"/>
      <c r="M206" s="96"/>
      <c r="N206" s="66"/>
      <c r="O206" s="75">
        <v>400</v>
      </c>
      <c r="P206" s="76">
        <v>45749</v>
      </c>
      <c r="Q206" s="76">
        <f t="shared" si="7"/>
        <v>45764</v>
      </c>
      <c r="R206" s="77"/>
    </row>
    <row r="207" spans="1:18" x14ac:dyDescent="0.3">
      <c r="A207" s="78">
        <v>202</v>
      </c>
      <c r="B207" s="79" t="s">
        <v>43</v>
      </c>
      <c r="C207" s="80" t="s">
        <v>586</v>
      </c>
      <c r="D207" s="80" t="s">
        <v>587</v>
      </c>
      <c r="E207" s="81">
        <v>111</v>
      </c>
      <c r="F207" s="82" t="s">
        <v>327</v>
      </c>
      <c r="G207" s="80"/>
      <c r="H207" s="78"/>
      <c r="I207" s="80" t="s">
        <v>588</v>
      </c>
      <c r="J207" s="83">
        <v>21</v>
      </c>
      <c r="K207" s="80" t="s">
        <v>589</v>
      </c>
      <c r="L207" s="80" t="s">
        <v>590</v>
      </c>
      <c r="M207" s="97">
        <v>50</v>
      </c>
      <c r="N207" s="98"/>
      <c r="O207" s="99">
        <v>3800</v>
      </c>
      <c r="P207" s="85">
        <v>45749</v>
      </c>
      <c r="Q207" s="85">
        <f t="shared" si="7"/>
        <v>45764</v>
      </c>
      <c r="R207" s="77"/>
    </row>
    <row r="208" spans="1:18" x14ac:dyDescent="0.3">
      <c r="A208" s="64">
        <v>203</v>
      </c>
      <c r="B208" s="65" t="s">
        <v>43</v>
      </c>
      <c r="C208" s="66" t="s">
        <v>591</v>
      </c>
      <c r="D208" s="66" t="s">
        <v>104</v>
      </c>
      <c r="E208" s="100">
        <v>660</v>
      </c>
      <c r="F208" s="68" t="s">
        <v>592</v>
      </c>
      <c r="G208" s="66"/>
      <c r="H208" s="69"/>
      <c r="I208" s="66" t="s">
        <v>593</v>
      </c>
      <c r="J208" s="70">
        <v>30.48</v>
      </c>
      <c r="K208" s="71"/>
      <c r="L208" s="72" t="s">
        <v>594</v>
      </c>
      <c r="M208" s="96">
        <v>71</v>
      </c>
      <c r="N208" s="66"/>
      <c r="O208" s="75">
        <v>12333</v>
      </c>
      <c r="P208" s="76">
        <v>45749</v>
      </c>
      <c r="Q208" s="76">
        <f t="shared" si="7"/>
        <v>45764</v>
      </c>
      <c r="R208" s="77"/>
    </row>
    <row r="209" spans="1:18" x14ac:dyDescent="0.3">
      <c r="A209" s="78">
        <f>A208+1</f>
        <v>204</v>
      </c>
      <c r="B209" s="79" t="s">
        <v>43</v>
      </c>
      <c r="C209" s="80" t="s">
        <v>595</v>
      </c>
      <c r="D209" s="80" t="s">
        <v>596</v>
      </c>
      <c r="E209" s="81">
        <v>717</v>
      </c>
      <c r="F209" s="82" t="s">
        <v>597</v>
      </c>
      <c r="G209" s="80" t="s">
        <v>598</v>
      </c>
      <c r="H209" s="78">
        <v>25</v>
      </c>
      <c r="I209" s="80"/>
      <c r="J209" s="83"/>
      <c r="K209" s="80"/>
      <c r="L209" s="80"/>
      <c r="M209" s="97"/>
      <c r="N209" s="98"/>
      <c r="O209" s="99">
        <v>901.25</v>
      </c>
      <c r="P209" s="85">
        <v>45749</v>
      </c>
      <c r="Q209" s="85">
        <f t="shared" si="7"/>
        <v>45764</v>
      </c>
      <c r="R209" s="77"/>
    </row>
    <row r="210" spans="1:18" x14ac:dyDescent="0.3">
      <c r="A210" s="64">
        <f t="shared" ref="A210:A213" si="9">A209+1</f>
        <v>205</v>
      </c>
      <c r="B210" s="65" t="s">
        <v>43</v>
      </c>
      <c r="C210" s="66" t="s">
        <v>595</v>
      </c>
      <c r="D210" s="66" t="s">
        <v>596</v>
      </c>
      <c r="E210" s="67">
        <v>717</v>
      </c>
      <c r="F210" s="68" t="s">
        <v>597</v>
      </c>
      <c r="G210" s="66" t="s">
        <v>599</v>
      </c>
      <c r="H210" s="69">
        <v>31.5</v>
      </c>
      <c r="I210" s="66"/>
      <c r="J210" s="70"/>
      <c r="K210" s="71"/>
      <c r="L210" s="72"/>
      <c r="M210" s="96"/>
      <c r="N210" s="66"/>
      <c r="O210" s="75">
        <v>1153</v>
      </c>
      <c r="P210" s="76">
        <v>45749</v>
      </c>
      <c r="Q210" s="76">
        <f t="shared" si="7"/>
        <v>45764</v>
      </c>
      <c r="R210" s="77"/>
    </row>
    <row r="211" spans="1:18" x14ac:dyDescent="0.3">
      <c r="A211" s="78">
        <f t="shared" si="9"/>
        <v>206</v>
      </c>
      <c r="B211" s="79" t="s">
        <v>43</v>
      </c>
      <c r="C211" s="80" t="s">
        <v>595</v>
      </c>
      <c r="D211" s="80" t="s">
        <v>596</v>
      </c>
      <c r="E211" s="81">
        <v>717</v>
      </c>
      <c r="F211" s="82" t="s">
        <v>597</v>
      </c>
      <c r="G211" s="80" t="s">
        <v>600</v>
      </c>
      <c r="H211" s="78">
        <v>63.5</v>
      </c>
      <c r="I211" s="80"/>
      <c r="J211" s="83"/>
      <c r="K211" s="80"/>
      <c r="L211" s="80"/>
      <c r="M211" s="97"/>
      <c r="N211" s="98"/>
      <c r="O211" s="99">
        <v>2307.1999999999998</v>
      </c>
      <c r="P211" s="85">
        <v>45749</v>
      </c>
      <c r="Q211" s="85">
        <f t="shared" si="7"/>
        <v>45764</v>
      </c>
      <c r="R211" s="77"/>
    </row>
    <row r="212" spans="1:18" x14ac:dyDescent="0.3">
      <c r="A212" s="64">
        <f t="shared" si="9"/>
        <v>207</v>
      </c>
      <c r="B212" s="65" t="s">
        <v>43</v>
      </c>
      <c r="C212" s="66" t="s">
        <v>595</v>
      </c>
      <c r="D212" s="66" t="s">
        <v>596</v>
      </c>
      <c r="E212" s="67">
        <v>717</v>
      </c>
      <c r="F212" s="68" t="s">
        <v>597</v>
      </c>
      <c r="G212" s="66" t="s">
        <v>601</v>
      </c>
      <c r="H212" s="69">
        <v>50.75</v>
      </c>
      <c r="I212" s="66"/>
      <c r="J212" s="70"/>
      <c r="K212" s="71"/>
      <c r="L212" s="72"/>
      <c r="M212" s="96"/>
      <c r="N212" s="66"/>
      <c r="O212" s="75">
        <v>1838.55</v>
      </c>
      <c r="P212" s="76">
        <v>45749</v>
      </c>
      <c r="Q212" s="76">
        <f t="shared" si="7"/>
        <v>45764</v>
      </c>
      <c r="R212" s="77"/>
    </row>
    <row r="213" spans="1:18" x14ac:dyDescent="0.3">
      <c r="A213" s="78">
        <f t="shared" si="9"/>
        <v>208</v>
      </c>
      <c r="B213" s="79" t="s">
        <v>43</v>
      </c>
      <c r="C213" s="80" t="s">
        <v>602</v>
      </c>
      <c r="D213" s="80" t="s">
        <v>603</v>
      </c>
      <c r="E213" s="81">
        <v>2490</v>
      </c>
      <c r="F213" s="82" t="s">
        <v>603</v>
      </c>
      <c r="G213" s="80"/>
      <c r="H213" s="78"/>
      <c r="I213" s="80" t="s">
        <v>604</v>
      </c>
      <c r="J213" s="83">
        <v>63.9</v>
      </c>
      <c r="K213" s="80" t="s">
        <v>603</v>
      </c>
      <c r="L213" s="80" t="s">
        <v>605</v>
      </c>
      <c r="M213" s="97">
        <v>10</v>
      </c>
      <c r="N213" s="98" t="s">
        <v>270</v>
      </c>
      <c r="O213" s="99">
        <v>67100</v>
      </c>
      <c r="P213" s="85">
        <v>45749</v>
      </c>
      <c r="Q213" s="85">
        <f t="shared" si="7"/>
        <v>45764</v>
      </c>
      <c r="R213" s="77"/>
    </row>
    <row r="214" spans="1:18" x14ac:dyDescent="0.3">
      <c r="A214" s="64">
        <v>209</v>
      </c>
      <c r="B214" s="65" t="s">
        <v>68</v>
      </c>
      <c r="C214" s="66" t="s">
        <v>606</v>
      </c>
      <c r="D214" s="66" t="s">
        <v>607</v>
      </c>
      <c r="E214" s="67">
        <v>829</v>
      </c>
      <c r="F214" s="68" t="s">
        <v>608</v>
      </c>
      <c r="G214" s="66" t="s">
        <v>609</v>
      </c>
      <c r="H214" s="69">
        <v>19</v>
      </c>
      <c r="I214" s="66"/>
      <c r="J214" s="70"/>
      <c r="K214" s="71"/>
      <c r="L214" s="72"/>
      <c r="M214" s="96"/>
      <c r="N214" s="66"/>
      <c r="O214" s="75">
        <v>1190</v>
      </c>
      <c r="P214" s="76">
        <v>45751</v>
      </c>
      <c r="Q214" s="76">
        <f t="shared" si="7"/>
        <v>45766</v>
      </c>
      <c r="R214" s="77"/>
    </row>
    <row r="215" spans="1:18" x14ac:dyDescent="0.3">
      <c r="A215" s="78">
        <v>210</v>
      </c>
      <c r="B215" s="79" t="s">
        <v>68</v>
      </c>
      <c r="C215" s="80" t="s">
        <v>606</v>
      </c>
      <c r="D215" s="80" t="s">
        <v>607</v>
      </c>
      <c r="E215" s="81">
        <v>829</v>
      </c>
      <c r="F215" s="82" t="s">
        <v>608</v>
      </c>
      <c r="G215" s="80" t="s">
        <v>610</v>
      </c>
      <c r="H215" s="78">
        <v>17</v>
      </c>
      <c r="I215" s="80"/>
      <c r="J215" s="83"/>
      <c r="K215" s="80"/>
      <c r="L215" s="80"/>
      <c r="M215" s="97"/>
      <c r="N215" s="98"/>
      <c r="O215" s="99">
        <v>1065</v>
      </c>
      <c r="P215" s="85">
        <v>45751</v>
      </c>
      <c r="Q215" s="85">
        <f t="shared" si="7"/>
        <v>45766</v>
      </c>
      <c r="R215" s="77"/>
    </row>
    <row r="216" spans="1:18" x14ac:dyDescent="0.3">
      <c r="A216" s="64">
        <v>211</v>
      </c>
      <c r="B216" s="65" t="s">
        <v>68</v>
      </c>
      <c r="C216" s="66" t="s">
        <v>606</v>
      </c>
      <c r="D216" s="66" t="s">
        <v>607</v>
      </c>
      <c r="E216" s="67">
        <v>829</v>
      </c>
      <c r="F216" s="68" t="s">
        <v>608</v>
      </c>
      <c r="G216" s="66" t="s">
        <v>611</v>
      </c>
      <c r="H216" s="69">
        <v>135</v>
      </c>
      <c r="I216" s="66"/>
      <c r="J216" s="70"/>
      <c r="K216" s="71"/>
      <c r="L216" s="72"/>
      <c r="M216" s="96"/>
      <c r="N216" s="66"/>
      <c r="O216" s="75">
        <v>2045</v>
      </c>
      <c r="P216" s="76">
        <v>45751</v>
      </c>
      <c r="Q216" s="76">
        <f t="shared" si="7"/>
        <v>45766</v>
      </c>
      <c r="R216" s="77"/>
    </row>
    <row r="217" spans="1:18" x14ac:dyDescent="0.3">
      <c r="A217" s="78">
        <v>212</v>
      </c>
      <c r="B217" s="79" t="s">
        <v>43</v>
      </c>
      <c r="C217" s="80" t="s">
        <v>44</v>
      </c>
      <c r="D217" s="80" t="s">
        <v>45</v>
      </c>
      <c r="E217" s="81">
        <v>2584</v>
      </c>
      <c r="F217" s="82" t="s">
        <v>46</v>
      </c>
      <c r="G217" s="80" t="s">
        <v>612</v>
      </c>
      <c r="H217" s="78">
        <v>144</v>
      </c>
      <c r="I217" s="80"/>
      <c r="J217" s="83"/>
      <c r="K217" s="80"/>
      <c r="L217" s="80"/>
      <c r="M217" s="97"/>
      <c r="N217" s="98"/>
      <c r="O217" s="99">
        <v>3300</v>
      </c>
      <c r="P217" s="85">
        <v>45751</v>
      </c>
      <c r="Q217" s="85">
        <f t="shared" si="7"/>
        <v>45766</v>
      </c>
      <c r="R217" s="77"/>
    </row>
    <row r="218" spans="1:18" x14ac:dyDescent="0.3">
      <c r="A218" s="64">
        <f>A217+1</f>
        <v>213</v>
      </c>
      <c r="B218" s="65" t="s">
        <v>613</v>
      </c>
      <c r="C218" s="66"/>
      <c r="D218" s="66" t="s">
        <v>614</v>
      </c>
      <c r="E218" s="67">
        <v>2187</v>
      </c>
      <c r="F218" s="68" t="s">
        <v>615</v>
      </c>
      <c r="G218" s="66" t="s">
        <v>616</v>
      </c>
      <c r="H218" s="69">
        <v>802</v>
      </c>
      <c r="I218" s="66"/>
      <c r="J218" s="70"/>
      <c r="K218" s="71"/>
      <c r="L218" s="72"/>
      <c r="M218" s="96"/>
      <c r="N218" s="66"/>
      <c r="O218" s="75">
        <v>180000</v>
      </c>
      <c r="P218" s="76">
        <v>45751</v>
      </c>
      <c r="Q218" s="76">
        <f t="shared" si="7"/>
        <v>45766</v>
      </c>
      <c r="R218" s="77"/>
    </row>
    <row r="219" spans="1:18" x14ac:dyDescent="0.3">
      <c r="A219" s="78">
        <f t="shared" ref="A219:A235" si="10">A218+1</f>
        <v>214</v>
      </c>
      <c r="B219" s="79" t="s">
        <v>613</v>
      </c>
      <c r="C219" s="80"/>
      <c r="D219" s="80" t="s">
        <v>614</v>
      </c>
      <c r="E219" s="81">
        <v>2187</v>
      </c>
      <c r="F219" s="82" t="s">
        <v>615</v>
      </c>
      <c r="G219" s="80"/>
      <c r="H219" s="78"/>
      <c r="I219" s="80" t="s">
        <v>617</v>
      </c>
      <c r="J219" s="83">
        <v>153.5</v>
      </c>
      <c r="K219" s="80" t="s">
        <v>618</v>
      </c>
      <c r="L219" s="80" t="s">
        <v>619</v>
      </c>
      <c r="M219" s="97">
        <v>18</v>
      </c>
      <c r="N219" s="98" t="s">
        <v>177</v>
      </c>
      <c r="O219" s="99">
        <v>100000</v>
      </c>
      <c r="P219" s="85">
        <v>45751</v>
      </c>
      <c r="Q219" s="85">
        <f t="shared" si="7"/>
        <v>45766</v>
      </c>
      <c r="R219" s="77"/>
    </row>
    <row r="220" spans="1:18" x14ac:dyDescent="0.3">
      <c r="A220" s="64">
        <f t="shared" si="10"/>
        <v>215</v>
      </c>
      <c r="B220" s="65" t="s">
        <v>613</v>
      </c>
      <c r="C220" s="66"/>
      <c r="D220" s="66" t="s">
        <v>614</v>
      </c>
      <c r="E220" s="67">
        <v>2187</v>
      </c>
      <c r="F220" s="68" t="s">
        <v>615</v>
      </c>
      <c r="G220" s="66"/>
      <c r="H220" s="69"/>
      <c r="I220" s="66" t="s">
        <v>620</v>
      </c>
      <c r="J220" s="70">
        <v>25</v>
      </c>
      <c r="K220" s="71" t="s">
        <v>618</v>
      </c>
      <c r="L220" s="72" t="s">
        <v>619</v>
      </c>
      <c r="M220" s="96">
        <v>18</v>
      </c>
      <c r="N220" s="66" t="s">
        <v>177</v>
      </c>
      <c r="O220" s="75">
        <v>40000</v>
      </c>
      <c r="P220" s="76">
        <v>45751</v>
      </c>
      <c r="Q220" s="76">
        <f t="shared" si="7"/>
        <v>45766</v>
      </c>
      <c r="R220" s="77"/>
    </row>
    <row r="221" spans="1:18" x14ac:dyDescent="0.3">
      <c r="A221" s="78">
        <f t="shared" si="10"/>
        <v>216</v>
      </c>
      <c r="B221" s="79" t="s">
        <v>613</v>
      </c>
      <c r="C221" s="80">
        <v>1600964</v>
      </c>
      <c r="D221" s="80" t="s">
        <v>621</v>
      </c>
      <c r="E221" s="81">
        <v>1577</v>
      </c>
      <c r="F221" s="82" t="s">
        <v>621</v>
      </c>
      <c r="G221" s="80">
        <v>2631</v>
      </c>
      <c r="H221" s="78">
        <v>215</v>
      </c>
      <c r="I221" s="80" t="s">
        <v>622</v>
      </c>
      <c r="J221" s="83">
        <v>241.2</v>
      </c>
      <c r="K221" s="80" t="s">
        <v>621</v>
      </c>
      <c r="L221" s="80" t="s">
        <v>623</v>
      </c>
      <c r="M221" s="97">
        <v>35</v>
      </c>
      <c r="N221" s="98"/>
      <c r="O221" s="99">
        <v>98000</v>
      </c>
      <c r="P221" s="85">
        <v>45751</v>
      </c>
      <c r="Q221" s="85">
        <f t="shared" si="7"/>
        <v>45766</v>
      </c>
      <c r="R221" s="77"/>
    </row>
    <row r="222" spans="1:18" x14ac:dyDescent="0.3">
      <c r="A222" s="64">
        <f t="shared" si="10"/>
        <v>217</v>
      </c>
      <c r="B222" s="65" t="s">
        <v>613</v>
      </c>
      <c r="C222" s="66"/>
      <c r="D222" s="66" t="s">
        <v>621</v>
      </c>
      <c r="E222" s="67">
        <v>1577</v>
      </c>
      <c r="F222" s="68" t="s">
        <v>621</v>
      </c>
      <c r="G222" s="66">
        <v>2629</v>
      </c>
      <c r="H222" s="69">
        <v>892</v>
      </c>
      <c r="I222" s="66" t="s">
        <v>624</v>
      </c>
      <c r="J222" s="70" t="s">
        <v>270</v>
      </c>
      <c r="K222" s="71" t="s">
        <v>621</v>
      </c>
      <c r="L222" s="72" t="s">
        <v>623</v>
      </c>
      <c r="M222" s="96">
        <v>35</v>
      </c>
      <c r="N222" s="66"/>
      <c r="O222" s="75">
        <v>16400</v>
      </c>
      <c r="P222" s="76">
        <v>45751</v>
      </c>
      <c r="Q222" s="76">
        <f t="shared" si="7"/>
        <v>45766</v>
      </c>
      <c r="R222" s="77"/>
    </row>
    <row r="223" spans="1:18" x14ac:dyDescent="0.3">
      <c r="A223" s="78">
        <f t="shared" si="10"/>
        <v>218</v>
      </c>
      <c r="B223" s="79" t="s">
        <v>613</v>
      </c>
      <c r="C223" s="80">
        <v>1601763</v>
      </c>
      <c r="D223" s="80" t="s">
        <v>621</v>
      </c>
      <c r="E223" s="81">
        <v>1590</v>
      </c>
      <c r="F223" s="82" t="s">
        <v>625</v>
      </c>
      <c r="G223" s="80">
        <v>34</v>
      </c>
      <c r="H223" s="78">
        <v>669</v>
      </c>
      <c r="I223" s="80" t="s">
        <v>626</v>
      </c>
      <c r="J223" s="83"/>
      <c r="K223" s="80" t="s">
        <v>625</v>
      </c>
      <c r="L223" s="80" t="s">
        <v>625</v>
      </c>
      <c r="M223" s="97">
        <v>40</v>
      </c>
      <c r="N223" s="98"/>
      <c r="O223" s="99">
        <v>267000</v>
      </c>
      <c r="P223" s="85">
        <v>45751</v>
      </c>
      <c r="Q223" s="85">
        <f t="shared" si="7"/>
        <v>45766</v>
      </c>
      <c r="R223" s="77"/>
    </row>
    <row r="224" spans="1:18" x14ac:dyDescent="0.3">
      <c r="A224" s="64">
        <f t="shared" si="10"/>
        <v>219</v>
      </c>
      <c r="B224" s="65" t="s">
        <v>613</v>
      </c>
      <c r="C224" s="66">
        <v>1601764</v>
      </c>
      <c r="D224" s="66" t="s">
        <v>621</v>
      </c>
      <c r="E224" s="67">
        <v>1590</v>
      </c>
      <c r="F224" s="68" t="s">
        <v>625</v>
      </c>
      <c r="G224" s="66" t="s">
        <v>627</v>
      </c>
      <c r="H224" s="69">
        <v>3426</v>
      </c>
      <c r="I224" s="66" t="s">
        <v>624</v>
      </c>
      <c r="J224" s="70" t="s">
        <v>270</v>
      </c>
      <c r="K224" s="71" t="s">
        <v>625</v>
      </c>
      <c r="L224" s="72" t="s">
        <v>625</v>
      </c>
      <c r="M224" s="96">
        <v>40</v>
      </c>
      <c r="N224" s="66"/>
      <c r="O224" s="75">
        <v>21900</v>
      </c>
      <c r="P224" s="76">
        <v>45751</v>
      </c>
      <c r="Q224" s="76">
        <f t="shared" si="7"/>
        <v>45766</v>
      </c>
      <c r="R224" s="77"/>
    </row>
    <row r="225" spans="1:18" x14ac:dyDescent="0.3">
      <c r="A225" s="78">
        <f t="shared" si="10"/>
        <v>220</v>
      </c>
      <c r="B225" s="79" t="s">
        <v>613</v>
      </c>
      <c r="C225" s="80"/>
      <c r="D225" s="80" t="s">
        <v>628</v>
      </c>
      <c r="E225" s="81">
        <v>1890</v>
      </c>
      <c r="F225" s="82" t="s">
        <v>629</v>
      </c>
      <c r="G225" s="80" t="s">
        <v>630</v>
      </c>
      <c r="H225" s="78">
        <v>231</v>
      </c>
      <c r="I225" s="80">
        <v>134</v>
      </c>
      <c r="J225" s="83">
        <v>55</v>
      </c>
      <c r="K225" s="80" t="s">
        <v>628</v>
      </c>
      <c r="L225" s="80" t="s">
        <v>631</v>
      </c>
      <c r="M225" s="97">
        <v>7</v>
      </c>
      <c r="N225" s="98"/>
      <c r="O225" s="99">
        <v>250000</v>
      </c>
      <c r="P225" s="85">
        <v>45751</v>
      </c>
      <c r="Q225" s="85">
        <f t="shared" si="7"/>
        <v>45766</v>
      </c>
      <c r="R225" s="77"/>
    </row>
    <row r="226" spans="1:18" x14ac:dyDescent="0.3">
      <c r="A226" s="64">
        <f t="shared" si="10"/>
        <v>221</v>
      </c>
      <c r="B226" s="65" t="s">
        <v>613</v>
      </c>
      <c r="C226" s="66" t="s">
        <v>270</v>
      </c>
      <c r="D226" s="66" t="s">
        <v>632</v>
      </c>
      <c r="E226" s="67">
        <v>669</v>
      </c>
      <c r="F226" s="68" t="s">
        <v>632</v>
      </c>
      <c r="G226" s="66" t="s">
        <v>633</v>
      </c>
      <c r="H226" s="69">
        <v>21</v>
      </c>
      <c r="I226" s="66">
        <v>1112</v>
      </c>
      <c r="J226" s="70">
        <v>33.6</v>
      </c>
      <c r="K226" s="71" t="s">
        <v>632</v>
      </c>
      <c r="L226" s="72" t="s">
        <v>634</v>
      </c>
      <c r="M226" s="96">
        <v>66</v>
      </c>
      <c r="N226" s="66"/>
      <c r="O226" s="75">
        <v>5300</v>
      </c>
      <c r="P226" s="76">
        <v>45751</v>
      </c>
      <c r="Q226" s="76">
        <f t="shared" si="7"/>
        <v>45766</v>
      </c>
      <c r="R226" s="77"/>
    </row>
    <row r="227" spans="1:18" x14ac:dyDescent="0.3">
      <c r="A227" s="78">
        <f t="shared" si="10"/>
        <v>222</v>
      </c>
      <c r="B227" s="79" t="s">
        <v>613</v>
      </c>
      <c r="C227" s="80" t="s">
        <v>270</v>
      </c>
      <c r="D227" s="80" t="s">
        <v>635</v>
      </c>
      <c r="E227" s="81">
        <v>672</v>
      </c>
      <c r="F227" s="82" t="s">
        <v>636</v>
      </c>
      <c r="G227" s="80" t="s">
        <v>637</v>
      </c>
      <c r="H227" s="78">
        <v>284</v>
      </c>
      <c r="I227" s="80"/>
      <c r="J227" s="83"/>
      <c r="K227" s="80" t="s">
        <v>636</v>
      </c>
      <c r="L227" s="80"/>
      <c r="M227" s="97"/>
      <c r="N227" s="98"/>
      <c r="O227" s="99">
        <v>10000</v>
      </c>
      <c r="P227" s="85">
        <v>45751</v>
      </c>
      <c r="Q227" s="85">
        <f t="shared" si="7"/>
        <v>45766</v>
      </c>
      <c r="R227" s="77"/>
    </row>
    <row r="228" spans="1:18" x14ac:dyDescent="0.3">
      <c r="A228" s="64">
        <f t="shared" si="10"/>
        <v>223</v>
      </c>
      <c r="B228" s="65" t="s">
        <v>613</v>
      </c>
      <c r="C228" s="66" t="s">
        <v>270</v>
      </c>
      <c r="D228" s="66" t="s">
        <v>635</v>
      </c>
      <c r="E228" s="67">
        <v>672</v>
      </c>
      <c r="F228" s="68" t="s">
        <v>636</v>
      </c>
      <c r="G228" s="66" t="s">
        <v>638</v>
      </c>
      <c r="H228" s="69">
        <v>386</v>
      </c>
      <c r="I228" s="66"/>
      <c r="J228" s="70"/>
      <c r="K228" s="71" t="s">
        <v>636</v>
      </c>
      <c r="L228" s="72"/>
      <c r="M228" s="96"/>
      <c r="N228" s="66"/>
      <c r="O228" s="75">
        <v>10000</v>
      </c>
      <c r="P228" s="76">
        <v>45751</v>
      </c>
      <c r="Q228" s="76">
        <f t="shared" si="7"/>
        <v>45766</v>
      </c>
      <c r="R228" s="77"/>
    </row>
    <row r="229" spans="1:18" x14ac:dyDescent="0.3">
      <c r="A229" s="78">
        <f t="shared" si="10"/>
        <v>224</v>
      </c>
      <c r="B229" s="79" t="s">
        <v>613</v>
      </c>
      <c r="C229" s="80" t="s">
        <v>270</v>
      </c>
      <c r="D229" s="80" t="s">
        <v>639</v>
      </c>
      <c r="E229" s="81">
        <v>657</v>
      </c>
      <c r="F229" s="82" t="s">
        <v>640</v>
      </c>
      <c r="G229" s="80">
        <v>1275</v>
      </c>
      <c r="H229" s="78">
        <v>685</v>
      </c>
      <c r="I229" s="80" t="s">
        <v>641</v>
      </c>
      <c r="J229" s="83">
        <v>809.8</v>
      </c>
      <c r="K229" s="80" t="s">
        <v>639</v>
      </c>
      <c r="L229" s="80" t="s">
        <v>642</v>
      </c>
      <c r="M229" s="97">
        <v>15</v>
      </c>
      <c r="N229" s="98"/>
      <c r="O229" s="99">
        <v>653000</v>
      </c>
      <c r="P229" s="85">
        <v>45751</v>
      </c>
      <c r="Q229" s="85">
        <f t="shared" si="7"/>
        <v>45766</v>
      </c>
      <c r="R229" s="77"/>
    </row>
    <row r="230" spans="1:18" x14ac:dyDescent="0.3">
      <c r="A230" s="64">
        <f t="shared" si="10"/>
        <v>225</v>
      </c>
      <c r="B230" s="65" t="s">
        <v>613</v>
      </c>
      <c r="C230" s="66" t="s">
        <v>270</v>
      </c>
      <c r="D230" s="66" t="s">
        <v>639</v>
      </c>
      <c r="E230" s="67">
        <v>657</v>
      </c>
      <c r="F230" s="68" t="s">
        <v>640</v>
      </c>
      <c r="G230" s="66" t="s">
        <v>643</v>
      </c>
      <c r="H230" s="69">
        <v>21</v>
      </c>
      <c r="I230" s="66" t="s">
        <v>644</v>
      </c>
      <c r="J230" s="70">
        <v>18.399999999999999</v>
      </c>
      <c r="K230" s="71" t="s">
        <v>639</v>
      </c>
      <c r="L230" s="72" t="s">
        <v>645</v>
      </c>
      <c r="M230" s="96">
        <v>13</v>
      </c>
      <c r="N230" s="66"/>
      <c r="O230" s="75">
        <v>15100</v>
      </c>
      <c r="P230" s="76">
        <v>45751</v>
      </c>
      <c r="Q230" s="76">
        <f t="shared" si="7"/>
        <v>45766</v>
      </c>
      <c r="R230" s="77"/>
    </row>
    <row r="231" spans="1:18" x14ac:dyDescent="0.3">
      <c r="A231" s="78">
        <f t="shared" si="10"/>
        <v>226</v>
      </c>
      <c r="B231" s="79" t="s">
        <v>613</v>
      </c>
      <c r="C231" s="80" t="s">
        <v>646</v>
      </c>
      <c r="D231" s="80" t="s">
        <v>647</v>
      </c>
      <c r="E231" s="81">
        <v>2298</v>
      </c>
      <c r="F231" s="82" t="s">
        <v>648</v>
      </c>
      <c r="G231" s="80" t="s">
        <v>649</v>
      </c>
      <c r="H231" s="78">
        <v>112</v>
      </c>
      <c r="I231" s="80" t="s">
        <v>650</v>
      </c>
      <c r="J231" s="83">
        <v>69.2</v>
      </c>
      <c r="K231" s="80" t="s">
        <v>651</v>
      </c>
      <c r="L231" s="80" t="s">
        <v>648</v>
      </c>
      <c r="M231" s="97">
        <v>17</v>
      </c>
      <c r="N231" s="98"/>
      <c r="O231" s="99">
        <v>40000</v>
      </c>
      <c r="P231" s="85">
        <v>45751</v>
      </c>
      <c r="Q231" s="85">
        <f t="shared" si="7"/>
        <v>45766</v>
      </c>
      <c r="R231" s="77"/>
    </row>
    <row r="232" spans="1:18" x14ac:dyDescent="0.3">
      <c r="A232" s="64">
        <f t="shared" si="10"/>
        <v>227</v>
      </c>
      <c r="B232" s="65" t="s">
        <v>613</v>
      </c>
      <c r="C232" s="66" t="s">
        <v>652</v>
      </c>
      <c r="D232" s="66" t="s">
        <v>647</v>
      </c>
      <c r="E232" s="67">
        <v>2311</v>
      </c>
      <c r="F232" s="68" t="s">
        <v>653</v>
      </c>
      <c r="G232" s="66" t="s">
        <v>654</v>
      </c>
      <c r="H232" s="69">
        <v>640</v>
      </c>
      <c r="I232" s="66"/>
      <c r="J232" s="70"/>
      <c r="K232" s="71"/>
      <c r="L232" s="72"/>
      <c r="M232" s="96"/>
      <c r="N232" s="66"/>
      <c r="O232" s="75">
        <v>10000</v>
      </c>
      <c r="P232" s="76">
        <v>45751</v>
      </c>
      <c r="Q232" s="76">
        <f t="shared" si="7"/>
        <v>45766</v>
      </c>
      <c r="R232" s="77"/>
    </row>
    <row r="233" spans="1:18" x14ac:dyDescent="0.3">
      <c r="A233" s="78">
        <f t="shared" si="10"/>
        <v>228</v>
      </c>
      <c r="B233" s="79" t="s">
        <v>613</v>
      </c>
      <c r="C233" s="80" t="s">
        <v>652</v>
      </c>
      <c r="D233" s="80" t="s">
        <v>647</v>
      </c>
      <c r="E233" s="81">
        <v>2311</v>
      </c>
      <c r="F233" s="82" t="s">
        <v>653</v>
      </c>
      <c r="G233" s="80"/>
      <c r="H233" s="78"/>
      <c r="I233" s="80" t="s">
        <v>502</v>
      </c>
      <c r="J233" s="83">
        <v>89</v>
      </c>
      <c r="K233" s="80" t="s">
        <v>653</v>
      </c>
      <c r="L233" s="80" t="s">
        <v>653</v>
      </c>
      <c r="M233" s="97">
        <v>17</v>
      </c>
      <c r="N233" s="98"/>
      <c r="O233" s="99">
        <v>30000</v>
      </c>
      <c r="P233" s="85">
        <v>45751</v>
      </c>
      <c r="Q233" s="85">
        <f t="shared" si="7"/>
        <v>45766</v>
      </c>
      <c r="R233" s="77"/>
    </row>
    <row r="234" spans="1:18" x14ac:dyDescent="0.3">
      <c r="A234" s="64">
        <f t="shared" si="10"/>
        <v>229</v>
      </c>
      <c r="B234" s="65" t="s">
        <v>613</v>
      </c>
      <c r="C234" s="66" t="s">
        <v>652</v>
      </c>
      <c r="D234" s="66" t="s">
        <v>647</v>
      </c>
      <c r="E234" s="67">
        <v>2311</v>
      </c>
      <c r="F234" s="68" t="s">
        <v>653</v>
      </c>
      <c r="G234" s="66"/>
      <c r="H234" s="69"/>
      <c r="I234" s="66" t="s">
        <v>655</v>
      </c>
      <c r="J234" s="70">
        <v>81</v>
      </c>
      <c r="K234" s="71" t="s">
        <v>653</v>
      </c>
      <c r="L234" s="72" t="s">
        <v>653</v>
      </c>
      <c r="M234" s="96">
        <v>17</v>
      </c>
      <c r="N234" s="66"/>
      <c r="O234" s="75">
        <v>30000</v>
      </c>
      <c r="P234" s="76">
        <v>45751</v>
      </c>
      <c r="Q234" s="76">
        <f t="shared" si="7"/>
        <v>45766</v>
      </c>
      <c r="R234" s="77"/>
    </row>
    <row r="235" spans="1:18" x14ac:dyDescent="0.3">
      <c r="A235" s="78">
        <f t="shared" si="10"/>
        <v>230</v>
      </c>
      <c r="B235" s="79" t="s">
        <v>613</v>
      </c>
      <c r="C235" s="80" t="s">
        <v>652</v>
      </c>
      <c r="D235" s="80" t="s">
        <v>647</v>
      </c>
      <c r="E235" s="81">
        <v>2311</v>
      </c>
      <c r="F235" s="82" t="s">
        <v>653</v>
      </c>
      <c r="G235" s="80">
        <v>5606</v>
      </c>
      <c r="H235" s="78">
        <v>723</v>
      </c>
      <c r="I235" s="80" t="s">
        <v>656</v>
      </c>
      <c r="J235" s="83">
        <v>44.5</v>
      </c>
      <c r="K235" s="80" t="s">
        <v>653</v>
      </c>
      <c r="L235" s="80" t="s">
        <v>653</v>
      </c>
      <c r="M235" s="97"/>
      <c r="N235" s="98"/>
      <c r="O235" s="99">
        <v>25000</v>
      </c>
      <c r="P235" s="85">
        <v>45751</v>
      </c>
      <c r="Q235" s="85">
        <f t="shared" si="7"/>
        <v>45766</v>
      </c>
      <c r="R235" s="77"/>
    </row>
    <row r="236" spans="1:18" x14ac:dyDescent="0.3">
      <c r="A236" s="64">
        <v>231</v>
      </c>
      <c r="B236" s="65" t="s">
        <v>657</v>
      </c>
      <c r="C236" s="66" t="s">
        <v>658</v>
      </c>
      <c r="D236" s="66" t="s">
        <v>659</v>
      </c>
      <c r="E236" s="67">
        <v>2110</v>
      </c>
      <c r="F236" s="68" t="s">
        <v>660</v>
      </c>
      <c r="G236" s="66" t="s">
        <v>661</v>
      </c>
      <c r="H236" s="69">
        <v>29</v>
      </c>
      <c r="I236" s="66"/>
      <c r="J236" s="70"/>
      <c r="K236" s="71"/>
      <c r="L236" s="72"/>
      <c r="M236" s="96"/>
      <c r="N236" s="66"/>
      <c r="O236" s="75">
        <v>260</v>
      </c>
      <c r="P236" s="76">
        <v>45755</v>
      </c>
      <c r="Q236" s="76">
        <f t="shared" si="7"/>
        <v>45770</v>
      </c>
      <c r="R236" s="77"/>
    </row>
    <row r="237" spans="1:18" x14ac:dyDescent="0.3">
      <c r="A237" s="78">
        <f>A236+1</f>
        <v>232</v>
      </c>
      <c r="B237" s="79" t="s">
        <v>24</v>
      </c>
      <c r="C237" s="80" t="s">
        <v>662</v>
      </c>
      <c r="D237" s="80" t="s">
        <v>663</v>
      </c>
      <c r="E237" s="81">
        <v>1891</v>
      </c>
      <c r="F237" s="82" t="s">
        <v>664</v>
      </c>
      <c r="G237" s="80" t="s">
        <v>665</v>
      </c>
      <c r="H237" s="78">
        <v>110</v>
      </c>
      <c r="I237" s="80"/>
      <c r="J237" s="83"/>
      <c r="K237" s="80"/>
      <c r="L237" s="80"/>
      <c r="M237" s="97"/>
      <c r="N237" s="98"/>
      <c r="O237" s="99">
        <v>4500</v>
      </c>
      <c r="P237" s="85">
        <v>45755</v>
      </c>
      <c r="Q237" s="85">
        <f t="shared" si="7"/>
        <v>45770</v>
      </c>
      <c r="R237" s="77"/>
    </row>
    <row r="238" spans="1:18" x14ac:dyDescent="0.3">
      <c r="A238" s="64">
        <f t="shared" ref="A238:A250" si="11">A237+1</f>
        <v>233</v>
      </c>
      <c r="B238" s="65" t="s">
        <v>24</v>
      </c>
      <c r="C238" s="66" t="s">
        <v>666</v>
      </c>
      <c r="D238" s="66" t="s">
        <v>224</v>
      </c>
      <c r="E238" s="67">
        <v>1027</v>
      </c>
      <c r="F238" s="68" t="s">
        <v>667</v>
      </c>
      <c r="G238" s="66" t="s">
        <v>668</v>
      </c>
      <c r="H238" s="69">
        <v>252</v>
      </c>
      <c r="I238" s="66"/>
      <c r="J238" s="70"/>
      <c r="K238" s="71"/>
      <c r="L238" s="72"/>
      <c r="M238" s="96"/>
      <c r="N238" s="66"/>
      <c r="O238" s="75">
        <v>400</v>
      </c>
      <c r="P238" s="76">
        <v>45755</v>
      </c>
      <c r="Q238" s="76">
        <f>P238+15</f>
        <v>45770</v>
      </c>
      <c r="R238" s="77"/>
    </row>
    <row r="239" spans="1:18" x14ac:dyDescent="0.3">
      <c r="A239" s="78">
        <f t="shared" si="11"/>
        <v>234</v>
      </c>
      <c r="B239" s="79" t="s">
        <v>24</v>
      </c>
      <c r="C239" s="80" t="s">
        <v>669</v>
      </c>
      <c r="D239" s="80" t="s">
        <v>204</v>
      </c>
      <c r="E239" s="81">
        <v>2460</v>
      </c>
      <c r="F239" s="82" t="s">
        <v>670</v>
      </c>
      <c r="G239" s="80" t="s">
        <v>671</v>
      </c>
      <c r="H239" s="78">
        <v>27</v>
      </c>
      <c r="I239" s="80"/>
      <c r="J239" s="83"/>
      <c r="K239" s="80"/>
      <c r="L239" s="80"/>
      <c r="M239" s="97"/>
      <c r="N239" s="98"/>
      <c r="O239" s="99">
        <v>200</v>
      </c>
      <c r="P239" s="85">
        <v>45755</v>
      </c>
      <c r="Q239" s="85">
        <f t="shared" ref="Q239:Q254" si="12">P239+15</f>
        <v>45770</v>
      </c>
      <c r="R239" s="77"/>
    </row>
    <row r="240" spans="1:18" x14ac:dyDescent="0.3">
      <c r="A240" s="64">
        <f t="shared" si="11"/>
        <v>235</v>
      </c>
      <c r="B240" s="65" t="s">
        <v>24</v>
      </c>
      <c r="C240" s="66" t="s">
        <v>672</v>
      </c>
      <c r="D240" s="66" t="s">
        <v>673</v>
      </c>
      <c r="E240" s="67">
        <v>1456</v>
      </c>
      <c r="F240" s="68" t="s">
        <v>673</v>
      </c>
      <c r="G240" s="66" t="s">
        <v>674</v>
      </c>
      <c r="H240" s="69">
        <v>392</v>
      </c>
      <c r="I240" s="66"/>
      <c r="J240" s="70"/>
      <c r="K240" s="71"/>
      <c r="L240" s="72"/>
      <c r="M240" s="96"/>
      <c r="N240" s="66"/>
      <c r="O240" s="75">
        <v>19000</v>
      </c>
      <c r="P240" s="76">
        <v>45755</v>
      </c>
      <c r="Q240" s="76">
        <f t="shared" si="12"/>
        <v>45770</v>
      </c>
      <c r="R240" s="77"/>
    </row>
    <row r="241" spans="1:18" x14ac:dyDescent="0.3">
      <c r="A241" s="78">
        <f t="shared" si="11"/>
        <v>236</v>
      </c>
      <c r="B241" s="79" t="s">
        <v>24</v>
      </c>
      <c r="C241" s="80" t="s">
        <v>672</v>
      </c>
      <c r="D241" s="80" t="s">
        <v>673</v>
      </c>
      <c r="E241" s="81">
        <v>1456</v>
      </c>
      <c r="F241" s="82" t="s">
        <v>673</v>
      </c>
      <c r="G241" s="80" t="s">
        <v>675</v>
      </c>
      <c r="H241" s="78">
        <v>1396</v>
      </c>
      <c r="I241" s="80"/>
      <c r="J241" s="83"/>
      <c r="K241" s="80"/>
      <c r="L241" s="80"/>
      <c r="M241" s="97"/>
      <c r="N241" s="98"/>
      <c r="O241" s="99">
        <v>70000</v>
      </c>
      <c r="P241" s="85">
        <v>45755</v>
      </c>
      <c r="Q241" s="85">
        <f t="shared" si="12"/>
        <v>45770</v>
      </c>
      <c r="R241" s="77"/>
    </row>
    <row r="242" spans="1:18" x14ac:dyDescent="0.3">
      <c r="A242" s="64">
        <f t="shared" si="11"/>
        <v>237</v>
      </c>
      <c r="B242" s="65" t="s">
        <v>24</v>
      </c>
      <c r="C242" s="66" t="s">
        <v>676</v>
      </c>
      <c r="D242" s="66" t="s">
        <v>26</v>
      </c>
      <c r="E242" s="67">
        <v>1733</v>
      </c>
      <c r="F242" s="68" t="s">
        <v>677</v>
      </c>
      <c r="G242" s="66" t="s">
        <v>678</v>
      </c>
      <c r="H242" s="69">
        <v>5</v>
      </c>
      <c r="I242" s="66"/>
      <c r="J242" s="70"/>
      <c r="K242" s="71"/>
      <c r="L242" s="72"/>
      <c r="M242" s="96"/>
      <c r="N242" s="66"/>
      <c r="O242" s="75">
        <v>300</v>
      </c>
      <c r="P242" s="76">
        <v>45755</v>
      </c>
      <c r="Q242" s="76">
        <f t="shared" si="12"/>
        <v>45770</v>
      </c>
      <c r="R242" s="77"/>
    </row>
    <row r="243" spans="1:18" x14ac:dyDescent="0.3">
      <c r="A243" s="78">
        <f t="shared" si="11"/>
        <v>238</v>
      </c>
      <c r="B243" s="79" t="s">
        <v>24</v>
      </c>
      <c r="C243" s="80" t="s">
        <v>676</v>
      </c>
      <c r="D243" s="80" t="s">
        <v>26</v>
      </c>
      <c r="E243" s="81">
        <v>1733</v>
      </c>
      <c r="F243" s="82" t="s">
        <v>677</v>
      </c>
      <c r="G243" s="80" t="s">
        <v>679</v>
      </c>
      <c r="H243" s="78">
        <v>62</v>
      </c>
      <c r="I243" s="80"/>
      <c r="J243" s="83"/>
      <c r="K243" s="80"/>
      <c r="L243" s="80"/>
      <c r="M243" s="97"/>
      <c r="N243" s="98"/>
      <c r="O243" s="99">
        <v>3700</v>
      </c>
      <c r="P243" s="85">
        <v>45755</v>
      </c>
      <c r="Q243" s="85">
        <f t="shared" si="12"/>
        <v>45770</v>
      </c>
      <c r="R243" s="77"/>
    </row>
    <row r="244" spans="1:18" x14ac:dyDescent="0.3">
      <c r="A244" s="64">
        <f t="shared" si="11"/>
        <v>239</v>
      </c>
      <c r="B244" s="65" t="s">
        <v>24</v>
      </c>
      <c r="C244" s="66" t="s">
        <v>680</v>
      </c>
      <c r="D244" s="66" t="s">
        <v>207</v>
      </c>
      <c r="E244" s="67">
        <v>1961</v>
      </c>
      <c r="F244" s="68" t="s">
        <v>207</v>
      </c>
      <c r="G244" s="66" t="s">
        <v>208</v>
      </c>
      <c r="H244" s="69">
        <v>56</v>
      </c>
      <c r="I244" s="66"/>
      <c r="J244" s="70"/>
      <c r="K244" s="71"/>
      <c r="L244" s="72"/>
      <c r="M244" s="96"/>
      <c r="N244" s="66"/>
      <c r="O244" s="75">
        <v>5000</v>
      </c>
      <c r="P244" s="76">
        <v>45755</v>
      </c>
      <c r="Q244" s="76">
        <f t="shared" si="12"/>
        <v>45770</v>
      </c>
      <c r="R244" s="77"/>
    </row>
    <row r="245" spans="1:18" x14ac:dyDescent="0.3">
      <c r="A245" s="78">
        <f t="shared" si="11"/>
        <v>240</v>
      </c>
      <c r="B245" s="79" t="s">
        <v>24</v>
      </c>
      <c r="C245" s="80" t="s">
        <v>680</v>
      </c>
      <c r="D245" s="80" t="s">
        <v>207</v>
      </c>
      <c r="E245" s="81">
        <v>1961</v>
      </c>
      <c r="F245" s="82" t="s">
        <v>207</v>
      </c>
      <c r="G245" s="80" t="s">
        <v>209</v>
      </c>
      <c r="H245" s="78">
        <v>25</v>
      </c>
      <c r="I245" s="80"/>
      <c r="J245" s="83"/>
      <c r="K245" s="80"/>
      <c r="L245" s="80"/>
      <c r="M245" s="97"/>
      <c r="N245" s="98"/>
      <c r="O245" s="99">
        <v>2000</v>
      </c>
      <c r="P245" s="85">
        <v>45755</v>
      </c>
      <c r="Q245" s="85">
        <f t="shared" si="12"/>
        <v>45770</v>
      </c>
      <c r="R245" s="77"/>
    </row>
    <row r="246" spans="1:18" x14ac:dyDescent="0.3">
      <c r="A246" s="64">
        <f t="shared" si="11"/>
        <v>241</v>
      </c>
      <c r="B246" s="65" t="s">
        <v>681</v>
      </c>
      <c r="C246" s="66" t="s">
        <v>682</v>
      </c>
      <c r="D246" s="66" t="s">
        <v>683</v>
      </c>
      <c r="E246" s="67">
        <v>1731</v>
      </c>
      <c r="F246" s="68" t="s">
        <v>684</v>
      </c>
      <c r="G246" s="66"/>
      <c r="H246" s="69"/>
      <c r="I246" s="66" t="s">
        <v>685</v>
      </c>
      <c r="J246" s="70">
        <v>29.7</v>
      </c>
      <c r="K246" s="71" t="s">
        <v>686</v>
      </c>
      <c r="L246" s="72" t="s">
        <v>687</v>
      </c>
      <c r="M246" s="96">
        <v>1</v>
      </c>
      <c r="N246" s="66"/>
      <c r="O246" s="75">
        <v>125200</v>
      </c>
      <c r="P246" s="76">
        <v>45755</v>
      </c>
      <c r="Q246" s="76">
        <f t="shared" si="12"/>
        <v>45770</v>
      </c>
      <c r="R246" s="77"/>
    </row>
    <row r="247" spans="1:18" x14ac:dyDescent="0.3">
      <c r="A247" s="78">
        <f t="shared" si="11"/>
        <v>242</v>
      </c>
      <c r="B247" s="79" t="s">
        <v>43</v>
      </c>
      <c r="C247" s="80" t="s">
        <v>688</v>
      </c>
      <c r="D247" s="80" t="s">
        <v>70</v>
      </c>
      <c r="E247" s="81">
        <v>1586</v>
      </c>
      <c r="F247" s="82" t="s">
        <v>689</v>
      </c>
      <c r="G247" s="95">
        <v>614</v>
      </c>
      <c r="H247" s="78">
        <v>26.92</v>
      </c>
      <c r="I247" s="80"/>
      <c r="J247" s="83"/>
      <c r="K247" s="80"/>
      <c r="L247" s="80"/>
      <c r="M247" s="97"/>
      <c r="N247" s="98"/>
      <c r="O247" s="99">
        <v>161.4</v>
      </c>
      <c r="P247" s="85">
        <v>45762</v>
      </c>
      <c r="Q247" s="85">
        <f t="shared" si="12"/>
        <v>45777</v>
      </c>
      <c r="R247" s="77"/>
    </row>
    <row r="248" spans="1:18" x14ac:dyDescent="0.3">
      <c r="A248" s="64">
        <f t="shared" si="11"/>
        <v>243</v>
      </c>
      <c r="B248" s="65" t="s">
        <v>43</v>
      </c>
      <c r="C248" s="66" t="s">
        <v>688</v>
      </c>
      <c r="D248" s="66" t="s">
        <v>70</v>
      </c>
      <c r="E248" s="67">
        <v>1586</v>
      </c>
      <c r="F248" s="68" t="s">
        <v>689</v>
      </c>
      <c r="G248" s="109">
        <v>634</v>
      </c>
      <c r="H248" s="69">
        <v>23.5</v>
      </c>
      <c r="I248" s="66"/>
      <c r="J248" s="70"/>
      <c r="K248" s="71"/>
      <c r="L248" s="72"/>
      <c r="M248" s="96"/>
      <c r="N248" s="66"/>
      <c r="O248" s="75">
        <v>144</v>
      </c>
      <c r="P248" s="76">
        <v>45762</v>
      </c>
      <c r="Q248" s="76">
        <f t="shared" si="12"/>
        <v>45777</v>
      </c>
      <c r="R248" s="77"/>
    </row>
    <row r="249" spans="1:18" x14ac:dyDescent="0.3">
      <c r="A249" s="78">
        <f t="shared" si="11"/>
        <v>244</v>
      </c>
      <c r="B249" s="79" t="s">
        <v>43</v>
      </c>
      <c r="C249" s="80" t="s">
        <v>688</v>
      </c>
      <c r="D249" s="80" t="s">
        <v>70</v>
      </c>
      <c r="E249" s="81">
        <v>1586</v>
      </c>
      <c r="F249" s="82" t="s">
        <v>689</v>
      </c>
      <c r="G249" s="80" t="s">
        <v>690</v>
      </c>
      <c r="H249" s="78">
        <v>15.24</v>
      </c>
      <c r="I249" s="80" t="s">
        <v>491</v>
      </c>
      <c r="J249" s="83">
        <v>5.68</v>
      </c>
      <c r="K249" s="80" t="s">
        <v>113</v>
      </c>
      <c r="L249" s="80" t="s">
        <v>691</v>
      </c>
      <c r="M249" s="97">
        <v>1</v>
      </c>
      <c r="N249" s="98"/>
      <c r="O249" s="99">
        <v>825.4</v>
      </c>
      <c r="P249" s="85">
        <v>45762</v>
      </c>
      <c r="Q249" s="85">
        <f t="shared" si="12"/>
        <v>45777</v>
      </c>
      <c r="R249" s="77"/>
    </row>
    <row r="250" spans="1:18" x14ac:dyDescent="0.3">
      <c r="A250" s="64">
        <f t="shared" si="11"/>
        <v>245</v>
      </c>
      <c r="B250" s="65" t="s">
        <v>43</v>
      </c>
      <c r="C250" s="66" t="s">
        <v>688</v>
      </c>
      <c r="D250" s="66" t="s">
        <v>70</v>
      </c>
      <c r="E250" s="67">
        <v>1586</v>
      </c>
      <c r="F250" s="68" t="s">
        <v>689</v>
      </c>
      <c r="G250" s="66" t="s">
        <v>692</v>
      </c>
      <c r="H250" s="69">
        <v>3.44</v>
      </c>
      <c r="I250" s="66" t="s">
        <v>693</v>
      </c>
      <c r="J250" s="70">
        <v>3.2</v>
      </c>
      <c r="K250" s="71"/>
      <c r="L250" s="72"/>
      <c r="M250" s="96"/>
      <c r="N250" s="66"/>
      <c r="O250" s="75">
        <v>19.2</v>
      </c>
      <c r="P250" s="76">
        <v>45762</v>
      </c>
      <c r="Q250" s="76">
        <f t="shared" si="12"/>
        <v>45777</v>
      </c>
      <c r="R250" s="77"/>
    </row>
    <row r="251" spans="1:18" x14ac:dyDescent="0.3">
      <c r="A251" s="78">
        <v>246</v>
      </c>
      <c r="B251" s="79" t="s">
        <v>43</v>
      </c>
      <c r="C251" s="80" t="s">
        <v>694</v>
      </c>
      <c r="D251" s="80" t="s">
        <v>695</v>
      </c>
      <c r="E251" s="81">
        <v>359</v>
      </c>
      <c r="F251" s="82" t="s">
        <v>696</v>
      </c>
      <c r="G251" s="80" t="s">
        <v>697</v>
      </c>
      <c r="H251" s="78">
        <v>1293</v>
      </c>
      <c r="I251" s="80"/>
      <c r="J251" s="83"/>
      <c r="K251" s="80"/>
      <c r="L251" s="80"/>
      <c r="M251" s="97"/>
      <c r="N251" s="98"/>
      <c r="O251" s="99">
        <v>4000</v>
      </c>
      <c r="P251" s="85">
        <v>45765</v>
      </c>
      <c r="Q251" s="85">
        <f t="shared" si="12"/>
        <v>45780</v>
      </c>
      <c r="R251" s="77"/>
    </row>
    <row r="252" spans="1:18" x14ac:dyDescent="0.3">
      <c r="A252" s="40">
        <v>247</v>
      </c>
      <c r="B252" s="34" t="s">
        <v>151</v>
      </c>
      <c r="C252" s="35" t="s">
        <v>550</v>
      </c>
      <c r="D252" s="35" t="s">
        <v>698</v>
      </c>
      <c r="E252" s="41">
        <v>863</v>
      </c>
      <c r="F252" s="36" t="s">
        <v>699</v>
      </c>
      <c r="G252" s="35"/>
      <c r="H252" s="45"/>
      <c r="I252" s="35" t="s">
        <v>700</v>
      </c>
      <c r="J252" s="37">
        <v>22.4</v>
      </c>
      <c r="K252" s="38" t="s">
        <v>701</v>
      </c>
      <c r="L252" s="39" t="s">
        <v>702</v>
      </c>
      <c r="M252" s="92">
        <v>77</v>
      </c>
      <c r="N252" s="35" t="s">
        <v>177</v>
      </c>
      <c r="O252" s="52">
        <v>26900</v>
      </c>
      <c r="P252" s="62">
        <v>45772</v>
      </c>
      <c r="Q252" s="62">
        <f t="shared" si="12"/>
        <v>45787</v>
      </c>
    </row>
    <row r="253" spans="1:18" x14ac:dyDescent="0.3">
      <c r="A253" s="29">
        <v>248</v>
      </c>
      <c r="B253" s="30" t="s">
        <v>151</v>
      </c>
      <c r="C253" s="31" t="s">
        <v>550</v>
      </c>
      <c r="D253" s="31" t="s">
        <v>698</v>
      </c>
      <c r="E253" s="42">
        <v>863</v>
      </c>
      <c r="F253" s="32" t="s">
        <v>699</v>
      </c>
      <c r="G253" s="31"/>
      <c r="H253" s="29"/>
      <c r="I253" s="31" t="s">
        <v>703</v>
      </c>
      <c r="J253" s="33">
        <v>33.1</v>
      </c>
      <c r="K253" s="31" t="s">
        <v>701</v>
      </c>
      <c r="L253" s="31" t="s">
        <v>702</v>
      </c>
      <c r="M253" s="93">
        <v>77</v>
      </c>
      <c r="N253" s="94" t="s">
        <v>177</v>
      </c>
      <c r="O253" s="89">
        <v>30500</v>
      </c>
      <c r="P253" s="63">
        <v>45772</v>
      </c>
      <c r="Q253" s="63">
        <f t="shared" si="12"/>
        <v>45787</v>
      </c>
    </row>
    <row r="254" spans="1:18" x14ac:dyDescent="0.3">
      <c r="A254" s="40">
        <v>249</v>
      </c>
      <c r="B254" s="34" t="s">
        <v>43</v>
      </c>
      <c r="C254" s="35" t="s">
        <v>704</v>
      </c>
      <c r="D254" s="35" t="s">
        <v>488</v>
      </c>
      <c r="E254" s="41">
        <v>1320</v>
      </c>
      <c r="F254" s="36" t="s">
        <v>705</v>
      </c>
      <c r="G254" s="35" t="s">
        <v>706</v>
      </c>
      <c r="H254" s="45">
        <v>302</v>
      </c>
      <c r="I254" s="35"/>
      <c r="J254" s="37"/>
      <c r="K254" s="38"/>
      <c r="L254" s="39"/>
      <c r="M254" s="92"/>
      <c r="N254" s="35"/>
      <c r="O254" s="52">
        <v>8450</v>
      </c>
      <c r="P254" s="62">
        <v>45772</v>
      </c>
      <c r="Q254" s="62">
        <f t="shared" si="12"/>
        <v>45787</v>
      </c>
    </row>
    <row r="255" spans="1:18" x14ac:dyDescent="0.3">
      <c r="A255" s="29">
        <f>A254+1</f>
        <v>250</v>
      </c>
      <c r="B255" s="30" t="s">
        <v>24</v>
      </c>
      <c r="C255" s="31" t="s">
        <v>707</v>
      </c>
      <c r="D255" s="31" t="s">
        <v>26</v>
      </c>
      <c r="E255" s="42">
        <v>1777</v>
      </c>
      <c r="F255" s="32" t="s">
        <v>708</v>
      </c>
      <c r="G255" s="31" t="s">
        <v>709</v>
      </c>
      <c r="H255" s="29">
        <v>294</v>
      </c>
      <c r="I255" s="31"/>
      <c r="J255" s="33"/>
      <c r="K255" s="31"/>
      <c r="L255" s="31"/>
      <c r="M255" s="93"/>
      <c r="N255" s="94"/>
      <c r="O255" s="89">
        <v>5500</v>
      </c>
      <c r="P255" s="63">
        <v>45784</v>
      </c>
      <c r="Q255" s="63">
        <f>P255+15</f>
        <v>45799</v>
      </c>
    </row>
    <row r="256" spans="1:18" x14ac:dyDescent="0.3">
      <c r="A256" s="40">
        <f t="shared" ref="A256:A285" si="13">A255+1</f>
        <v>251</v>
      </c>
      <c r="B256" s="34" t="s">
        <v>24</v>
      </c>
      <c r="C256" s="35" t="s">
        <v>710</v>
      </c>
      <c r="D256" s="35" t="s">
        <v>711</v>
      </c>
      <c r="E256" s="41">
        <v>1557</v>
      </c>
      <c r="F256" s="36" t="s">
        <v>712</v>
      </c>
      <c r="G256" s="35" t="s">
        <v>713</v>
      </c>
      <c r="H256" s="45">
        <v>106</v>
      </c>
      <c r="I256" s="35"/>
      <c r="J256" s="37"/>
      <c r="K256" s="38"/>
      <c r="L256" s="39"/>
      <c r="M256" s="92"/>
      <c r="N256" s="35"/>
      <c r="O256" s="52">
        <v>1100</v>
      </c>
      <c r="P256" s="62">
        <v>45784</v>
      </c>
      <c r="Q256" s="62">
        <f>P256+15</f>
        <v>45799</v>
      </c>
    </row>
    <row r="257" spans="1:17" x14ac:dyDescent="0.3">
      <c r="A257" s="29">
        <f t="shared" si="13"/>
        <v>252</v>
      </c>
      <c r="B257" s="30" t="s">
        <v>24</v>
      </c>
      <c r="C257" s="31" t="s">
        <v>714</v>
      </c>
      <c r="D257" s="31" t="s">
        <v>292</v>
      </c>
      <c r="E257" s="42">
        <v>748</v>
      </c>
      <c r="F257" s="32" t="s">
        <v>715</v>
      </c>
      <c r="G257" s="31" t="s">
        <v>716</v>
      </c>
      <c r="H257" s="29">
        <v>199</v>
      </c>
      <c r="I257" s="31"/>
      <c r="J257" s="33"/>
      <c r="K257" s="31"/>
      <c r="L257" s="31"/>
      <c r="M257" s="93"/>
      <c r="N257" s="94"/>
      <c r="O257" s="89">
        <v>5300</v>
      </c>
      <c r="P257" s="63">
        <v>45784</v>
      </c>
      <c r="Q257" s="63">
        <v>45799</v>
      </c>
    </row>
    <row r="258" spans="1:17" x14ac:dyDescent="0.3">
      <c r="A258" s="40">
        <f t="shared" si="13"/>
        <v>253</v>
      </c>
      <c r="B258" s="34" t="s">
        <v>24</v>
      </c>
      <c r="C258" s="35" t="s">
        <v>714</v>
      </c>
      <c r="D258" s="35" t="s">
        <v>292</v>
      </c>
      <c r="E258" s="41">
        <v>748</v>
      </c>
      <c r="F258" s="36" t="s">
        <v>715</v>
      </c>
      <c r="G258" s="35" t="s">
        <v>717</v>
      </c>
      <c r="H258" s="45">
        <v>97</v>
      </c>
      <c r="I258" s="35"/>
      <c r="J258" s="37"/>
      <c r="K258" s="38"/>
      <c r="L258" s="39"/>
      <c r="M258" s="92"/>
      <c r="N258" s="35"/>
      <c r="O258" s="52">
        <v>2500</v>
      </c>
      <c r="P258" s="62">
        <v>45784</v>
      </c>
      <c r="Q258" s="62">
        <v>45799</v>
      </c>
    </row>
    <row r="259" spans="1:17" x14ac:dyDescent="0.3">
      <c r="A259" s="29">
        <f t="shared" si="13"/>
        <v>254</v>
      </c>
      <c r="B259" s="30" t="s">
        <v>24</v>
      </c>
      <c r="C259" s="31" t="s">
        <v>714</v>
      </c>
      <c r="D259" s="31" t="s">
        <v>292</v>
      </c>
      <c r="E259" s="42">
        <v>748</v>
      </c>
      <c r="F259" s="32" t="s">
        <v>715</v>
      </c>
      <c r="G259" s="31" t="s">
        <v>718</v>
      </c>
      <c r="H259" s="29">
        <v>51</v>
      </c>
      <c r="I259" s="31"/>
      <c r="J259" s="33"/>
      <c r="K259" s="31"/>
      <c r="L259" s="31"/>
      <c r="M259" s="93"/>
      <c r="N259" s="94"/>
      <c r="O259" s="89">
        <v>1200</v>
      </c>
      <c r="P259" s="63">
        <v>45784</v>
      </c>
      <c r="Q259" s="63">
        <v>45799</v>
      </c>
    </row>
    <row r="260" spans="1:17" x14ac:dyDescent="0.3">
      <c r="A260" s="40">
        <f t="shared" si="13"/>
        <v>255</v>
      </c>
      <c r="B260" s="34" t="s">
        <v>24</v>
      </c>
      <c r="C260" s="35" t="s">
        <v>714</v>
      </c>
      <c r="D260" s="35" t="s">
        <v>292</v>
      </c>
      <c r="E260" s="41">
        <v>748</v>
      </c>
      <c r="F260" s="36" t="s">
        <v>715</v>
      </c>
      <c r="G260" s="35" t="s">
        <v>719</v>
      </c>
      <c r="H260" s="45">
        <v>266</v>
      </c>
      <c r="I260" s="35"/>
      <c r="J260" s="37"/>
      <c r="K260" s="38"/>
      <c r="L260" s="39"/>
      <c r="M260" s="92"/>
      <c r="N260" s="35"/>
      <c r="O260" s="52">
        <v>7000</v>
      </c>
      <c r="P260" s="62">
        <v>45784</v>
      </c>
      <c r="Q260" s="62">
        <v>45799</v>
      </c>
    </row>
    <row r="261" spans="1:17" x14ac:dyDescent="0.3">
      <c r="A261" s="29">
        <f t="shared" si="13"/>
        <v>256</v>
      </c>
      <c r="B261" s="30" t="s">
        <v>24</v>
      </c>
      <c r="C261" s="31" t="s">
        <v>720</v>
      </c>
      <c r="D261" s="31" t="s">
        <v>721</v>
      </c>
      <c r="E261" s="42">
        <v>963</v>
      </c>
      <c r="F261" s="32" t="s">
        <v>317</v>
      </c>
      <c r="G261" s="31" t="s">
        <v>722</v>
      </c>
      <c r="H261" s="29">
        <v>20</v>
      </c>
      <c r="I261" s="31"/>
      <c r="J261" s="33"/>
      <c r="K261" s="31"/>
      <c r="L261" s="31"/>
      <c r="M261" s="93"/>
      <c r="N261" s="94"/>
      <c r="O261" s="89">
        <v>400</v>
      </c>
      <c r="P261" s="63">
        <v>45784</v>
      </c>
      <c r="Q261" s="63">
        <v>45799</v>
      </c>
    </row>
    <row r="262" spans="1:17" x14ac:dyDescent="0.3">
      <c r="A262" s="40">
        <f t="shared" si="13"/>
        <v>257</v>
      </c>
      <c r="B262" s="34" t="s">
        <v>24</v>
      </c>
      <c r="C262" s="35" t="s">
        <v>720</v>
      </c>
      <c r="D262" s="35" t="s">
        <v>721</v>
      </c>
      <c r="E262" s="41">
        <v>963</v>
      </c>
      <c r="F262" s="36" t="s">
        <v>317</v>
      </c>
      <c r="G262" s="35" t="s">
        <v>723</v>
      </c>
      <c r="H262" s="45">
        <v>236</v>
      </c>
      <c r="I262" s="35"/>
      <c r="J262" s="37"/>
      <c r="K262" s="38"/>
      <c r="L262" s="39"/>
      <c r="M262" s="92"/>
      <c r="N262" s="35"/>
      <c r="O262" s="52">
        <v>5000</v>
      </c>
      <c r="P262" s="62">
        <v>45784</v>
      </c>
      <c r="Q262" s="62">
        <v>45799</v>
      </c>
    </row>
    <row r="263" spans="1:17" x14ac:dyDescent="0.3">
      <c r="A263" s="29">
        <f t="shared" si="13"/>
        <v>258</v>
      </c>
      <c r="B263" s="30" t="s">
        <v>24</v>
      </c>
      <c r="C263" s="31" t="s">
        <v>724</v>
      </c>
      <c r="D263" s="31" t="s">
        <v>721</v>
      </c>
      <c r="E263" s="42">
        <v>963</v>
      </c>
      <c r="F263" s="32" t="s">
        <v>317</v>
      </c>
      <c r="G263" s="31" t="s">
        <v>725</v>
      </c>
      <c r="H263" s="29">
        <v>238</v>
      </c>
      <c r="I263" s="31"/>
      <c r="J263" s="33"/>
      <c r="K263" s="31"/>
      <c r="L263" s="31"/>
      <c r="M263" s="93"/>
      <c r="N263" s="94"/>
      <c r="O263" s="89">
        <v>5000</v>
      </c>
      <c r="P263" s="63">
        <v>45784</v>
      </c>
      <c r="Q263" s="63">
        <v>45799</v>
      </c>
    </row>
    <row r="264" spans="1:17" x14ac:dyDescent="0.3">
      <c r="A264" s="40">
        <f t="shared" si="13"/>
        <v>259</v>
      </c>
      <c r="B264" s="34" t="s">
        <v>24</v>
      </c>
      <c r="C264" s="35" t="s">
        <v>726</v>
      </c>
      <c r="D264" s="35" t="s">
        <v>727</v>
      </c>
      <c r="E264" s="41">
        <v>2030</v>
      </c>
      <c r="F264" s="36" t="s">
        <v>728</v>
      </c>
      <c r="G264" s="35" t="s">
        <v>729</v>
      </c>
      <c r="H264" s="45">
        <v>66</v>
      </c>
      <c r="I264" s="35"/>
      <c r="J264" s="37"/>
      <c r="K264" s="38"/>
      <c r="L264" s="39"/>
      <c r="M264" s="92"/>
      <c r="N264" s="35"/>
      <c r="O264" s="52">
        <v>3500</v>
      </c>
      <c r="P264" s="62">
        <v>45784</v>
      </c>
      <c r="Q264" s="62">
        <v>45799</v>
      </c>
    </row>
    <row r="265" spans="1:17" x14ac:dyDescent="0.3">
      <c r="A265" s="29">
        <f t="shared" si="13"/>
        <v>260</v>
      </c>
      <c r="B265" s="30" t="s">
        <v>24</v>
      </c>
      <c r="C265" s="31" t="s">
        <v>726</v>
      </c>
      <c r="D265" s="31" t="s">
        <v>727</v>
      </c>
      <c r="E265" s="42">
        <v>2030</v>
      </c>
      <c r="F265" s="32" t="s">
        <v>728</v>
      </c>
      <c r="G265" s="31" t="s">
        <v>730</v>
      </c>
      <c r="H265" s="29">
        <v>51</v>
      </c>
      <c r="I265" s="31"/>
      <c r="J265" s="33"/>
      <c r="K265" s="31"/>
      <c r="L265" s="31"/>
      <c r="M265" s="93"/>
      <c r="N265" s="94"/>
      <c r="O265" s="89">
        <v>2500</v>
      </c>
      <c r="P265" s="63">
        <v>45784</v>
      </c>
      <c r="Q265" s="63">
        <v>45799</v>
      </c>
    </row>
    <row r="266" spans="1:17" x14ac:dyDescent="0.3">
      <c r="A266" s="40">
        <f t="shared" si="13"/>
        <v>261</v>
      </c>
      <c r="B266" s="34" t="s">
        <v>24</v>
      </c>
      <c r="C266" s="35" t="s">
        <v>731</v>
      </c>
      <c r="D266" s="35" t="s">
        <v>732</v>
      </c>
      <c r="E266" s="41">
        <v>446</v>
      </c>
      <c r="F266" s="36" t="s">
        <v>733</v>
      </c>
      <c r="G266" s="35" t="s">
        <v>734</v>
      </c>
      <c r="H266" s="45">
        <v>34</v>
      </c>
      <c r="I266" s="35"/>
      <c r="J266" s="37"/>
      <c r="K266" s="38"/>
      <c r="L266" s="39"/>
      <c r="M266" s="92"/>
      <c r="N266" s="35"/>
      <c r="O266" s="52">
        <v>450</v>
      </c>
      <c r="P266" s="62">
        <v>45784</v>
      </c>
      <c r="Q266" s="62">
        <v>45799</v>
      </c>
    </row>
    <row r="267" spans="1:17" x14ac:dyDescent="0.3">
      <c r="A267" s="29">
        <f t="shared" si="13"/>
        <v>262</v>
      </c>
      <c r="B267" s="30" t="s">
        <v>24</v>
      </c>
      <c r="C267" s="31" t="s">
        <v>735</v>
      </c>
      <c r="D267" s="31" t="s">
        <v>409</v>
      </c>
      <c r="E267" s="42">
        <v>532</v>
      </c>
      <c r="F267" s="32" t="s">
        <v>736</v>
      </c>
      <c r="G267" s="31" t="s">
        <v>737</v>
      </c>
      <c r="H267" s="29">
        <v>15</v>
      </c>
      <c r="I267" s="31"/>
      <c r="J267" s="33"/>
      <c r="K267" s="31"/>
      <c r="L267" s="31"/>
      <c r="M267" s="93"/>
      <c r="N267" s="94"/>
      <c r="O267" s="89">
        <v>400</v>
      </c>
      <c r="P267" s="63">
        <v>45784</v>
      </c>
      <c r="Q267" s="63">
        <v>45799</v>
      </c>
    </row>
    <row r="268" spans="1:17" x14ac:dyDescent="0.3">
      <c r="A268" s="40">
        <f t="shared" si="13"/>
        <v>263</v>
      </c>
      <c r="B268" s="34" t="s">
        <v>24</v>
      </c>
      <c r="C268" s="35" t="s">
        <v>735</v>
      </c>
      <c r="D268" s="35" t="s">
        <v>409</v>
      </c>
      <c r="E268" s="41">
        <v>532</v>
      </c>
      <c r="F268" s="36" t="s">
        <v>736</v>
      </c>
      <c r="G268" s="35" t="s">
        <v>738</v>
      </c>
      <c r="H268" s="45">
        <v>4</v>
      </c>
      <c r="I268" s="35"/>
      <c r="J268" s="37"/>
      <c r="K268" s="38"/>
      <c r="L268" s="39"/>
      <c r="M268" s="92"/>
      <c r="N268" s="35"/>
      <c r="O268" s="52">
        <v>100</v>
      </c>
      <c r="P268" s="62">
        <v>45784</v>
      </c>
      <c r="Q268" s="62">
        <v>45799</v>
      </c>
    </row>
    <row r="269" spans="1:17" x14ac:dyDescent="0.3">
      <c r="A269" s="29">
        <f t="shared" si="13"/>
        <v>264</v>
      </c>
      <c r="B269" s="30" t="s">
        <v>24</v>
      </c>
      <c r="C269" s="31" t="s">
        <v>739</v>
      </c>
      <c r="D269" s="31" t="s">
        <v>732</v>
      </c>
      <c r="E269" s="42">
        <v>446</v>
      </c>
      <c r="F269" s="32" t="s">
        <v>733</v>
      </c>
      <c r="G269" s="31" t="s">
        <v>740</v>
      </c>
      <c r="H269" s="29">
        <v>62</v>
      </c>
      <c r="I269" s="31"/>
      <c r="J269" s="33"/>
      <c r="K269" s="31"/>
      <c r="L269" s="31"/>
      <c r="M269" s="93"/>
      <c r="N269" s="94"/>
      <c r="O269" s="89">
        <v>800</v>
      </c>
      <c r="P269" s="63">
        <v>45784</v>
      </c>
      <c r="Q269" s="63">
        <v>45799</v>
      </c>
    </row>
    <row r="270" spans="1:17" x14ac:dyDescent="0.3">
      <c r="A270" s="40">
        <f t="shared" si="13"/>
        <v>265</v>
      </c>
      <c r="B270" s="34" t="s">
        <v>24</v>
      </c>
      <c r="C270" s="35" t="s">
        <v>741</v>
      </c>
      <c r="D270" s="35" t="s">
        <v>742</v>
      </c>
      <c r="E270" s="41">
        <v>2078</v>
      </c>
      <c r="F270" s="36" t="s">
        <v>743</v>
      </c>
      <c r="G270" s="35" t="s">
        <v>744</v>
      </c>
      <c r="H270" s="45">
        <v>237</v>
      </c>
      <c r="I270" s="35"/>
      <c r="J270" s="37"/>
      <c r="K270" s="38"/>
      <c r="L270" s="39"/>
      <c r="M270" s="92"/>
      <c r="N270" s="35"/>
      <c r="O270" s="52">
        <v>1000</v>
      </c>
      <c r="P270" s="62">
        <v>45784</v>
      </c>
      <c r="Q270" s="62">
        <v>45799</v>
      </c>
    </row>
    <row r="271" spans="1:17" x14ac:dyDescent="0.3">
      <c r="A271" s="29">
        <f t="shared" si="13"/>
        <v>266</v>
      </c>
      <c r="B271" s="30" t="s">
        <v>24</v>
      </c>
      <c r="C271" s="31" t="s">
        <v>745</v>
      </c>
      <c r="D271" s="31" t="s">
        <v>481</v>
      </c>
      <c r="E271" s="42">
        <v>564</v>
      </c>
      <c r="F271" s="32" t="s">
        <v>746</v>
      </c>
      <c r="G271" s="31" t="s">
        <v>747</v>
      </c>
      <c r="H271" s="29">
        <v>1509</v>
      </c>
      <c r="I271" s="31"/>
      <c r="J271" s="33"/>
      <c r="K271" s="31"/>
      <c r="L271" s="31"/>
      <c r="M271" s="93"/>
      <c r="N271" s="94"/>
      <c r="O271" s="89">
        <v>25000</v>
      </c>
      <c r="P271" s="63">
        <v>45784</v>
      </c>
      <c r="Q271" s="63">
        <v>45799</v>
      </c>
    </row>
    <row r="272" spans="1:17" x14ac:dyDescent="0.3">
      <c r="A272" s="40">
        <f t="shared" si="13"/>
        <v>267</v>
      </c>
      <c r="B272" s="34" t="s">
        <v>24</v>
      </c>
      <c r="C272" s="35" t="s">
        <v>745</v>
      </c>
      <c r="D272" s="35" t="s">
        <v>481</v>
      </c>
      <c r="E272" s="41">
        <v>564</v>
      </c>
      <c r="F272" s="36" t="s">
        <v>746</v>
      </c>
      <c r="G272" s="35" t="s">
        <v>748</v>
      </c>
      <c r="H272" s="45">
        <v>3201</v>
      </c>
      <c r="I272" s="35"/>
      <c r="J272" s="37"/>
      <c r="K272" s="38"/>
      <c r="L272" s="39"/>
      <c r="M272" s="92"/>
      <c r="N272" s="35"/>
      <c r="O272" s="52">
        <v>55000</v>
      </c>
      <c r="P272" s="62">
        <v>45784</v>
      </c>
      <c r="Q272" s="62">
        <v>45799</v>
      </c>
    </row>
    <row r="273" spans="1:17" x14ac:dyDescent="0.3">
      <c r="A273" s="29">
        <f t="shared" si="13"/>
        <v>268</v>
      </c>
      <c r="B273" s="30" t="s">
        <v>24</v>
      </c>
      <c r="C273" s="31" t="s">
        <v>745</v>
      </c>
      <c r="D273" s="31" t="s">
        <v>481</v>
      </c>
      <c r="E273" s="42">
        <v>564</v>
      </c>
      <c r="F273" s="32" t="s">
        <v>746</v>
      </c>
      <c r="G273" s="31" t="s">
        <v>749</v>
      </c>
      <c r="H273" s="29">
        <v>2528</v>
      </c>
      <c r="I273" s="31"/>
      <c r="J273" s="33"/>
      <c r="K273" s="31"/>
      <c r="L273" s="31"/>
      <c r="M273" s="93"/>
      <c r="N273" s="94"/>
      <c r="O273" s="89">
        <v>43000</v>
      </c>
      <c r="P273" s="63">
        <v>45784</v>
      </c>
      <c r="Q273" s="63">
        <v>45799</v>
      </c>
    </row>
    <row r="274" spans="1:17" x14ac:dyDescent="0.3">
      <c r="A274" s="40">
        <f t="shared" si="13"/>
        <v>269</v>
      </c>
      <c r="B274" s="34" t="s">
        <v>24</v>
      </c>
      <c r="C274" s="35" t="s">
        <v>750</v>
      </c>
      <c r="D274" s="35" t="s">
        <v>118</v>
      </c>
      <c r="E274" s="41">
        <v>2243</v>
      </c>
      <c r="F274" s="36" t="s">
        <v>751</v>
      </c>
      <c r="G274" s="35" t="s">
        <v>752</v>
      </c>
      <c r="H274" s="45">
        <v>10</v>
      </c>
      <c r="I274" s="35"/>
      <c r="J274" s="37"/>
      <c r="K274" s="38"/>
      <c r="L274" s="39"/>
      <c r="M274" s="92"/>
      <c r="N274" s="35"/>
      <c r="O274" s="52">
        <v>19.3</v>
      </c>
      <c r="P274" s="62">
        <v>45784</v>
      </c>
      <c r="Q274" s="62">
        <v>45799</v>
      </c>
    </row>
    <row r="275" spans="1:17" x14ac:dyDescent="0.3">
      <c r="A275" s="29">
        <f t="shared" si="13"/>
        <v>270</v>
      </c>
      <c r="B275" s="30" t="s">
        <v>24</v>
      </c>
      <c r="C275" s="31" t="s">
        <v>753</v>
      </c>
      <c r="D275" s="31" t="s">
        <v>754</v>
      </c>
      <c r="E275" s="42">
        <v>1838</v>
      </c>
      <c r="F275" s="32" t="s">
        <v>755</v>
      </c>
      <c r="G275" s="31" t="s">
        <v>756</v>
      </c>
      <c r="H275" s="29">
        <v>997</v>
      </c>
      <c r="I275" s="31"/>
      <c r="J275" s="33"/>
      <c r="K275" s="31"/>
      <c r="L275" s="31"/>
      <c r="M275" s="93"/>
      <c r="N275" s="94"/>
      <c r="O275" s="89">
        <v>95000</v>
      </c>
      <c r="P275" s="63">
        <v>45784</v>
      </c>
      <c r="Q275" s="63">
        <v>45799</v>
      </c>
    </row>
    <row r="276" spans="1:17" x14ac:dyDescent="0.3">
      <c r="A276" s="40">
        <f t="shared" si="13"/>
        <v>271</v>
      </c>
      <c r="B276" s="34" t="s">
        <v>24</v>
      </c>
      <c r="C276" s="35" t="s">
        <v>753</v>
      </c>
      <c r="D276" s="35" t="s">
        <v>754</v>
      </c>
      <c r="E276" s="41">
        <v>1838</v>
      </c>
      <c r="F276" s="36" t="s">
        <v>755</v>
      </c>
      <c r="G276" s="35" t="s">
        <v>757</v>
      </c>
      <c r="H276" s="45">
        <v>1484</v>
      </c>
      <c r="I276" s="35"/>
      <c r="J276" s="37"/>
      <c r="K276" s="38"/>
      <c r="L276" s="39"/>
      <c r="M276" s="92"/>
      <c r="N276" s="35"/>
      <c r="O276" s="52">
        <v>145000</v>
      </c>
      <c r="P276" s="62">
        <v>45784</v>
      </c>
      <c r="Q276" s="62">
        <v>45799</v>
      </c>
    </row>
    <row r="277" spans="1:17" x14ac:dyDescent="0.3">
      <c r="A277" s="29">
        <f t="shared" si="13"/>
        <v>272</v>
      </c>
      <c r="B277" s="30" t="s">
        <v>24</v>
      </c>
      <c r="C277" s="31" t="s">
        <v>753</v>
      </c>
      <c r="D277" s="31" t="s">
        <v>754</v>
      </c>
      <c r="E277" s="42">
        <v>1838</v>
      </c>
      <c r="F277" s="32" t="s">
        <v>755</v>
      </c>
      <c r="G277" s="31" t="s">
        <v>758</v>
      </c>
      <c r="H277" s="29">
        <v>120</v>
      </c>
      <c r="I277" s="31"/>
      <c r="J277" s="33"/>
      <c r="K277" s="31"/>
      <c r="L277" s="31"/>
      <c r="M277" s="93"/>
      <c r="N277" s="94"/>
      <c r="O277" s="89">
        <v>10000</v>
      </c>
      <c r="P277" s="63">
        <v>45784</v>
      </c>
      <c r="Q277" s="63">
        <v>45799</v>
      </c>
    </row>
    <row r="278" spans="1:17" x14ac:dyDescent="0.3">
      <c r="A278" s="40">
        <f t="shared" si="13"/>
        <v>273</v>
      </c>
      <c r="B278" s="34" t="s">
        <v>24</v>
      </c>
      <c r="C278" s="35" t="s">
        <v>753</v>
      </c>
      <c r="D278" s="35" t="s">
        <v>754</v>
      </c>
      <c r="E278" s="41">
        <v>1838</v>
      </c>
      <c r="F278" s="36" t="s">
        <v>755</v>
      </c>
      <c r="G278" s="35" t="s">
        <v>759</v>
      </c>
      <c r="H278" s="45">
        <v>28</v>
      </c>
      <c r="I278" s="35"/>
      <c r="J278" s="37"/>
      <c r="K278" s="38"/>
      <c r="L278" s="39"/>
      <c r="M278" s="92"/>
      <c r="N278" s="35"/>
      <c r="O278" s="52">
        <v>2500</v>
      </c>
      <c r="P278" s="62">
        <v>45784</v>
      </c>
      <c r="Q278" s="62">
        <v>45799</v>
      </c>
    </row>
    <row r="279" spans="1:17" x14ac:dyDescent="0.3">
      <c r="A279" s="29">
        <f t="shared" si="13"/>
        <v>274</v>
      </c>
      <c r="B279" s="30" t="s">
        <v>24</v>
      </c>
      <c r="C279" s="31" t="s">
        <v>760</v>
      </c>
      <c r="D279" s="31" t="s">
        <v>761</v>
      </c>
      <c r="E279" s="42">
        <v>1847</v>
      </c>
      <c r="F279" s="32" t="s">
        <v>762</v>
      </c>
      <c r="G279" s="31" t="s">
        <v>763</v>
      </c>
      <c r="H279" s="29">
        <v>247</v>
      </c>
      <c r="I279" s="31"/>
      <c r="J279" s="33"/>
      <c r="K279" s="31"/>
      <c r="L279" s="31"/>
      <c r="M279" s="93"/>
      <c r="N279" s="94"/>
      <c r="O279" s="89">
        <v>15000</v>
      </c>
      <c r="P279" s="63">
        <v>45784</v>
      </c>
      <c r="Q279" s="63">
        <v>45799</v>
      </c>
    </row>
    <row r="280" spans="1:17" x14ac:dyDescent="0.3">
      <c r="A280" s="40">
        <f t="shared" si="13"/>
        <v>275</v>
      </c>
      <c r="B280" s="34" t="s">
        <v>24</v>
      </c>
      <c r="C280" s="35" t="s">
        <v>760</v>
      </c>
      <c r="D280" s="35" t="s">
        <v>761</v>
      </c>
      <c r="E280" s="41">
        <v>1847</v>
      </c>
      <c r="F280" s="36" t="s">
        <v>762</v>
      </c>
      <c r="G280" s="35" t="s">
        <v>764</v>
      </c>
      <c r="H280" s="45">
        <v>41</v>
      </c>
      <c r="I280" s="35"/>
      <c r="J280" s="37"/>
      <c r="K280" s="38"/>
      <c r="L280" s="39"/>
      <c r="M280" s="92"/>
      <c r="N280" s="35"/>
      <c r="O280" s="52">
        <v>2000</v>
      </c>
      <c r="P280" s="62">
        <v>45784</v>
      </c>
      <c r="Q280" s="62">
        <v>45799</v>
      </c>
    </row>
    <row r="281" spans="1:17" x14ac:dyDescent="0.3">
      <c r="A281" s="29">
        <f t="shared" si="13"/>
        <v>276</v>
      </c>
      <c r="B281" s="30" t="s">
        <v>24</v>
      </c>
      <c r="C281" s="31" t="s">
        <v>760</v>
      </c>
      <c r="D281" s="31" t="s">
        <v>761</v>
      </c>
      <c r="E281" s="42">
        <v>1847</v>
      </c>
      <c r="F281" s="32" t="s">
        <v>762</v>
      </c>
      <c r="G281" s="31" t="s">
        <v>765</v>
      </c>
      <c r="H281" s="29">
        <v>426</v>
      </c>
      <c r="I281" s="31"/>
      <c r="J281" s="33"/>
      <c r="K281" s="31"/>
      <c r="L281" s="31"/>
      <c r="M281" s="93"/>
      <c r="N281" s="94"/>
      <c r="O281" s="89">
        <v>27000</v>
      </c>
      <c r="P281" s="63">
        <v>45784</v>
      </c>
      <c r="Q281" s="63">
        <v>45799</v>
      </c>
    </row>
    <row r="282" spans="1:17" x14ac:dyDescent="0.3">
      <c r="A282" s="40">
        <f t="shared" si="13"/>
        <v>277</v>
      </c>
      <c r="B282" s="34" t="s">
        <v>24</v>
      </c>
      <c r="C282" s="35" t="s">
        <v>760</v>
      </c>
      <c r="D282" s="35" t="s">
        <v>761</v>
      </c>
      <c r="E282" s="41">
        <v>1847</v>
      </c>
      <c r="F282" s="36" t="s">
        <v>762</v>
      </c>
      <c r="G282" s="35" t="s">
        <v>766</v>
      </c>
      <c r="H282" s="45">
        <v>9</v>
      </c>
      <c r="I282" s="35"/>
      <c r="J282" s="37"/>
      <c r="K282" s="38"/>
      <c r="L282" s="39"/>
      <c r="M282" s="92"/>
      <c r="N282" s="35"/>
      <c r="O282" s="52">
        <v>500</v>
      </c>
      <c r="P282" s="62">
        <v>45784</v>
      </c>
      <c r="Q282" s="62">
        <v>45799</v>
      </c>
    </row>
    <row r="283" spans="1:17" x14ac:dyDescent="0.3">
      <c r="A283" s="29">
        <f t="shared" si="13"/>
        <v>278</v>
      </c>
      <c r="B283" s="30" t="s">
        <v>24</v>
      </c>
      <c r="C283" s="31" t="s">
        <v>760</v>
      </c>
      <c r="D283" s="31" t="s">
        <v>761</v>
      </c>
      <c r="E283" s="42">
        <v>1847</v>
      </c>
      <c r="F283" s="32" t="s">
        <v>762</v>
      </c>
      <c r="G283" s="31" t="s">
        <v>767</v>
      </c>
      <c r="H283" s="29">
        <v>519</v>
      </c>
      <c r="I283" s="31"/>
      <c r="J283" s="33"/>
      <c r="K283" s="31"/>
      <c r="L283" s="31"/>
      <c r="M283" s="93"/>
      <c r="N283" s="94"/>
      <c r="O283" s="89">
        <v>33000</v>
      </c>
      <c r="P283" s="63">
        <v>45784</v>
      </c>
      <c r="Q283" s="63">
        <v>45799</v>
      </c>
    </row>
    <row r="284" spans="1:17" x14ac:dyDescent="0.3">
      <c r="A284" s="40">
        <f t="shared" si="13"/>
        <v>279</v>
      </c>
      <c r="B284" s="34" t="s">
        <v>24</v>
      </c>
      <c r="C284" s="35" t="s">
        <v>760</v>
      </c>
      <c r="D284" s="35" t="s">
        <v>761</v>
      </c>
      <c r="E284" s="41">
        <v>1847</v>
      </c>
      <c r="F284" s="36" t="s">
        <v>762</v>
      </c>
      <c r="G284" s="35" t="s">
        <v>768</v>
      </c>
      <c r="H284" s="45">
        <v>241</v>
      </c>
      <c r="I284" s="35"/>
      <c r="J284" s="37"/>
      <c r="K284" s="38"/>
      <c r="L284" s="39"/>
      <c r="M284" s="92"/>
      <c r="N284" s="35"/>
      <c r="O284" s="52">
        <v>15000</v>
      </c>
      <c r="P284" s="62">
        <v>45784</v>
      </c>
      <c r="Q284" s="62">
        <v>45799</v>
      </c>
    </row>
    <row r="285" spans="1:17" x14ac:dyDescent="0.3">
      <c r="A285" s="29">
        <f t="shared" si="13"/>
        <v>280</v>
      </c>
      <c r="B285" s="30" t="s">
        <v>24</v>
      </c>
      <c r="C285" s="31" t="s">
        <v>760</v>
      </c>
      <c r="D285" s="31" t="s">
        <v>761</v>
      </c>
      <c r="E285" s="42">
        <v>1847</v>
      </c>
      <c r="F285" s="32" t="s">
        <v>762</v>
      </c>
      <c r="G285" s="31" t="s">
        <v>769</v>
      </c>
      <c r="H285" s="29">
        <v>24</v>
      </c>
      <c r="I285" s="31"/>
      <c r="J285" s="33"/>
      <c r="K285" s="31"/>
      <c r="L285" s="31"/>
      <c r="M285" s="93"/>
      <c r="N285" s="94"/>
      <c r="O285" s="89">
        <v>1200</v>
      </c>
      <c r="P285" s="63">
        <v>45784</v>
      </c>
      <c r="Q285" s="63">
        <v>45799</v>
      </c>
    </row>
    <row r="286" spans="1:17" x14ac:dyDescent="0.3">
      <c r="A286" s="40"/>
      <c r="B286" s="34"/>
      <c r="C286" s="35"/>
      <c r="D286" s="35"/>
      <c r="E286" s="41"/>
      <c r="F286" s="36"/>
      <c r="G286" s="35"/>
      <c r="H286" s="45"/>
      <c r="I286" s="35"/>
      <c r="J286" s="37"/>
      <c r="K286" s="38"/>
      <c r="L286" s="39"/>
      <c r="M286" s="92"/>
      <c r="N286" s="35"/>
      <c r="O286" s="52"/>
      <c r="P286" s="62"/>
      <c r="Q286" s="62"/>
    </row>
    <row r="287" spans="1:17" x14ac:dyDescent="0.3">
      <c r="A287" s="29"/>
      <c r="B287" s="30"/>
      <c r="C287" s="31"/>
      <c r="D287" s="31"/>
      <c r="E287" s="42"/>
      <c r="F287" s="32"/>
      <c r="G287" s="31"/>
      <c r="H287" s="29"/>
      <c r="I287" s="31"/>
      <c r="J287" s="33"/>
      <c r="K287" s="31"/>
      <c r="L287" s="31"/>
      <c r="M287" s="93"/>
      <c r="N287" s="94"/>
      <c r="O287" s="89"/>
      <c r="P287" s="63"/>
      <c r="Q287" s="63"/>
    </row>
    <row r="288" spans="1:17" ht="15.6" x14ac:dyDescent="0.3">
      <c r="N288" s="90" t="s">
        <v>187</v>
      </c>
      <c r="O288" s="91">
        <f>SUM(O6:O287)</f>
        <v>12831389.049999997</v>
      </c>
    </row>
    <row r="296" spans="2:18" x14ac:dyDescent="0.3">
      <c r="B296"/>
      <c r="C296"/>
      <c r="D296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</row>
    <row r="297" spans="2:18" x14ac:dyDescent="0.3">
      <c r="B297"/>
      <c r="C297"/>
      <c r="D297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</row>
    <row r="298" spans="2:18" x14ac:dyDescent="0.3">
      <c r="B298"/>
      <c r="C298"/>
      <c r="D298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</row>
    <row r="299" spans="2:18" x14ac:dyDescent="0.3">
      <c r="B299"/>
      <c r="C299"/>
      <c r="D299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</row>
    <row r="300" spans="2:18" x14ac:dyDescent="0.3">
      <c r="B300"/>
      <c r="C300"/>
      <c r="D300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</row>
    <row r="301" spans="2:18" x14ac:dyDescent="0.3">
      <c r="B301"/>
      <c r="C301"/>
      <c r="D30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</row>
    <row r="302" spans="2:18" x14ac:dyDescent="0.3">
      <c r="B302"/>
      <c r="C302"/>
      <c r="D302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</row>
    <row r="303" spans="2:18" x14ac:dyDescent="0.3">
      <c r="B303"/>
      <c r="C303"/>
      <c r="D303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</row>
    <row r="304" spans="2:18" x14ac:dyDescent="0.3">
      <c r="B304"/>
      <c r="C304"/>
      <c r="D304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</row>
    <row r="305" spans="2:18" x14ac:dyDescent="0.3">
      <c r="B305"/>
      <c r="C305"/>
      <c r="D305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</row>
    <row r="306" spans="2:18" x14ac:dyDescent="0.3">
      <c r="B306"/>
      <c r="C306"/>
      <c r="D306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</row>
    <row r="307" spans="2:18" x14ac:dyDescent="0.3">
      <c r="B307"/>
      <c r="C307"/>
      <c r="D307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</row>
    <row r="308" spans="2:18" x14ac:dyDescent="0.3">
      <c r="B308"/>
      <c r="C308"/>
      <c r="D308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</row>
    <row r="309" spans="2:18" x14ac:dyDescent="0.3">
      <c r="B309"/>
      <c r="C309"/>
      <c r="D309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</row>
    <row r="310" spans="2:18" x14ac:dyDescent="0.3">
      <c r="B310"/>
      <c r="C310"/>
      <c r="D310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</row>
    <row r="311" spans="2:18" x14ac:dyDescent="0.3">
      <c r="B311"/>
      <c r="C311"/>
      <c r="D31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</row>
    <row r="312" spans="2:18" x14ac:dyDescent="0.3">
      <c r="B312"/>
      <c r="C312"/>
      <c r="D312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</row>
    <row r="313" spans="2:18" x14ac:dyDescent="0.3">
      <c r="B313"/>
      <c r="C313"/>
      <c r="D313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</row>
    <row r="314" spans="2:18" x14ac:dyDescent="0.3">
      <c r="B314"/>
      <c r="C314"/>
      <c r="D314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</row>
    <row r="315" spans="2:18" x14ac:dyDescent="0.3">
      <c r="B315"/>
      <c r="C315"/>
      <c r="D315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</row>
    <row r="316" spans="2:18" x14ac:dyDescent="0.3">
      <c r="B316"/>
      <c r="C316"/>
      <c r="D316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</row>
    <row r="317" spans="2:18" x14ac:dyDescent="0.3">
      <c r="B317"/>
      <c r="C317"/>
      <c r="D317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</row>
    <row r="318" spans="2:18" x14ac:dyDescent="0.3">
      <c r="B318"/>
      <c r="C318"/>
      <c r="D318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</row>
  </sheetData>
  <mergeCells count="1">
    <mergeCell ref="E4:F4"/>
  </mergeCells>
  <pageMargins left="0.7" right="0.7" top="0.75" bottom="0.75" header="0.3" footer="0.3"/>
  <pageSetup paperSize="9" orientation="portrait" r:id="rId1"/>
  <ignoredErrors>
    <ignoredError sqref="G36 G38 G4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nepremično premoženje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Preglednica-st.-5-Napoved-o-sklenitvi-pravnega-posla-razpolaganja-z-nepremicnim-premozenjem</dc:title>
  <dc:creator>Andreja Kozlar</dc:creator>
  <cp:lastModifiedBy>Domen Boškovič</cp:lastModifiedBy>
  <dcterms:created xsi:type="dcterms:W3CDTF">2019-10-14T10:38:50Z</dcterms:created>
  <dcterms:modified xsi:type="dcterms:W3CDTF">2025-05-07T08:47:52Z</dcterms:modified>
</cp:coreProperties>
</file>