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0" yWindow="0" windowWidth="18870" windowHeight="9885" tabRatio="773" activeTab="0"/>
  </bookViews>
  <sheets>
    <sheet name="Obračun SSE" sheetId="1" r:id="rId1"/>
    <sheet name="Navodila za izpolnjevanje" sheetId="2" r:id="rId2"/>
    <sheet name="Lestvice obračunavanja" sheetId="3" r:id="rId3"/>
  </sheets>
  <definedNames>
    <definedName name="_ftn1" localSheetId="2">'Lestvice obračunavanja'!#REF!</definedName>
    <definedName name="_ftn2" localSheetId="2">'Lestvice obračunavanja'!#REF!</definedName>
    <definedName name="_ftn3" localSheetId="2">'Lestvice obračunavanja'!#REF!</definedName>
    <definedName name="_ftnref1" localSheetId="2">'Lestvice obračunavanja'!#REF!</definedName>
    <definedName name="_ftnref2" localSheetId="2">'Lestvice obračunavanja'!#REF!</definedName>
    <definedName name="_ftnref3" localSheetId="2">'Lestvice obračunavanja'!#REF!</definedName>
    <definedName name="_xlnm.Print_Area" localSheetId="1">'Navodila za izpolnjevanje'!$A$1:$C$26</definedName>
    <definedName name="_xlnm.Print_Area" localSheetId="0">'Obračun SSE'!$A$1:$L$48</definedName>
  </definedNames>
  <calcPr fullCalcOnLoad="1" fullPrecision="0"/>
</workbook>
</file>

<file path=xl/sharedStrings.xml><?xml version="1.0" encoding="utf-8"?>
<sst xmlns="http://schemas.openxmlformats.org/spreadsheetml/2006/main" count="150" uniqueCount="131">
  <si>
    <t xml:space="preserve">Z. št. </t>
  </si>
  <si>
    <t xml:space="preserve"> </t>
  </si>
  <si>
    <t>Od</t>
  </si>
  <si>
    <t xml:space="preserve">Do </t>
  </si>
  <si>
    <t>Obdobje poročanja:</t>
  </si>
  <si>
    <t xml:space="preserve">SKUPAJ: </t>
  </si>
  <si>
    <t>Priimek in ime</t>
  </si>
  <si>
    <t xml:space="preserve">           (podpis)</t>
  </si>
  <si>
    <t>Navodila za izpolnjevanje</t>
  </si>
  <si>
    <t>Vpišite zaporedno številko</t>
  </si>
  <si>
    <t>Preglednica</t>
  </si>
  <si>
    <t>Datum</t>
  </si>
  <si>
    <t>Upravičenec</t>
  </si>
  <si>
    <t>Vpišite naziv in naslov upravičenca</t>
  </si>
  <si>
    <t>Naziv operacije</t>
  </si>
  <si>
    <t>Vpišite naziv operacije</t>
  </si>
  <si>
    <t>Številka operacije</t>
  </si>
  <si>
    <t>Številka pogodbe</t>
  </si>
  <si>
    <t xml:space="preserve">Vpišite identifikacijsko številko za DDV </t>
  </si>
  <si>
    <t>Id. št. za DDV:</t>
  </si>
  <si>
    <t>Vpišite številko pogodbe o sofinanciranju operacije</t>
  </si>
  <si>
    <t>Z. št. [1]</t>
  </si>
  <si>
    <t>Priimek in ime [2]</t>
  </si>
  <si>
    <t>Pripravil:</t>
  </si>
  <si>
    <t xml:space="preserve">Številka listine: </t>
  </si>
  <si>
    <t>Številka listine:</t>
  </si>
  <si>
    <t>število kilometrov</t>
  </si>
  <si>
    <t>število dni</t>
  </si>
  <si>
    <t>Skupaj</t>
  </si>
  <si>
    <t>Razdalje*</t>
  </si>
  <si>
    <t>Od 100 do 499 km:</t>
  </si>
  <si>
    <t>Od 500 do 1999 km:</t>
  </si>
  <si>
    <t xml:space="preserve">8 000 km ali več: </t>
  </si>
  <si>
    <t>Od 2000 do 2999 km:</t>
  </si>
  <si>
    <t>Od 3000 do 3999 km:</t>
  </si>
  <si>
    <t>Od 4000 do 7999 km:</t>
  </si>
  <si>
    <t>Vpišite zaporedno številko listine in številko zahtevka za izplačilo (npr. 1 - 3330-13-500297/2: 1 = zaporedna številka listine, 3330-13-500297/2 pa številka zahtevka za izplačilo)</t>
  </si>
  <si>
    <t>Podatki o operaciji</t>
  </si>
  <si>
    <t>Razdaljo enosmerne poti je treba uporabiti za izračun zneska dotacije EU za kritje povratne poti.</t>
  </si>
  <si>
    <t>http://ec.europa.eu/programmes/erasmus-plus/tools/distance_en.htm</t>
  </si>
  <si>
    <t>Žig</t>
  </si>
  <si>
    <t>180 EUR</t>
  </si>
  <si>
    <t>275 EUR</t>
  </si>
  <si>
    <t>360 EUR</t>
  </si>
  <si>
    <t>530 EUR</t>
  </si>
  <si>
    <t>820 EUR</t>
  </si>
  <si>
    <t xml:space="preserve">Znesek sofinanciranja </t>
  </si>
  <si>
    <t>znesek na dan glede na skupino držav gostiteljic</t>
  </si>
  <si>
    <t>Obdobje poročanja</t>
  </si>
  <si>
    <t>Id. št. za DDV</t>
  </si>
  <si>
    <t>Vpišite priimek in ime bodočega multiplikatorja</t>
  </si>
  <si>
    <t>dodatni znesek za drage notranje stroške</t>
  </si>
  <si>
    <t>LESTVICA ZA OBRAČUN POTNEGA STROŠKA ZA MULTIPLIKATORJA</t>
  </si>
  <si>
    <t>Od 10 do 99 km</t>
  </si>
  <si>
    <t xml:space="preserve">1 300 EUR </t>
  </si>
  <si>
    <t xml:space="preserve">  20,00 EUR (med državami Programa)</t>
  </si>
  <si>
    <t>0,00 EUR (med državami Programa in partnerskimi državami)</t>
  </si>
  <si>
    <t>LESTVICA ZA OBRAČUN STROŠKA BIVANJA MULTIPLIKATORJA</t>
  </si>
  <si>
    <t>A</t>
  </si>
  <si>
    <t>160,00 EUR</t>
  </si>
  <si>
    <t>B</t>
  </si>
  <si>
    <t>140,00 EUR</t>
  </si>
  <si>
    <t>C</t>
  </si>
  <si>
    <t>120,00 EUR</t>
  </si>
  <si>
    <t>D</t>
  </si>
  <si>
    <t>100,00 EUR</t>
  </si>
  <si>
    <t>E</t>
  </si>
  <si>
    <t>** Skupine držav gostiteljic so določene, skladno z Vodnikom za prijavitelje Erasmus+, različica 2 (2017): 20. 1. 2017, str. 49 (dodatna pojasnila o skupinah držav gostiteljic se nahajajo tudi v Vodniku za prijavitelje Erasmus+, različica 2 (2017): 20. 1. 2017, str. 21 do 23).</t>
  </si>
  <si>
    <t>V kolikor je strošek dobro utemeljen se lahko upošteva dodatni znesek za drage notranje potne stroške (skladno z Vodnikom za prijavitelje Erasmus+, različica 2 (2017): 20. 1. 2017, str. 47 in 48, primer v opombi 35), v višini 180,00 eur, za notranje potne stroške, ki presegajo 225,00 eur.</t>
  </si>
  <si>
    <t>Vpišite obdobje poročanja posameznega zahtevka za izplačilo; od (dd.mm.yyyy) do (dd.mm.yyyy)</t>
  </si>
  <si>
    <t>Vpišite številko operacije eMa</t>
  </si>
  <si>
    <t xml:space="preserve">Skupine držav gostiteljic </t>
  </si>
  <si>
    <t>112,00 EUR</t>
  </si>
  <si>
    <t>98,00 EUR</t>
  </si>
  <si>
    <t>84,00 EUR</t>
  </si>
  <si>
    <t>70,00 EUR</t>
  </si>
  <si>
    <r>
      <t>112,00</t>
    </r>
    <r>
      <rPr>
        <sz val="10"/>
        <rFont val="Arial"/>
        <family val="2"/>
      </rPr>
      <t xml:space="preserve"> </t>
    </r>
    <r>
      <rPr>
        <sz val="9"/>
        <color indexed="8"/>
        <rFont val="Arial"/>
        <family val="2"/>
      </rPr>
      <t>EUR</t>
    </r>
  </si>
  <si>
    <t>1. Skupine držav gostiteljic A, B, C in D: Države EU Erasmus+ in Države Programa Erasmus+, ki niso članice EU</t>
  </si>
  <si>
    <t>Skupine držav gostiteljic</t>
  </si>
  <si>
    <t>Države</t>
  </si>
  <si>
    <t xml:space="preserve">Danska, Irska, Nizozemska, Švedska, Združeno kraljestvo </t>
  </si>
  <si>
    <t>Belgija, Bolgarija, Češka, Grčija, Francija, Italija, Ciper, Luksemburg, Madžarska, Avstrija, Poljska, Romunija, Finska, Islandija, Lihtenštajn, Norveška, Turčija</t>
  </si>
  <si>
    <t xml:space="preserve">Nemčija, Španija, Latvija, Malta, Portugalska, Slovaška, nekdanja jugoslovanska republika Makedonija </t>
  </si>
  <si>
    <t>Estonija, Hrvaška, Litva, Slovenija</t>
  </si>
  <si>
    <t>Skupine držav gostiteljic E</t>
  </si>
  <si>
    <t>Sosedske Partnerske države EU Programa Erasmus+</t>
  </si>
  <si>
    <t>Regija 1 (Zahodni Balkan)</t>
  </si>
  <si>
    <t>Albanija, Bosna in Hercegovina, Kosovo, Črna Gora, Srbija</t>
  </si>
  <si>
    <t>Regija 2 (Države vzhodnega partnerstva)</t>
  </si>
  <si>
    <t xml:space="preserve">Armenija, Azerbajdžan, Belorusija, Gruzija, Moldavija, ozemlje Ukrajine, kot je priznano z mednarodnim pravom </t>
  </si>
  <si>
    <t>Regija 3 (Države južnega Sredozemlja)</t>
  </si>
  <si>
    <t>Alžirija, Egipt, Izrael, Jordanija, Libanon, Libija, Maroko, Palestina, Sirija, Tunizija</t>
  </si>
  <si>
    <t>Regija 4 (Ruska federacija)</t>
  </si>
  <si>
    <t>ozemlje Rusije, kot je priznano z mednarodnim pravom</t>
  </si>
  <si>
    <t>Druge Partnerske države Programa Erasmus+, razen partnerskih držav regije 5 in 12</t>
  </si>
  <si>
    <t>Regija 6 (Azija)</t>
  </si>
  <si>
    <t>Afganistan, Bangladeš, Butan, Kambodža, Kitajska, Demokratična ljudska republika Koreja, Indija, Indonezija, Laos, Malezija, Maldivi, Mongolija, Mjanmar, Nepal, Pakistan, Filipini, Šrilanka, Tajska in Vietnam</t>
  </si>
  <si>
    <t>Regija 7 (Osrednja Azija)</t>
  </si>
  <si>
    <t>Kazahstan, Kirgizistan, Tadžikistan, Turkmenistan, Uzbekistan</t>
  </si>
  <si>
    <t>Regija 8 (Latinska Amerika)</t>
  </si>
  <si>
    <t>Argentina, Bolivija, Brazilija, Čile, Kolumbija, Kostarika, Kuba, Ekvador, Salvador, Gvatemala, Honduras, Mehika, Nikaragva, Panama, Paragvaj, Peru, Urugvaj, Venezuela</t>
  </si>
  <si>
    <t>Regija 9</t>
  </si>
  <si>
    <t>Iran, Irak, Jemen</t>
  </si>
  <si>
    <t>Regija 10</t>
  </si>
  <si>
    <t>Južna Afrika</t>
  </si>
  <si>
    <t>Regija 11 (AKP)</t>
  </si>
  <si>
    <t xml:space="preserve">Angola, Antigva in Barbuda, Bahami, Barbados, Belize, Benin, Bocvana, Burkina Faso, Burundi, Kamerun, Zelenortski otoki, Srednjeafriška republika, Čad, Komori, Kongo, Demokratična republika Kongo, Cookovi otoki, Džibuti, Dominika, Dominikanska republika, Ekvatorialna Gvineja, Eritreja, Etiopija, Fidži, Gabon, Gambija, Gana, Grenada, Gvineja, Gvineja Bissau, Gvajana, Haiti, Republika Slonokoščena obala, Jamajka, Kenija, Kiribati, Lesoto, Liberija, Madagaskar, Malavi, Mali, Marshallovi otoki, Mavretanija, Mauritius, Federativne države Mikronezije, Mozambik, Namibija, Nauru, Niger, Nigerija, Niue, Palau, Papua Nova Gvineja, Ruanda, Saint Kitts in Nevis, Saint Lucija, Sveti Vincent in Grenadine, Samoa, Sao Tome in Principe, Senegal, Sejšeli, Sierra Leone, Salomonovi otoki, Somalija, Južni Sudan, Sudan, Surinam, Svazi, Demokratična republika vzhodni Timor, Tanzanija Togo, Tonga, Trinidad in Tobago, Tuvalu, Uganda, Vanuatu, Zambija, Zimbabve </t>
  </si>
  <si>
    <t>Regija 13 (Druge industrializirane države)</t>
  </si>
  <si>
    <t>Avstralija, Brunej, Kanada, Hongkong, Japonska, (Republika) Koreja, Macao, Nova Zelandija, Singapur, Tajvan, Združene države Amerike</t>
  </si>
  <si>
    <t>2. Skupine držav gostiteljic E: Sosedske Partnerske države EU Programa Erasmus+ in Druge Partnerske države Programa Erasmus+, razen partnerskih držav regije 5 in 12</t>
  </si>
  <si>
    <t xml:space="preserve">* Glede na razdaljo poti na multiplikatorja. Razdaljo je potrebno izračunati s kalkulatorjem razdalje, ki ga podpira Evropska komisija </t>
  </si>
  <si>
    <t>Znesek na multiplikatorja</t>
  </si>
  <si>
    <t>*** Stroški bivanje multiplikatorja se lahko podaljšajo za dva dni za pot.</t>
  </si>
  <si>
    <t>SSE za strošek bivanja namestitve (nastanitev in prehrana), lokalnega javnega prevoza, zdravstvenega zavarovanja v tujini, urejanja viz, itd. ***</t>
  </si>
  <si>
    <t>Potni stroški za razdalje od 0 do 9 km znašajo 0,00 EUR na multiplikatorja na dan.</t>
  </si>
  <si>
    <t>Znesek (v EUR) na dan za multiplikatorja, v kolikor gre za do 14 dnevno bivanje</t>
  </si>
  <si>
    <t>Znesek (v EUR) na dan za mutiplikatorja, v kolikor gre za od 15 do 60 dnevno bivanje</t>
  </si>
  <si>
    <t>Vpišite čas trajanja aktivnosti multiplikatorja (datum od-do). V stolpec "E" se vpiše stevilo dni izvedenih aktivnosti (izvedena aktivnost je izkazana s časovnico).</t>
  </si>
  <si>
    <t>Odgovorna oseba:</t>
  </si>
  <si>
    <t>Število kilometrov - skladno z Izpisom z izračunom razdalje (http://ec.europa.eu/programmes/erasmus-plus/tools/distance_en.htm); prijavitelj mora navesti razdaljo enosmerne poti za izračun zneska dotacije EU za kritje povratne poti. V kolikor gre za potne stroške med državami Programa in so po Erasmus+ pripomočku v razdalji od 10 km do 99 km, se upravičeno višino vnese ročno v stolpec "G". V kolikor je strošek ustrezno utemeljen, se lahko upošteva, tudi dodatni znesek za drage notranje potne stroške, ki se ga ročno vnese v stolpec "H".</t>
  </si>
  <si>
    <t>Potni stroški</t>
  </si>
  <si>
    <t>Stroški bivanja</t>
  </si>
  <si>
    <t>Potni stroški [4]</t>
  </si>
  <si>
    <t>Stroški bivanja [5]</t>
  </si>
  <si>
    <t>Datum (od-do) in čas trajanja aktivnosti multiplikatorja [3]</t>
  </si>
  <si>
    <t>Datum (od-do) in čas trajanja aktivnosti multiplikatorja</t>
  </si>
  <si>
    <r>
      <t xml:space="preserve">Potrebno je </t>
    </r>
    <r>
      <rPr>
        <sz val="10"/>
        <rFont val="Tahoma"/>
        <family val="2"/>
      </rPr>
      <t>vnesti znesek na dan glede na skupino držav gostiteljic ter glede na izvedene aktivnosti multiplikatorja in število dni bivanja. Upravičeno je število dni bivanja, za katere ima multiplikator izvedene aktivnosti in jih izkazuje v izpolnjeni časovnici, hkrati se lahko prišteje tudi dela proste dneve (torej vikendi in državni prazniki v državi gostiteljivi). Upošteva, pa se lahko tudi vključitev enega dne poti pred aktivnostjo in enega dne poti po aktivnosti.</t>
    </r>
  </si>
  <si>
    <t>Podatki o aktivnostih multiplikatorja</t>
  </si>
  <si>
    <t>OBRAČUN SSE ZA OBLIKOVANJE MULTIPLIKATORJA</t>
  </si>
  <si>
    <t>Obračun SSE za oblikovanje multiplikatorja se odda za več multiplikatorjev za obdobje poročanja.</t>
  </si>
  <si>
    <t>Vpišite datum priprave Obračuna SSE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</si>
</sst>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
    <numFmt numFmtId="175" formatCode="#,##0.0000"/>
    <numFmt numFmtId="176" formatCode="#,##0.000000"/>
    <numFmt numFmtId="177" formatCode="0.000000"/>
    <numFmt numFmtId="178" formatCode="#,##0.00000"/>
    <numFmt numFmtId="179" formatCode="0.0"/>
    <numFmt numFmtId="180" formatCode="#,##0.0"/>
    <numFmt numFmtId="181" formatCode="&quot;Yes&quot;;&quot;Yes&quot;;&quot;No&quot;"/>
    <numFmt numFmtId="182" formatCode="[$€-2]\ #,##0.00_);[Red]\([$€-2]\ #,##0.00\)"/>
    <numFmt numFmtId="183" formatCode="d/\ m/\ yy"/>
    <numFmt numFmtId="184" formatCode="[$-424]d\.\ mmmm\ yyyy"/>
    <numFmt numFmtId="185" formatCode="0.000"/>
    <numFmt numFmtId="186" formatCode="_-* #,##0.0\ _S_I_T_-;\-* #,##0.0\ _S_I_T_-;_-* &quot;-&quot;??\ _S_I_T_-;_-@_-"/>
    <numFmt numFmtId="187" formatCode="_-* #,##0\ _S_I_T_-;\-* #,##0\ _S_I_T_-;_-* &quot;-&quot;??\ _S_I_T_-;_-@_-"/>
    <numFmt numFmtId="188" formatCode="#,##0.00\ _€"/>
    <numFmt numFmtId="189" formatCode="00000"/>
    <numFmt numFmtId="190" formatCode="#,##0.00_ ;\-#,##0.00\ "/>
  </numFmts>
  <fonts count="62">
    <font>
      <sz val="10"/>
      <name val="Arial CE"/>
      <family val="0"/>
    </font>
    <font>
      <sz val="8"/>
      <name val="Arial CE"/>
      <family val="0"/>
    </font>
    <font>
      <u val="single"/>
      <sz val="10"/>
      <color indexed="12"/>
      <name val="Arial CE"/>
      <family val="0"/>
    </font>
    <font>
      <u val="single"/>
      <sz val="10"/>
      <color indexed="36"/>
      <name val="Arial CE"/>
      <family val="0"/>
    </font>
    <font>
      <sz val="10"/>
      <name val="Tahoma"/>
      <family val="2"/>
    </font>
    <font>
      <b/>
      <sz val="14"/>
      <name val="Tahoma"/>
      <family val="2"/>
    </font>
    <font>
      <b/>
      <sz val="10"/>
      <name val="Tahoma"/>
      <family val="2"/>
    </font>
    <font>
      <sz val="9"/>
      <name val="Tahoma"/>
      <family val="2"/>
    </font>
    <font>
      <sz val="11"/>
      <name val="Tahoma"/>
      <family val="2"/>
    </font>
    <font>
      <b/>
      <sz val="11"/>
      <name val="Tahoma"/>
      <family val="2"/>
    </font>
    <font>
      <sz val="8"/>
      <name val="Tahoma"/>
      <family val="2"/>
    </font>
    <font>
      <sz val="14"/>
      <name val="Tahoma"/>
      <family val="2"/>
    </font>
    <font>
      <b/>
      <sz val="12"/>
      <name val="Tahoma"/>
      <family val="2"/>
    </font>
    <font>
      <i/>
      <sz val="10"/>
      <name val="Tahoma"/>
      <family val="2"/>
    </font>
    <font>
      <b/>
      <sz val="13"/>
      <name val="Tahoma"/>
      <family val="2"/>
    </font>
    <font>
      <sz val="7"/>
      <name val="Tahoma"/>
      <family val="2"/>
    </font>
    <font>
      <sz val="9"/>
      <color indexed="8"/>
      <name val="Arial"/>
      <family val="2"/>
    </font>
    <font>
      <sz val="10"/>
      <name val="Arial"/>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62"/>
      <name val="Tahoma"/>
      <family val="2"/>
    </font>
    <font>
      <b/>
      <sz val="11"/>
      <color indexed="8"/>
      <name val="Tahoma"/>
      <family val="2"/>
    </font>
    <font>
      <sz val="11"/>
      <color indexed="8"/>
      <name val="Arial"/>
      <family val="2"/>
    </font>
    <font>
      <sz val="10"/>
      <color indexed="1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4" tint="-0.24997000396251678"/>
      <name val="Tahoma"/>
      <family val="2"/>
    </font>
    <font>
      <b/>
      <sz val="11"/>
      <color theme="1"/>
      <name val="Tahoma"/>
      <family val="2"/>
    </font>
    <font>
      <sz val="9"/>
      <color rgb="FF000000"/>
      <name val="Arial"/>
      <family val="2"/>
    </font>
    <font>
      <sz val="11"/>
      <color rgb="FF000000"/>
      <name val="Arial"/>
      <family val="2"/>
    </font>
    <font>
      <sz val="10"/>
      <color rgb="FFFF0000"/>
      <name val="Tahom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theme="7" tint="0.7999799847602844"/>
        <bgColor indexed="64"/>
      </patternFill>
    </fill>
    <fill>
      <patternFill patternType="solid">
        <fgColor theme="0"/>
        <bgColor indexed="64"/>
      </patternFill>
    </fill>
    <fill>
      <patternFill patternType="solid">
        <fgColor rgb="FFFFFF99"/>
        <bgColor indexed="64"/>
      </patternFill>
    </fill>
    <fill>
      <patternFill patternType="solid">
        <fgColor rgb="FFCCFF99"/>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style="double"/>
      <right style="thin"/>
      <top style="thin"/>
      <bottom style="thin"/>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border>
    <border>
      <left>
        <color indexed="63"/>
      </left>
      <right style="medium">
        <color rgb="FF000000"/>
      </right>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border>
    <border>
      <left style="thin"/>
      <right style="thin"/>
      <top>
        <color indexed="63"/>
      </top>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2" fillId="0" borderId="0" applyNumberFormat="0" applyFill="0" applyBorder="0" applyAlignment="0" applyProtection="0"/>
    <xf numFmtId="0" fontId="43" fillId="20"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1" fillId="0" borderId="6" applyNumberFormat="0" applyFill="0" applyAlignment="0" applyProtection="0"/>
    <xf numFmtId="0" fontId="52" fillId="29" borderId="7" applyNumberFormat="0" applyAlignment="0" applyProtection="0"/>
    <xf numFmtId="0" fontId="53" fillId="20" borderId="8" applyNumberFormat="0" applyAlignment="0" applyProtection="0"/>
    <xf numFmtId="0" fontId="5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8" applyNumberFormat="0" applyAlignment="0" applyProtection="0"/>
    <xf numFmtId="0" fontId="56" fillId="0" borderId="9" applyNumberFormat="0" applyFill="0" applyAlignment="0" applyProtection="0"/>
  </cellStyleXfs>
  <cellXfs count="142">
    <xf numFmtId="0" fontId="0" fillId="0" borderId="0" xfId="0" applyAlignment="1">
      <alignmen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xf>
    <xf numFmtId="0" fontId="7" fillId="0" borderId="0" xfId="0" applyFont="1" applyBorder="1" applyAlignment="1">
      <alignment horizontal="center" wrapText="1"/>
    </xf>
    <xf numFmtId="0" fontId="4" fillId="0" borderId="0" xfId="0" applyFont="1" applyBorder="1" applyAlignment="1">
      <alignment horizontal="left"/>
    </xf>
    <xf numFmtId="0" fontId="4" fillId="0" borderId="0" xfId="0" applyFont="1" applyBorder="1" applyAlignment="1">
      <alignment/>
    </xf>
    <xf numFmtId="0" fontId="4" fillId="0" borderId="0" xfId="0" applyFont="1" applyAlignment="1" quotePrefix="1">
      <alignment/>
    </xf>
    <xf numFmtId="171" fontId="4" fillId="0" borderId="0" xfId="59" applyFont="1" applyAlignment="1">
      <alignment/>
    </xf>
    <xf numFmtId="0" fontId="8" fillId="0" borderId="0" xfId="0" applyFont="1" applyBorder="1" applyAlignment="1">
      <alignment/>
    </xf>
    <xf numFmtId="0" fontId="8" fillId="0" borderId="0" xfId="0" applyFont="1" applyAlignment="1">
      <alignment/>
    </xf>
    <xf numFmtId="3" fontId="4" fillId="0" borderId="0" xfId="0" applyNumberFormat="1" applyFont="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10" fillId="0" borderId="0" xfId="0" applyFont="1" applyAlignment="1">
      <alignment horizontal="left"/>
    </xf>
    <xf numFmtId="0" fontId="4" fillId="0" borderId="11" xfId="0" applyFont="1" applyFill="1" applyBorder="1" applyAlignment="1">
      <alignmen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xf>
    <xf numFmtId="0" fontId="4" fillId="0" borderId="15" xfId="0" applyFont="1" applyFill="1" applyBorder="1" applyAlignment="1">
      <alignment/>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Alignment="1">
      <alignment horizontal="left" vertical="center"/>
    </xf>
    <xf numFmtId="0" fontId="11" fillId="0" borderId="0" xfId="0" applyFont="1" applyAlignment="1">
      <alignment/>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Alignment="1">
      <alignment horizontal="left" vertical="center"/>
    </xf>
    <xf numFmtId="0" fontId="13" fillId="0" borderId="15"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vertical="top"/>
    </xf>
    <xf numFmtId="0" fontId="4" fillId="0" borderId="16" xfId="0" applyFont="1" applyBorder="1" applyAlignment="1">
      <alignment horizontal="center" vertical="center"/>
    </xf>
    <xf numFmtId="0" fontId="13" fillId="0" borderId="16" xfId="0" applyFont="1" applyFill="1" applyBorder="1" applyAlignment="1">
      <alignment wrapText="1"/>
    </xf>
    <xf numFmtId="0" fontId="13" fillId="0" borderId="16" xfId="0" applyFont="1" applyFill="1" applyBorder="1" applyAlignment="1">
      <alignment/>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9" fillId="0" borderId="0" xfId="0" applyFont="1" applyAlignment="1">
      <alignment horizontal="left"/>
    </xf>
    <xf numFmtId="0" fontId="8" fillId="0" borderId="0" xfId="0" applyFont="1" applyAlignment="1">
      <alignment horizontal="left"/>
    </xf>
    <xf numFmtId="0" fontId="6" fillId="0" borderId="0" xfId="0" applyFont="1" applyBorder="1" applyAlignment="1">
      <alignment horizontal="left"/>
    </xf>
    <xf numFmtId="0" fontId="9" fillId="32" borderId="17" xfId="0" applyNumberFormat="1" applyFont="1" applyFill="1" applyBorder="1" applyAlignment="1" applyProtection="1">
      <alignment/>
      <protection/>
    </xf>
    <xf numFmtId="0" fontId="9" fillId="32" borderId="18" xfId="0" applyNumberFormat="1" applyFont="1" applyFill="1" applyBorder="1" applyAlignment="1" applyProtection="1">
      <alignment/>
      <protection/>
    </xf>
    <xf numFmtId="0" fontId="4" fillId="0" borderId="0" xfId="0" applyFont="1" applyFill="1" applyBorder="1" applyAlignment="1">
      <alignment horizontal="left"/>
    </xf>
    <xf numFmtId="0" fontId="4" fillId="0" borderId="0" xfId="0" applyFont="1" applyFill="1" applyAlignment="1">
      <alignment horizontal="left"/>
    </xf>
    <xf numFmtId="0" fontId="9" fillId="32" borderId="19" xfId="0" applyNumberFormat="1" applyFont="1" applyFill="1" applyBorder="1" applyAlignment="1" applyProtection="1">
      <alignment/>
      <protection/>
    </xf>
    <xf numFmtId="0" fontId="7" fillId="33" borderId="20" xfId="0" applyFont="1" applyFill="1" applyBorder="1" applyAlignment="1">
      <alignment horizontal="center"/>
    </xf>
    <xf numFmtId="0" fontId="7" fillId="33" borderId="16" xfId="0" applyFont="1" applyFill="1" applyBorder="1" applyAlignment="1">
      <alignment horizontal="center"/>
    </xf>
    <xf numFmtId="0" fontId="7" fillId="33" borderId="21" xfId="0" applyFont="1" applyFill="1" applyBorder="1" applyAlignment="1">
      <alignment horizont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wrapText="1"/>
    </xf>
    <xf numFmtId="49" fontId="4" fillId="0" borderId="0" xfId="0" applyNumberFormat="1" applyFont="1" applyAlignment="1">
      <alignment horizontal="center"/>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7" fillId="34" borderId="0" xfId="0" applyFont="1" applyFill="1" applyAlignment="1">
      <alignment/>
    </xf>
    <xf numFmtId="0" fontId="6" fillId="34" borderId="0" xfId="0" applyFont="1" applyFill="1" applyAlignment="1">
      <alignment/>
    </xf>
    <xf numFmtId="0" fontId="4" fillId="34" borderId="0" xfId="0" applyFont="1" applyFill="1" applyAlignment="1">
      <alignment/>
    </xf>
    <xf numFmtId="0" fontId="58" fillId="34" borderId="16" xfId="0" applyFont="1" applyFill="1" applyBorder="1" applyAlignment="1">
      <alignment horizontal="center"/>
    </xf>
    <xf numFmtId="0" fontId="4" fillId="34" borderId="16" xfId="0" applyFont="1" applyFill="1" applyBorder="1" applyAlignment="1">
      <alignment/>
    </xf>
    <xf numFmtId="0" fontId="4" fillId="34" borderId="16" xfId="0" applyFont="1" applyFill="1" applyBorder="1" applyAlignment="1">
      <alignment horizontal="center" vertical="center"/>
    </xf>
    <xf numFmtId="0" fontId="4" fillId="34" borderId="0" xfId="0" applyFont="1" applyFill="1" applyBorder="1" applyAlignment="1">
      <alignment/>
    </xf>
    <xf numFmtId="0" fontId="2" fillId="34" borderId="0" xfId="34" applyFill="1" applyAlignment="1" applyProtection="1">
      <alignment/>
      <protection/>
    </xf>
    <xf numFmtId="0" fontId="4" fillId="34" borderId="16" xfId="0" applyFont="1" applyFill="1" applyBorder="1" applyAlignment="1">
      <alignment wrapText="1"/>
    </xf>
    <xf numFmtId="2" fontId="9" fillId="32" borderId="17" xfId="0" applyNumberFormat="1" applyFont="1" applyFill="1" applyBorder="1" applyAlignment="1" applyProtection="1">
      <alignment/>
      <protection/>
    </xf>
    <xf numFmtId="190" fontId="4" fillId="33" borderId="16" xfId="59" applyNumberFormat="1" applyFont="1" applyFill="1" applyBorder="1" applyAlignment="1">
      <alignment horizontal="right" vertical="center" wrapText="1"/>
    </xf>
    <xf numFmtId="2" fontId="9" fillId="32" borderId="16" xfId="0" applyNumberFormat="1" applyFont="1" applyFill="1" applyBorder="1" applyAlignment="1" applyProtection="1">
      <alignment/>
      <protection/>
    </xf>
    <xf numFmtId="190" fontId="9" fillId="35" borderId="16" xfId="59" applyNumberFormat="1" applyFont="1" applyFill="1" applyBorder="1" applyAlignment="1">
      <alignment horizontal="right"/>
    </xf>
    <xf numFmtId="0" fontId="4" fillId="34" borderId="16" xfId="0" applyFont="1" applyFill="1" applyBorder="1" applyAlignment="1">
      <alignment vertical="center"/>
    </xf>
    <xf numFmtId="0" fontId="15" fillId="34" borderId="0" xfId="0" applyFont="1" applyFill="1" applyBorder="1" applyAlignment="1">
      <alignment/>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7" fillId="33" borderId="16" xfId="0" applyFont="1" applyFill="1" applyBorder="1" applyAlignment="1">
      <alignment horizontal="center" wrapText="1"/>
    </xf>
    <xf numFmtId="0" fontId="59" fillId="0" borderId="28" xfId="0" applyFont="1" applyBorder="1" applyAlignment="1">
      <alignment horizontal="center" vertical="center" wrapText="1"/>
    </xf>
    <xf numFmtId="0" fontId="59" fillId="0" borderId="0" xfId="0" applyFont="1" applyAlignment="1">
      <alignment/>
    </xf>
    <xf numFmtId="0" fontId="2" fillId="0" borderId="0" xfId="34" applyAlignment="1" applyProtection="1">
      <alignment horizontal="justify" vertical="center"/>
      <protection/>
    </xf>
    <xf numFmtId="0" fontId="59" fillId="0" borderId="29" xfId="0" applyFont="1" applyBorder="1" applyAlignment="1">
      <alignment horizontal="center" vertical="center" wrapText="1"/>
    </xf>
    <xf numFmtId="0" fontId="60" fillId="0" borderId="0" xfId="0" applyFont="1" applyAlignment="1">
      <alignment horizontal="justify" vertical="center"/>
    </xf>
    <xf numFmtId="0" fontId="59" fillId="0" borderId="25" xfId="0" applyFont="1" applyBorder="1" applyAlignment="1">
      <alignment vertical="center" wrapText="1"/>
    </xf>
    <xf numFmtId="0" fontId="59" fillId="0" borderId="30" xfId="0" applyFont="1" applyBorder="1" applyAlignment="1">
      <alignment horizontal="center" vertical="center" wrapText="1"/>
    </xf>
    <xf numFmtId="0" fontId="59" fillId="0" borderId="31" xfId="0" applyFont="1" applyBorder="1" applyAlignment="1">
      <alignment vertical="center" wrapText="1"/>
    </xf>
    <xf numFmtId="0" fontId="59" fillId="0" borderId="32" xfId="0" applyFont="1" applyBorder="1" applyAlignment="1">
      <alignment vertical="center" wrapText="1"/>
    </xf>
    <xf numFmtId="0" fontId="59" fillId="0" borderId="33" xfId="0" applyFont="1" applyBorder="1" applyAlignment="1">
      <alignment vertical="center" wrapText="1"/>
    </xf>
    <xf numFmtId="0" fontId="59" fillId="0" borderId="11" xfId="0" applyFont="1" applyBorder="1" applyAlignment="1">
      <alignment vertical="center" wrapText="1"/>
    </xf>
    <xf numFmtId="0" fontId="59" fillId="0" borderId="32" xfId="0" applyFont="1" applyBorder="1" applyAlignment="1">
      <alignment horizontal="justify" vertical="center" wrapText="1"/>
    </xf>
    <xf numFmtId="0" fontId="4" fillId="36" borderId="17" xfId="0" applyFont="1" applyFill="1" applyBorder="1" applyAlignment="1">
      <alignment horizontal="left" vertical="center"/>
    </xf>
    <xf numFmtId="14" fontId="4" fillId="36" borderId="20" xfId="0" applyNumberFormat="1" applyFont="1" applyFill="1" applyBorder="1" applyAlignment="1">
      <alignment horizontal="center" vertical="center"/>
    </xf>
    <xf numFmtId="14" fontId="4" fillId="36" borderId="16" xfId="0" applyNumberFormat="1" applyFont="1" applyFill="1" applyBorder="1" applyAlignment="1">
      <alignment horizontal="center" vertical="center"/>
    </xf>
    <xf numFmtId="0" fontId="4" fillId="36" borderId="21" xfId="0" applyNumberFormat="1" applyFont="1" applyFill="1" applyBorder="1" applyAlignment="1">
      <alignment horizontal="center" vertical="center"/>
    </xf>
    <xf numFmtId="0" fontId="4" fillId="36" borderId="18" xfId="59" applyNumberFormat="1" applyFont="1" applyFill="1" applyBorder="1" applyAlignment="1">
      <alignment horizontal="center" vertical="center" wrapText="1"/>
    </xf>
    <xf numFmtId="0" fontId="4" fillId="36" borderId="18" xfId="59" applyNumberFormat="1" applyFont="1" applyFill="1" applyBorder="1" applyAlignment="1">
      <alignment horizontal="center" vertical="center"/>
    </xf>
    <xf numFmtId="0" fontId="4" fillId="36" borderId="16" xfId="59" applyNumberFormat="1" applyFont="1" applyFill="1" applyBorder="1" applyAlignment="1">
      <alignment horizontal="center" vertical="center"/>
    </xf>
    <xf numFmtId="0" fontId="4" fillId="34" borderId="16" xfId="0" applyFont="1" applyFill="1" applyBorder="1" applyAlignment="1">
      <alignment horizontal="left" wrapText="1"/>
    </xf>
    <xf numFmtId="4" fontId="4" fillId="36" borderId="20" xfId="59" applyNumberFormat="1" applyFont="1" applyFill="1" applyBorder="1" applyAlignment="1">
      <alignment horizontal="center" vertical="center"/>
    </xf>
    <xf numFmtId="4" fontId="4" fillId="36" borderId="16" xfId="59" applyNumberFormat="1" applyFont="1" applyFill="1" applyBorder="1" applyAlignment="1">
      <alignment horizontal="center" vertical="center"/>
    </xf>
    <xf numFmtId="4" fontId="4" fillId="0" borderId="17" xfId="59" applyNumberFormat="1" applyFont="1" applyFill="1" applyBorder="1" applyAlignment="1">
      <alignment horizontal="center" vertical="center"/>
    </xf>
    <xf numFmtId="3" fontId="4" fillId="0" borderId="0" xfId="0" applyNumberFormat="1" applyFont="1" applyAlignment="1">
      <alignment horizontal="right"/>
    </xf>
    <xf numFmtId="0" fontId="4" fillId="0" borderId="10" xfId="0" applyFont="1" applyBorder="1" applyAlignment="1">
      <alignment horizontal="right"/>
    </xf>
    <xf numFmtId="0" fontId="10" fillId="0" borderId="0" xfId="0" applyFont="1" applyAlignment="1">
      <alignment horizontal="right"/>
    </xf>
    <xf numFmtId="3" fontId="4" fillId="0" borderId="0" xfId="0" applyNumberFormat="1" applyFont="1" applyBorder="1" applyAlignment="1">
      <alignment horizontal="left"/>
    </xf>
    <xf numFmtId="0" fontId="4" fillId="34" borderId="16" xfId="0" applyFont="1" applyFill="1" applyBorder="1" applyAlignment="1">
      <alignment horizontal="left" vertical="center" wrapText="1"/>
    </xf>
    <xf numFmtId="4" fontId="61" fillId="36" borderId="20" xfId="59" applyNumberFormat="1" applyFont="1" applyFill="1" applyBorder="1" applyAlignment="1">
      <alignment horizontal="center" vertical="center"/>
    </xf>
    <xf numFmtId="0" fontId="4" fillId="0" borderId="10" xfId="0" applyFont="1" applyBorder="1" applyAlignment="1">
      <alignment horizontal="left"/>
    </xf>
    <xf numFmtId="0" fontId="8" fillId="0" borderId="16" xfId="0" applyFont="1" applyBorder="1" applyAlignment="1">
      <alignment horizontal="left"/>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4" fillId="0" borderId="0" xfId="0" applyFont="1" applyAlignment="1">
      <alignment horizontal="center"/>
    </xf>
    <xf numFmtId="0" fontId="6" fillId="0" borderId="10" xfId="0" applyFont="1" applyBorder="1" applyAlignment="1">
      <alignment horizontal="left"/>
    </xf>
    <xf numFmtId="14" fontId="4" fillId="0" borderId="16" xfId="0" applyNumberFormat="1" applyFont="1" applyBorder="1" applyAlignment="1">
      <alignment horizontal="center"/>
    </xf>
    <xf numFmtId="0" fontId="4" fillId="0" borderId="16" xfId="0" applyFont="1" applyBorder="1" applyAlignment="1">
      <alignment horizontal="center"/>
    </xf>
    <xf numFmtId="0" fontId="4" fillId="0" borderId="16" xfId="0" applyFont="1" applyBorder="1" applyAlignment="1">
      <alignment horizontal="left"/>
    </xf>
    <xf numFmtId="0" fontId="7" fillId="33" borderId="17" xfId="0" applyFont="1" applyFill="1" applyBorder="1" applyAlignment="1">
      <alignment horizontal="center" vertical="center"/>
    </xf>
    <xf numFmtId="0" fontId="7" fillId="33" borderId="17" xfId="0" applyFont="1" applyFill="1" applyBorder="1" applyAlignment="1">
      <alignment vertical="center"/>
    </xf>
    <xf numFmtId="0" fontId="8" fillId="0" borderId="0" xfId="0" applyFont="1" applyBorder="1" applyAlignment="1">
      <alignment horizontal="center"/>
    </xf>
    <xf numFmtId="0" fontId="7" fillId="33" borderId="16"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6" xfId="0" applyFont="1" applyFill="1" applyBorder="1" applyAlignment="1">
      <alignment vertical="center" wrapText="1"/>
    </xf>
    <xf numFmtId="3" fontId="4" fillId="0" borderId="0" xfId="0" applyNumberFormat="1" applyFont="1" applyAlignment="1">
      <alignment horizontal="center"/>
    </xf>
    <xf numFmtId="3" fontId="4" fillId="0" borderId="10" xfId="0" applyNumberFormat="1" applyFont="1" applyBorder="1" applyAlignment="1">
      <alignment horizontal="left"/>
    </xf>
    <xf numFmtId="0" fontId="18" fillId="0" borderId="0" xfId="0" applyFont="1" applyFill="1" applyBorder="1" applyAlignment="1">
      <alignment horizontal="left" vertical="center"/>
    </xf>
    <xf numFmtId="0" fontId="18" fillId="0" borderId="15" xfId="0" applyFont="1" applyFill="1" applyBorder="1" applyAlignment="1">
      <alignment horizontal="left" vertical="center"/>
    </xf>
    <xf numFmtId="0" fontId="4" fillId="34" borderId="34" xfId="0" applyFont="1" applyFill="1" applyBorder="1" applyAlignment="1">
      <alignment horizontal="left"/>
    </xf>
    <xf numFmtId="0" fontId="4" fillId="34" borderId="35" xfId="0" applyFont="1" applyFill="1" applyBorder="1" applyAlignment="1">
      <alignment horizontal="left"/>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4" xfId="0" applyFont="1" applyBorder="1" applyAlignment="1">
      <alignment vertical="center" wrapText="1"/>
    </xf>
    <xf numFmtId="0" fontId="59" fillId="0" borderId="27" xfId="0" applyFont="1" applyBorder="1" applyAlignment="1">
      <alignment vertical="center" wrapText="1"/>
    </xf>
    <xf numFmtId="0" fontId="59" fillId="0" borderId="24"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4" fontId="4" fillId="0" borderId="39" xfId="59" applyNumberFormat="1" applyFont="1" applyFill="1" applyBorder="1" applyAlignment="1">
      <alignment horizontal="center" vertic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28575</xdr:rowOff>
    </xdr:from>
    <xdr:to>
      <xdr:col>3</xdr:col>
      <xdr:colOff>762000</xdr:colOff>
      <xdr:row>4</xdr:row>
      <xdr:rowOff>19050</xdr:rowOff>
    </xdr:to>
    <xdr:pic>
      <xdr:nvPicPr>
        <xdr:cNvPr id="1" name="Slika 3" descr="MIZS_slovenščina"/>
        <xdr:cNvPicPr preferRelativeResize="1">
          <a:picLocks noChangeAspect="1"/>
        </xdr:cNvPicPr>
      </xdr:nvPicPr>
      <xdr:blipFill>
        <a:blip r:embed="rId1"/>
        <a:stretch>
          <a:fillRect/>
        </a:stretch>
      </xdr:blipFill>
      <xdr:spPr>
        <a:xfrm>
          <a:off x="647700" y="190500"/>
          <a:ext cx="3390900" cy="523875"/>
        </a:xfrm>
        <a:prstGeom prst="rect">
          <a:avLst/>
        </a:prstGeom>
        <a:noFill/>
        <a:ln w="9525" cmpd="sng">
          <a:noFill/>
        </a:ln>
      </xdr:spPr>
    </xdr:pic>
    <xdr:clientData/>
  </xdr:twoCellAnchor>
  <xdr:twoCellAnchor editAs="oneCell">
    <xdr:from>
      <xdr:col>8</xdr:col>
      <xdr:colOff>333375</xdr:colOff>
      <xdr:row>0</xdr:row>
      <xdr:rowOff>38100</xdr:rowOff>
    </xdr:from>
    <xdr:to>
      <xdr:col>11</xdr:col>
      <xdr:colOff>771525</xdr:colOff>
      <xdr:row>5</xdr:row>
      <xdr:rowOff>95250</xdr:rowOff>
    </xdr:to>
    <xdr:pic>
      <xdr:nvPicPr>
        <xdr:cNvPr id="2" name="Slika 1"/>
        <xdr:cNvPicPr preferRelativeResize="1">
          <a:picLocks noChangeAspect="1"/>
        </xdr:cNvPicPr>
      </xdr:nvPicPr>
      <xdr:blipFill>
        <a:blip r:embed="rId2"/>
        <a:srcRect l="12408" t="19877" r="17471" b="20823"/>
        <a:stretch>
          <a:fillRect/>
        </a:stretch>
      </xdr:blipFill>
      <xdr:spPr>
        <a:xfrm>
          <a:off x="7686675" y="38100"/>
          <a:ext cx="25241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xdr:row>
      <xdr:rowOff>9525</xdr:rowOff>
    </xdr:from>
    <xdr:to>
      <xdr:col>2</xdr:col>
      <xdr:colOff>66675</xdr:colOff>
      <xdr:row>3</xdr:row>
      <xdr:rowOff>66675</xdr:rowOff>
    </xdr:to>
    <xdr:pic>
      <xdr:nvPicPr>
        <xdr:cNvPr id="1" name="Slika 3" descr="MIZS_slovenščina"/>
        <xdr:cNvPicPr preferRelativeResize="1">
          <a:picLocks noChangeAspect="1"/>
        </xdr:cNvPicPr>
      </xdr:nvPicPr>
      <xdr:blipFill>
        <a:blip r:embed="rId1"/>
        <a:stretch>
          <a:fillRect/>
        </a:stretch>
      </xdr:blipFill>
      <xdr:spPr>
        <a:xfrm>
          <a:off x="933450" y="219075"/>
          <a:ext cx="2886075" cy="381000"/>
        </a:xfrm>
        <a:prstGeom prst="rect">
          <a:avLst/>
        </a:prstGeom>
        <a:noFill/>
        <a:ln w="9525" cmpd="sng">
          <a:noFill/>
        </a:ln>
      </xdr:spPr>
    </xdr:pic>
    <xdr:clientData/>
  </xdr:twoCellAnchor>
  <xdr:twoCellAnchor editAs="oneCell">
    <xdr:from>
      <xdr:col>2</xdr:col>
      <xdr:colOff>3219450</xdr:colOff>
      <xdr:row>0</xdr:row>
      <xdr:rowOff>28575</xdr:rowOff>
    </xdr:from>
    <xdr:to>
      <xdr:col>2</xdr:col>
      <xdr:colOff>5791200</xdr:colOff>
      <xdr:row>5</xdr:row>
      <xdr:rowOff>66675</xdr:rowOff>
    </xdr:to>
    <xdr:pic>
      <xdr:nvPicPr>
        <xdr:cNvPr id="2" name="Slika 1"/>
        <xdr:cNvPicPr preferRelativeResize="1">
          <a:picLocks noChangeAspect="1"/>
        </xdr:cNvPicPr>
      </xdr:nvPicPr>
      <xdr:blipFill>
        <a:blip r:embed="rId2"/>
        <a:srcRect l="12408" t="19877" r="17471" b="20823"/>
        <a:stretch>
          <a:fillRect/>
        </a:stretch>
      </xdr:blipFill>
      <xdr:spPr>
        <a:xfrm>
          <a:off x="6972300" y="28575"/>
          <a:ext cx="2562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programmes/erasmus-plus/tools/distance_en.ht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dimension ref="A5:BG68"/>
  <sheetViews>
    <sheetView showGridLines="0" tabSelected="1" view="pageBreakPreview" zoomScale="89" zoomScaleSheetLayoutView="89" zoomScalePageLayoutView="0" workbookViewId="0" topLeftCell="A15">
      <selection activeCell="G26" sqref="G26:G40"/>
    </sheetView>
  </sheetViews>
  <sheetFormatPr defaultColWidth="9.00390625" defaultRowHeight="12.75"/>
  <cols>
    <col min="1" max="1" width="7.875" style="1" customWidth="1"/>
    <col min="2" max="2" width="20.00390625" style="2" customWidth="1"/>
    <col min="3" max="4" width="15.125" style="1" customWidth="1"/>
    <col min="5" max="5" width="7.25390625" style="1" customWidth="1"/>
    <col min="6" max="8" width="10.375" style="3" customWidth="1"/>
    <col min="9" max="11" width="9.125" style="3" customWidth="1"/>
    <col min="12" max="12" width="13.875" style="4" customWidth="1"/>
    <col min="13" max="17" width="9.125" style="4" customWidth="1"/>
    <col min="18" max="18" width="35.00390625" style="4" customWidth="1"/>
    <col min="19" max="52" width="9.125" style="4" customWidth="1"/>
    <col min="53" max="53" width="19.875" style="4" customWidth="1"/>
    <col min="54" max="55" width="9.125" style="4" customWidth="1"/>
    <col min="56" max="56" width="16.00390625" style="4" customWidth="1"/>
    <col min="57" max="58" width="9.125" style="4" customWidth="1"/>
    <col min="59" max="59" width="26.75390625" style="4" customWidth="1"/>
    <col min="60" max="16384" width="9.125" style="4" customWidth="1"/>
  </cols>
  <sheetData>
    <row r="1" ht="12.75"/>
    <row r="2" ht="12.75"/>
    <row r="3" ht="16.5" customHeight="1"/>
    <row r="4" ht="12.75"/>
    <row r="5" ht="12.75">
      <c r="B5" s="2" t="s">
        <v>1</v>
      </c>
    </row>
    <row r="6" ht="12.75"/>
    <row r="7" ht="12.75">
      <c r="A7" s="2"/>
    </row>
    <row r="8" spans="1:11" ht="18" customHeight="1">
      <c r="A8" s="114" t="s">
        <v>128</v>
      </c>
      <c r="B8" s="114"/>
      <c r="C8" s="114"/>
      <c r="D8" s="114"/>
      <c r="E8" s="114"/>
      <c r="F8" s="114"/>
      <c r="G8" s="114"/>
      <c r="H8" s="114"/>
      <c r="I8" s="114"/>
      <c r="J8" s="114"/>
      <c r="K8" s="114"/>
    </row>
    <row r="9" spans="3:5" ht="18">
      <c r="C9" s="5"/>
      <c r="D9" s="3"/>
      <c r="E9" s="3"/>
    </row>
    <row r="10" spans="3:5" ht="18">
      <c r="C10" s="5"/>
      <c r="D10" s="3"/>
      <c r="E10" s="3"/>
    </row>
    <row r="11" spans="2:5" ht="16.5" customHeight="1">
      <c r="B11" s="44" t="s">
        <v>25</v>
      </c>
      <c r="C11" s="109"/>
      <c r="D11" s="109"/>
      <c r="E11" s="7"/>
    </row>
    <row r="12" spans="2:12" ht="16.5" customHeight="1">
      <c r="B12" s="45" t="s">
        <v>4</v>
      </c>
      <c r="C12" s="115"/>
      <c r="D12" s="115"/>
      <c r="E12" s="46"/>
      <c r="L12" s="3"/>
    </row>
    <row r="13" spans="3:12" ht="16.5" customHeight="1">
      <c r="C13" s="46"/>
      <c r="D13" s="46"/>
      <c r="E13" s="46"/>
      <c r="L13" s="3"/>
    </row>
    <row r="14" spans="1:59" ht="16.5" customHeight="1">
      <c r="A14" s="2" t="s">
        <v>1</v>
      </c>
      <c r="B14" s="50" t="s">
        <v>37</v>
      </c>
      <c r="BG14" s="6"/>
    </row>
    <row r="15" spans="1:59" ht="16.5" customHeight="1">
      <c r="A15" s="110" t="s">
        <v>11</v>
      </c>
      <c r="B15" s="110"/>
      <c r="C15" s="116"/>
      <c r="D15" s="117"/>
      <c r="E15" s="117"/>
      <c r="F15" s="117"/>
      <c r="G15" s="117"/>
      <c r="H15" s="117"/>
      <c r="I15" s="117"/>
      <c r="J15" s="117"/>
      <c r="K15" s="117"/>
      <c r="L15" s="8"/>
      <c r="M15" s="8"/>
      <c r="N15" s="8"/>
      <c r="BA15" s="9"/>
      <c r="BD15" s="9"/>
      <c r="BG15" s="9"/>
    </row>
    <row r="16" spans="1:53" ht="16.5" customHeight="1">
      <c r="A16" s="110" t="s">
        <v>12</v>
      </c>
      <c r="B16" s="110"/>
      <c r="C16" s="117"/>
      <c r="D16" s="117"/>
      <c r="E16" s="117"/>
      <c r="F16" s="117"/>
      <c r="G16" s="117"/>
      <c r="H16" s="117"/>
      <c r="I16" s="117"/>
      <c r="J16" s="117"/>
      <c r="K16" s="117"/>
      <c r="L16" s="8"/>
      <c r="M16" s="8"/>
      <c r="N16" s="8"/>
      <c r="BA16" s="10"/>
    </row>
    <row r="17" spans="1:53" ht="16.5" customHeight="1">
      <c r="A17" s="110" t="s">
        <v>49</v>
      </c>
      <c r="B17" s="110"/>
      <c r="C17" s="117"/>
      <c r="D17" s="117"/>
      <c r="E17" s="117"/>
      <c r="F17" s="117"/>
      <c r="G17" s="117"/>
      <c r="H17" s="117"/>
      <c r="I17" s="117"/>
      <c r="J17" s="117"/>
      <c r="K17" s="117"/>
      <c r="L17" s="8"/>
      <c r="M17" s="8"/>
      <c r="N17" s="8"/>
      <c r="BA17" s="10"/>
    </row>
    <row r="18" spans="1:53" ht="16.5" customHeight="1">
      <c r="A18" s="118" t="s">
        <v>14</v>
      </c>
      <c r="B18" s="118"/>
      <c r="C18" s="117"/>
      <c r="D18" s="117"/>
      <c r="E18" s="117"/>
      <c r="F18" s="117"/>
      <c r="G18" s="117"/>
      <c r="H18" s="117"/>
      <c r="I18" s="117"/>
      <c r="J18" s="117"/>
      <c r="K18" s="117"/>
      <c r="L18" s="8"/>
      <c r="M18" s="8"/>
      <c r="N18" s="8"/>
      <c r="BA18" s="10"/>
    </row>
    <row r="19" spans="1:53" ht="16.5" customHeight="1">
      <c r="A19" s="118" t="s">
        <v>16</v>
      </c>
      <c r="B19" s="118"/>
      <c r="C19" s="117"/>
      <c r="D19" s="117"/>
      <c r="E19" s="117"/>
      <c r="F19" s="117"/>
      <c r="G19" s="117"/>
      <c r="H19" s="117"/>
      <c r="I19" s="117"/>
      <c r="J19" s="117"/>
      <c r="K19" s="117"/>
      <c r="L19" s="8"/>
      <c r="M19" s="8"/>
      <c r="N19" s="8"/>
      <c r="BA19" s="10"/>
    </row>
    <row r="20" spans="1:53" ht="16.5" customHeight="1">
      <c r="A20" s="118" t="s">
        <v>17</v>
      </c>
      <c r="B20" s="118"/>
      <c r="C20" s="117"/>
      <c r="D20" s="117"/>
      <c r="E20" s="117"/>
      <c r="F20" s="117"/>
      <c r="G20" s="117"/>
      <c r="H20" s="117"/>
      <c r="I20" s="117"/>
      <c r="J20" s="117"/>
      <c r="K20" s="117"/>
      <c r="L20" s="8"/>
      <c r="M20" s="8"/>
      <c r="N20" s="8"/>
      <c r="BA20" s="10"/>
    </row>
    <row r="21" spans="1:53" ht="16.5" customHeight="1">
      <c r="A21" s="7"/>
      <c r="B21" s="7"/>
      <c r="C21" s="7"/>
      <c r="D21" s="7"/>
      <c r="E21" s="7"/>
      <c r="F21" s="7"/>
      <c r="G21" s="7"/>
      <c r="H21" s="7"/>
      <c r="I21" s="7"/>
      <c r="J21" s="7"/>
      <c r="K21" s="7"/>
      <c r="L21" s="8"/>
      <c r="M21" s="8"/>
      <c r="N21" s="8"/>
      <c r="BA21" s="10"/>
    </row>
    <row r="22" spans="1:53" ht="16.5" customHeight="1">
      <c r="A22" s="7"/>
      <c r="B22" s="49"/>
      <c r="C22" s="7"/>
      <c r="D22" s="7"/>
      <c r="E22" s="7"/>
      <c r="F22" s="7"/>
      <c r="G22" s="7"/>
      <c r="H22" s="7"/>
      <c r="I22" s="7"/>
      <c r="J22" s="7"/>
      <c r="K22" s="7"/>
      <c r="L22" s="8"/>
      <c r="M22" s="8"/>
      <c r="N22" s="8"/>
      <c r="BA22" s="10"/>
    </row>
    <row r="23" spans="1:53" ht="24.75" customHeight="1">
      <c r="A23" s="111" t="s">
        <v>127</v>
      </c>
      <c r="B23" s="112"/>
      <c r="C23" s="112"/>
      <c r="D23" s="112"/>
      <c r="E23" s="112"/>
      <c r="F23" s="112"/>
      <c r="G23" s="112"/>
      <c r="H23" s="112"/>
      <c r="I23" s="112"/>
      <c r="J23" s="112"/>
      <c r="K23" s="113"/>
      <c r="L23" s="8"/>
      <c r="M23" s="8"/>
      <c r="N23" s="8"/>
      <c r="BA23" s="10"/>
    </row>
    <row r="24" spans="1:15" ht="67.5" customHeight="1">
      <c r="A24" s="122" t="s">
        <v>21</v>
      </c>
      <c r="B24" s="119" t="s">
        <v>22</v>
      </c>
      <c r="C24" s="123" t="s">
        <v>124</v>
      </c>
      <c r="D24" s="124"/>
      <c r="E24" s="124"/>
      <c r="F24" s="123" t="s">
        <v>122</v>
      </c>
      <c r="G24" s="124"/>
      <c r="H24" s="124"/>
      <c r="I24" s="122" t="s">
        <v>123</v>
      </c>
      <c r="J24" s="122"/>
      <c r="K24" s="122"/>
      <c r="L24" s="122" t="s">
        <v>46</v>
      </c>
      <c r="M24" s="121"/>
      <c r="N24" s="121"/>
      <c r="O24" s="8"/>
    </row>
    <row r="25" spans="1:15" ht="68.25">
      <c r="A25" s="125"/>
      <c r="B25" s="120"/>
      <c r="C25" s="52" t="s">
        <v>2</v>
      </c>
      <c r="D25" s="53" t="s">
        <v>3</v>
      </c>
      <c r="E25" s="54" t="s">
        <v>27</v>
      </c>
      <c r="F25" s="56" t="s">
        <v>26</v>
      </c>
      <c r="G25" s="55" t="s">
        <v>28</v>
      </c>
      <c r="H25" s="58" t="s">
        <v>51</v>
      </c>
      <c r="I25" s="79" t="s">
        <v>27</v>
      </c>
      <c r="J25" s="79" t="s">
        <v>47</v>
      </c>
      <c r="K25" s="59" t="s">
        <v>28</v>
      </c>
      <c r="L25" s="122"/>
      <c r="M25" s="121"/>
      <c r="N25" s="121"/>
      <c r="O25" s="8"/>
    </row>
    <row r="26" spans="1:15" s="43" customFormat="1" ht="16.5" customHeight="1">
      <c r="A26" s="38">
        <v>1</v>
      </c>
      <c r="B26" s="92"/>
      <c r="C26" s="93"/>
      <c r="D26" s="94"/>
      <c r="E26" s="95"/>
      <c r="F26" s="108"/>
      <c r="G26" s="141" t="b">
        <f>IF(AND(F26&gt;=1,F26&lt;=9),(F26*#REF!),IF(AND(F26&gt;=100,F26&lt;=499),180,IF(AND(F26&gt;=500,F26&lt;=1999),275,IF(AND(F26&gt;=2000,F26&lt;=2999),360,IF(AND(F26&gt;=3000,F26&lt;=3999),530,IF(AND(F26&gt;=4000,F26&lt;=7999),820,IF(AND(F26&gt;=8000),1300)))))))</f>
        <v>0</v>
      </c>
      <c r="H26" s="101">
        <v>0</v>
      </c>
      <c r="I26" s="101"/>
      <c r="J26" s="96"/>
      <c r="K26" s="102">
        <f>ROUND((I26*J26),2)</f>
        <v>0</v>
      </c>
      <c r="L26" s="70">
        <f>ROUND((G26+H26+K26),2)</f>
        <v>0</v>
      </c>
      <c r="M26" s="41"/>
      <c r="N26" s="41"/>
      <c r="O26" s="42"/>
    </row>
    <row r="27" spans="1:15" s="43" customFormat="1" ht="16.5" customHeight="1">
      <c r="A27" s="38">
        <v>2</v>
      </c>
      <c r="B27" s="92"/>
      <c r="C27" s="93"/>
      <c r="D27" s="94"/>
      <c r="E27" s="95"/>
      <c r="F27" s="100"/>
      <c r="G27" s="141" t="b">
        <f>IF(AND(F27&gt;=1,F27&lt;=9),(F27*#REF!),IF(AND(F27&gt;=100,F27&lt;=499),180,IF(AND(F27&gt;=500,F27&lt;=1999),275,IF(AND(F27&gt;=2000,F27&lt;=2999),360,IF(AND(F27&gt;=3000,F27&lt;=3999),530,IF(AND(F27&gt;=4000,F27&lt;=7999),820,IF(AND(F27&gt;=8000),1300)))))))</f>
        <v>0</v>
      </c>
      <c r="H27" s="101"/>
      <c r="I27" s="101"/>
      <c r="J27" s="97"/>
      <c r="K27" s="102">
        <f aca="true" t="shared" si="0" ref="K27:K40">ROUND((I27*J27),2)</f>
        <v>0</v>
      </c>
      <c r="L27" s="70">
        <f aca="true" t="shared" si="1" ref="L27:L40">ROUND((G27+H27+K27),2)</f>
        <v>0</v>
      </c>
      <c r="M27" s="41"/>
      <c r="N27" s="41"/>
      <c r="O27" s="42"/>
    </row>
    <row r="28" spans="1:15" s="43" customFormat="1" ht="16.5" customHeight="1">
      <c r="A28" s="38">
        <v>3</v>
      </c>
      <c r="B28" s="92"/>
      <c r="C28" s="93"/>
      <c r="D28" s="94"/>
      <c r="E28" s="95"/>
      <c r="F28" s="100"/>
      <c r="G28" s="141" t="b">
        <f>IF(AND(F28&gt;=1,F28&lt;=9),(F28*#REF!),IF(AND(F28&gt;=100,F28&lt;=499),180,IF(AND(F28&gt;=500,F28&lt;=1999),275,IF(AND(F28&gt;=2000,F28&lt;=2999),360,IF(AND(F28&gt;=3000,F28&lt;=3999),530,IF(AND(F28&gt;=4000,F28&lt;=7999),820,IF(AND(F28&gt;=8000),1300)))))))</f>
        <v>0</v>
      </c>
      <c r="H28" s="101"/>
      <c r="I28" s="101"/>
      <c r="J28" s="97"/>
      <c r="K28" s="102">
        <f t="shared" si="0"/>
        <v>0</v>
      </c>
      <c r="L28" s="70">
        <f t="shared" si="1"/>
        <v>0</v>
      </c>
      <c r="M28" s="41"/>
      <c r="N28" s="41"/>
      <c r="O28" s="42"/>
    </row>
    <row r="29" spans="1:15" s="43" customFormat="1" ht="16.5" customHeight="1">
      <c r="A29" s="38">
        <v>4</v>
      </c>
      <c r="B29" s="92"/>
      <c r="C29" s="93"/>
      <c r="D29" s="94"/>
      <c r="E29" s="95"/>
      <c r="F29" s="100"/>
      <c r="G29" s="141" t="b">
        <f>IF(AND(F29&gt;=1,F29&lt;=9),(F29*#REF!),IF(AND(F29&gt;=100,F29&lt;=499),180,IF(AND(F29&gt;=500,F29&lt;=1999),275,IF(AND(F29&gt;=2000,F29&lt;=2999),360,IF(AND(F29&gt;=3000,F29&lt;=3999),530,IF(AND(F29&gt;=4000,F29&lt;=7999),820,IF(AND(F29&gt;=8000),1300)))))))</f>
        <v>0</v>
      </c>
      <c r="H29" s="101"/>
      <c r="I29" s="101"/>
      <c r="J29" s="97"/>
      <c r="K29" s="102">
        <f t="shared" si="0"/>
        <v>0</v>
      </c>
      <c r="L29" s="70">
        <f t="shared" si="1"/>
        <v>0</v>
      </c>
      <c r="M29" s="41"/>
      <c r="N29" s="41"/>
      <c r="O29" s="42"/>
    </row>
    <row r="30" spans="1:15" s="43" customFormat="1" ht="16.5" customHeight="1">
      <c r="A30" s="38">
        <v>5</v>
      </c>
      <c r="B30" s="92"/>
      <c r="C30" s="93"/>
      <c r="D30" s="94"/>
      <c r="E30" s="95"/>
      <c r="F30" s="100"/>
      <c r="G30" s="141" t="b">
        <f>IF(AND(F30&gt;=1,F30&lt;=9),(F30*#REF!),IF(AND(F30&gt;=100,F30&lt;=499),180,IF(AND(F30&gt;=500,F30&lt;=1999),275,IF(AND(F30&gt;=2000,F30&lt;=2999),360,IF(AND(F30&gt;=3000,F30&lt;=3999),530,IF(AND(F30&gt;=4000,F30&lt;=7999),820,IF(AND(F30&gt;=8000),1300)))))))</f>
        <v>0</v>
      </c>
      <c r="H30" s="101"/>
      <c r="I30" s="101"/>
      <c r="J30" s="97"/>
      <c r="K30" s="102">
        <f t="shared" si="0"/>
        <v>0</v>
      </c>
      <c r="L30" s="70">
        <f t="shared" si="1"/>
        <v>0</v>
      </c>
      <c r="M30" s="41"/>
      <c r="N30" s="41"/>
      <c r="O30" s="42"/>
    </row>
    <row r="31" spans="1:15" s="43" customFormat="1" ht="16.5" customHeight="1">
      <c r="A31" s="38">
        <v>6</v>
      </c>
      <c r="B31" s="92"/>
      <c r="C31" s="93"/>
      <c r="D31" s="94"/>
      <c r="E31" s="95"/>
      <c r="F31" s="100"/>
      <c r="G31" s="141" t="b">
        <f>IF(AND(F31&gt;=1,F31&lt;=9),(F31*#REF!),IF(AND(F31&gt;=100,F31&lt;=499),180,IF(AND(F31&gt;=500,F31&lt;=1999),275,IF(AND(F31&gt;=2000,F31&lt;=2999),360,IF(AND(F31&gt;=3000,F31&lt;=3999),530,IF(AND(F31&gt;=4000,F31&lt;=7999),820,IF(AND(F31&gt;=8000),1300)))))))</f>
        <v>0</v>
      </c>
      <c r="H31" s="101"/>
      <c r="I31" s="101"/>
      <c r="J31" s="97"/>
      <c r="K31" s="102">
        <f t="shared" si="0"/>
        <v>0</v>
      </c>
      <c r="L31" s="70">
        <f t="shared" si="1"/>
        <v>0</v>
      </c>
      <c r="M31" s="41"/>
      <c r="N31" s="41"/>
      <c r="O31" s="42"/>
    </row>
    <row r="32" spans="1:15" s="43" customFormat="1" ht="16.5" customHeight="1">
      <c r="A32" s="38">
        <v>7</v>
      </c>
      <c r="B32" s="92"/>
      <c r="C32" s="93"/>
      <c r="D32" s="94"/>
      <c r="E32" s="95"/>
      <c r="F32" s="100"/>
      <c r="G32" s="141" t="b">
        <f>IF(AND(F32&gt;=1,F32&lt;=9),(F32*#REF!),IF(AND(F32&gt;=100,F32&lt;=499),180,IF(AND(F32&gt;=500,F32&lt;=1999),275,IF(AND(F32&gt;=2000,F32&lt;=2999),360,IF(AND(F32&gt;=3000,F32&lt;=3999),530,IF(AND(F32&gt;=4000,F32&lt;=7999),820,IF(AND(F32&gt;=8000),1300)))))))</f>
        <v>0</v>
      </c>
      <c r="H32" s="101"/>
      <c r="I32" s="101"/>
      <c r="J32" s="97"/>
      <c r="K32" s="102">
        <f t="shared" si="0"/>
        <v>0</v>
      </c>
      <c r="L32" s="70">
        <f t="shared" si="1"/>
        <v>0</v>
      </c>
      <c r="M32" s="41"/>
      <c r="N32" s="41"/>
      <c r="O32" s="42"/>
    </row>
    <row r="33" spans="1:15" s="43" customFormat="1" ht="16.5" customHeight="1">
      <c r="A33" s="38">
        <v>8</v>
      </c>
      <c r="B33" s="92"/>
      <c r="C33" s="93"/>
      <c r="D33" s="94"/>
      <c r="E33" s="95"/>
      <c r="F33" s="100"/>
      <c r="G33" s="141" t="b">
        <f>IF(AND(F33&gt;=1,F33&lt;=9),(F33*#REF!),IF(AND(F33&gt;=100,F33&lt;=499),180,IF(AND(F33&gt;=500,F33&lt;=1999),275,IF(AND(F33&gt;=2000,F33&lt;=2999),360,IF(AND(F33&gt;=3000,F33&lt;=3999),530,IF(AND(F33&gt;=4000,F33&lt;=7999),820,IF(AND(F33&gt;=8000),1300)))))))</f>
        <v>0</v>
      </c>
      <c r="H33" s="101"/>
      <c r="I33" s="101"/>
      <c r="J33" s="97"/>
      <c r="K33" s="102">
        <f t="shared" si="0"/>
        <v>0</v>
      </c>
      <c r="L33" s="70">
        <f t="shared" si="1"/>
        <v>0</v>
      </c>
      <c r="M33" s="41"/>
      <c r="N33" s="41"/>
      <c r="O33" s="42"/>
    </row>
    <row r="34" spans="1:15" s="43" customFormat="1" ht="16.5" customHeight="1">
      <c r="A34" s="38">
        <v>9</v>
      </c>
      <c r="B34" s="92"/>
      <c r="C34" s="93"/>
      <c r="D34" s="94"/>
      <c r="E34" s="95"/>
      <c r="F34" s="100"/>
      <c r="G34" s="141" t="b">
        <f>IF(AND(F34&gt;=1,F34&lt;=9),(F34*#REF!),IF(AND(F34&gt;=100,F34&lt;=499),180,IF(AND(F34&gt;=500,F34&lt;=1999),275,IF(AND(F34&gt;=2000,F34&lt;=2999),360,IF(AND(F34&gt;=3000,F34&lt;=3999),530,IF(AND(F34&gt;=4000,F34&lt;=7999),820,IF(AND(F34&gt;=8000),1300)))))))</f>
        <v>0</v>
      </c>
      <c r="H34" s="101"/>
      <c r="I34" s="101"/>
      <c r="J34" s="97"/>
      <c r="K34" s="102">
        <f t="shared" si="0"/>
        <v>0</v>
      </c>
      <c r="L34" s="70">
        <f t="shared" si="1"/>
        <v>0</v>
      </c>
      <c r="M34" s="41"/>
      <c r="N34" s="41"/>
      <c r="O34" s="42"/>
    </row>
    <row r="35" spans="1:15" s="43" customFormat="1" ht="16.5" customHeight="1">
      <c r="A35" s="38">
        <v>10</v>
      </c>
      <c r="B35" s="92"/>
      <c r="C35" s="93"/>
      <c r="D35" s="94"/>
      <c r="E35" s="95"/>
      <c r="F35" s="100"/>
      <c r="G35" s="141" t="b">
        <f>IF(AND(F35&gt;=1,F35&lt;=9),(F35*#REF!),IF(AND(F35&gt;=100,F35&lt;=499),180,IF(AND(F35&gt;=500,F35&lt;=1999),275,IF(AND(F35&gt;=2000,F35&lt;=2999),360,IF(AND(F35&gt;=3000,F35&lt;=3999),530,IF(AND(F35&gt;=4000,F35&lt;=7999),820,IF(AND(F35&gt;=8000),1300)))))))</f>
        <v>0</v>
      </c>
      <c r="H35" s="101"/>
      <c r="I35" s="101"/>
      <c r="J35" s="97"/>
      <c r="K35" s="102">
        <f t="shared" si="0"/>
        <v>0</v>
      </c>
      <c r="L35" s="70">
        <f t="shared" si="1"/>
        <v>0</v>
      </c>
      <c r="M35" s="41"/>
      <c r="N35" s="41"/>
      <c r="O35" s="42"/>
    </row>
    <row r="36" spans="1:15" s="43" customFormat="1" ht="16.5" customHeight="1">
      <c r="A36" s="38">
        <v>11</v>
      </c>
      <c r="B36" s="92"/>
      <c r="C36" s="93"/>
      <c r="D36" s="94"/>
      <c r="E36" s="95"/>
      <c r="F36" s="100"/>
      <c r="G36" s="141" t="b">
        <f>IF(AND(F36&gt;=1,F36&lt;=9),(F36*#REF!),IF(AND(F36&gt;=100,F36&lt;=499),180,IF(AND(F36&gt;=500,F36&lt;=1999),275,IF(AND(F36&gt;=2000,F36&lt;=2999),360,IF(AND(F36&gt;=3000,F36&lt;=3999),530,IF(AND(F36&gt;=4000,F36&lt;=7999),820,IF(AND(F36&gt;=8000),1300)))))))</f>
        <v>0</v>
      </c>
      <c r="H36" s="101"/>
      <c r="I36" s="101"/>
      <c r="J36" s="97"/>
      <c r="K36" s="102">
        <f t="shared" si="0"/>
        <v>0</v>
      </c>
      <c r="L36" s="70">
        <f t="shared" si="1"/>
        <v>0</v>
      </c>
      <c r="M36" s="41"/>
      <c r="N36" s="41"/>
      <c r="O36" s="42"/>
    </row>
    <row r="37" spans="1:15" s="43" customFormat="1" ht="16.5" customHeight="1">
      <c r="A37" s="38">
        <v>12</v>
      </c>
      <c r="B37" s="92"/>
      <c r="C37" s="93"/>
      <c r="D37" s="94"/>
      <c r="E37" s="95"/>
      <c r="F37" s="100"/>
      <c r="G37" s="141" t="b">
        <f>IF(AND(F37&gt;=1,F37&lt;=9),(F37*#REF!),IF(AND(F37&gt;=100,F37&lt;=499),180,IF(AND(F37&gt;=500,F37&lt;=1999),275,IF(AND(F37&gt;=2000,F37&lt;=2999),360,IF(AND(F37&gt;=3000,F37&lt;=3999),530,IF(AND(F37&gt;=4000,F37&lt;=7999),820,IF(AND(F37&gt;=8000),1300)))))))</f>
        <v>0</v>
      </c>
      <c r="H37" s="101"/>
      <c r="I37" s="101"/>
      <c r="J37" s="97"/>
      <c r="K37" s="102">
        <f t="shared" si="0"/>
        <v>0</v>
      </c>
      <c r="L37" s="70">
        <f t="shared" si="1"/>
        <v>0</v>
      </c>
      <c r="M37" s="41"/>
      <c r="N37" s="41"/>
      <c r="O37" s="42"/>
    </row>
    <row r="38" spans="1:15" s="43" customFormat="1" ht="16.5" customHeight="1">
      <c r="A38" s="38">
        <v>13</v>
      </c>
      <c r="B38" s="92"/>
      <c r="C38" s="93"/>
      <c r="D38" s="94"/>
      <c r="E38" s="95"/>
      <c r="F38" s="100"/>
      <c r="G38" s="141" t="b">
        <f>IF(AND(F38&gt;=1,F38&lt;=9),(F38*#REF!),IF(AND(F38&gt;=100,F38&lt;=499),180,IF(AND(F38&gt;=500,F38&lt;=1999),275,IF(AND(F38&gt;=2000,F38&lt;=2999),360,IF(AND(F38&gt;=3000,F38&lt;=3999),530,IF(AND(F38&gt;=4000,F38&lt;=7999),820,IF(AND(F38&gt;=8000),1300)))))))</f>
        <v>0</v>
      </c>
      <c r="H38" s="101"/>
      <c r="I38" s="101"/>
      <c r="J38" s="97"/>
      <c r="K38" s="102">
        <f t="shared" si="0"/>
        <v>0</v>
      </c>
      <c r="L38" s="70">
        <f t="shared" si="1"/>
        <v>0</v>
      </c>
      <c r="M38" s="41"/>
      <c r="N38" s="41"/>
      <c r="O38" s="42"/>
    </row>
    <row r="39" spans="1:15" s="43" customFormat="1" ht="16.5" customHeight="1">
      <c r="A39" s="38">
        <v>14</v>
      </c>
      <c r="B39" s="92"/>
      <c r="C39" s="93"/>
      <c r="D39" s="94"/>
      <c r="E39" s="95"/>
      <c r="F39" s="100"/>
      <c r="G39" s="141" t="b">
        <f>IF(AND(F39&gt;=1,F39&lt;=9),(F39*#REF!),IF(AND(F39&gt;=100,F39&lt;=499),180,IF(AND(F39&gt;=500,F39&lt;=1999),275,IF(AND(F39&gt;=2000,F39&lt;=2999),360,IF(AND(F39&gt;=3000,F39&lt;=3999),530,IF(AND(F39&gt;=4000,F39&lt;=7999),820,IF(AND(F39&gt;=8000),1300)))))))</f>
        <v>0</v>
      </c>
      <c r="H39" s="101"/>
      <c r="I39" s="101"/>
      <c r="J39" s="97"/>
      <c r="K39" s="102">
        <f t="shared" si="0"/>
        <v>0</v>
      </c>
      <c r="L39" s="70">
        <f t="shared" si="1"/>
        <v>0</v>
      </c>
      <c r="M39" s="41"/>
      <c r="N39" s="41"/>
      <c r="O39" s="42"/>
    </row>
    <row r="40" spans="1:15" s="43" customFormat="1" ht="16.5" customHeight="1">
      <c r="A40" s="38">
        <v>15</v>
      </c>
      <c r="B40" s="92"/>
      <c r="C40" s="93"/>
      <c r="D40" s="94"/>
      <c r="E40" s="95"/>
      <c r="F40" s="100"/>
      <c r="G40" s="141" t="b">
        <f>IF(AND(F40&gt;=1,F40&lt;=9),(F40*#REF!),IF(AND(F40&gt;=100,F40&lt;=499),180,IF(AND(F40&gt;=500,F40&lt;=1999),275,IF(AND(F40&gt;=2000,F40&lt;=2999),360,IF(AND(F40&gt;=3000,F40&lt;=3999),530,IF(AND(F40&gt;=4000,F40&lt;=7999),820,IF(AND(F40&gt;=8000),1300)))))))</f>
        <v>0</v>
      </c>
      <c r="H40" s="101"/>
      <c r="I40" s="101"/>
      <c r="J40" s="98"/>
      <c r="K40" s="102">
        <f t="shared" si="0"/>
        <v>0</v>
      </c>
      <c r="L40" s="70">
        <f t="shared" si="1"/>
        <v>0</v>
      </c>
      <c r="M40" s="41"/>
      <c r="N40" s="41"/>
      <c r="O40" s="42"/>
    </row>
    <row r="41" spans="1:15" s="12" customFormat="1" ht="16.5" customHeight="1">
      <c r="A41" s="47" t="s">
        <v>5</v>
      </c>
      <c r="B41" s="48"/>
      <c r="C41" s="48"/>
      <c r="D41" s="48"/>
      <c r="E41" s="48"/>
      <c r="F41" s="51"/>
      <c r="G41" s="69">
        <f aca="true" t="shared" si="2" ref="G41:L41">ROUND(SUM(G26:G40),2)</f>
        <v>0</v>
      </c>
      <c r="H41" s="71">
        <f t="shared" si="2"/>
        <v>0</v>
      </c>
      <c r="I41" s="71">
        <f t="shared" si="2"/>
        <v>0</v>
      </c>
      <c r="J41" s="71">
        <f t="shared" si="2"/>
        <v>0</v>
      </c>
      <c r="K41" s="69">
        <f t="shared" si="2"/>
        <v>0</v>
      </c>
      <c r="L41" s="72">
        <f t="shared" si="2"/>
        <v>0</v>
      </c>
      <c r="M41" s="11"/>
      <c r="N41" s="11"/>
      <c r="O41" s="11"/>
    </row>
    <row r="42" spans="1:14" ht="14.25">
      <c r="A42" s="4"/>
      <c r="B42" s="4"/>
      <c r="C42" s="4"/>
      <c r="D42" s="4"/>
      <c r="E42" s="4"/>
      <c r="F42" s="4"/>
      <c r="G42" s="4"/>
      <c r="H42" s="4"/>
      <c r="I42" s="4"/>
      <c r="J42" s="4"/>
      <c r="K42" s="4"/>
      <c r="L42" s="11"/>
      <c r="M42" s="11"/>
      <c r="N42" s="8"/>
    </row>
    <row r="43" spans="1:14" ht="12.75">
      <c r="A43" s="4"/>
      <c r="B43" s="4"/>
      <c r="C43" s="4"/>
      <c r="D43" s="4"/>
      <c r="E43" s="4"/>
      <c r="F43" s="13"/>
      <c r="G43" s="13"/>
      <c r="H43" s="13"/>
      <c r="I43" s="13"/>
      <c r="J43" s="13"/>
      <c r="K43" s="13"/>
      <c r="L43" s="8"/>
      <c r="M43" s="8"/>
      <c r="N43" s="8"/>
    </row>
    <row r="44" spans="1:14" ht="12.75">
      <c r="A44" s="4" t="s">
        <v>23</v>
      </c>
      <c r="B44" s="14"/>
      <c r="C44" s="4"/>
      <c r="D44" s="4"/>
      <c r="E44" s="4"/>
      <c r="F44" s="106"/>
      <c r="G44" s="13"/>
      <c r="H44" s="126" t="s">
        <v>118</v>
      </c>
      <c r="I44" s="126"/>
      <c r="J44" s="127"/>
      <c r="K44" s="127"/>
      <c r="L44" s="8"/>
      <c r="M44" s="8"/>
      <c r="N44" s="8"/>
    </row>
    <row r="45" spans="6:14" ht="12.75">
      <c r="F45" s="8"/>
      <c r="G45" s="4"/>
      <c r="H45" s="103"/>
      <c r="I45" s="103"/>
      <c r="J45" s="103"/>
      <c r="K45" s="4"/>
      <c r="L45" s="8"/>
      <c r="M45" s="8"/>
      <c r="N45" s="8"/>
    </row>
    <row r="46" spans="1:14" ht="12.75">
      <c r="A46" s="15"/>
      <c r="B46" s="16"/>
      <c r="F46" s="8"/>
      <c r="G46" s="4"/>
      <c r="H46" s="104"/>
      <c r="I46" s="104"/>
      <c r="J46" s="104"/>
      <c r="K46" s="14"/>
      <c r="L46" s="8"/>
      <c r="M46" s="8"/>
      <c r="N46" s="8"/>
    </row>
    <row r="47" spans="2:11" ht="12.75">
      <c r="B47" s="17" t="s">
        <v>7</v>
      </c>
      <c r="F47" s="8"/>
      <c r="G47" s="4"/>
      <c r="I47" s="105" t="s">
        <v>7</v>
      </c>
      <c r="K47" s="4"/>
    </row>
    <row r="48" spans="5:11" ht="12.75">
      <c r="E48" s="1" t="s">
        <v>40</v>
      </c>
      <c r="F48" s="4"/>
      <c r="G48" s="4"/>
      <c r="H48" s="4"/>
      <c r="I48" s="4"/>
      <c r="J48" s="4"/>
      <c r="K48" s="4"/>
    </row>
    <row r="49" spans="6:11" ht="12.75">
      <c r="F49" s="4"/>
      <c r="G49" s="4"/>
      <c r="H49" s="4"/>
      <c r="I49" s="4"/>
      <c r="J49" s="4"/>
      <c r="K49" s="4"/>
    </row>
    <row r="50" spans="1:11" ht="12.75">
      <c r="A50" s="2" t="s">
        <v>1</v>
      </c>
      <c r="C50" s="57"/>
      <c r="D50" s="57"/>
      <c r="E50" s="57"/>
      <c r="F50" s="4"/>
      <c r="G50" s="4"/>
      <c r="H50" s="4"/>
      <c r="I50" s="4"/>
      <c r="J50" s="4"/>
      <c r="K50" s="4"/>
    </row>
    <row r="51" spans="1:11" ht="12.75">
      <c r="A51" s="2" t="s">
        <v>1</v>
      </c>
      <c r="F51" s="4"/>
      <c r="G51" s="4"/>
      <c r="H51" s="4"/>
      <c r="I51" s="4"/>
      <c r="J51" s="4"/>
      <c r="K51" s="4"/>
    </row>
    <row r="52" spans="6:11" ht="12.75">
      <c r="F52" s="4"/>
      <c r="G52" s="4"/>
      <c r="H52" s="4"/>
      <c r="I52" s="4"/>
      <c r="J52" s="4"/>
      <c r="K52" s="4"/>
    </row>
    <row r="55" ht="12.75">
      <c r="A55" s="2" t="s">
        <v>1</v>
      </c>
    </row>
    <row r="68" spans="4:11" ht="12.75">
      <c r="D68" s="3"/>
      <c r="E68" s="3"/>
      <c r="F68" s="1"/>
      <c r="G68" s="1"/>
      <c r="H68" s="1"/>
      <c r="I68" s="1"/>
      <c r="J68" s="1"/>
      <c r="K68" s="1"/>
    </row>
  </sheetData>
  <sheetProtection/>
  <protectedRanges>
    <protectedRange password="CA7B" sqref="B1:B6 L69:L65536 C16 C1:E10 B11:C11 B8:B10 F52:K65536 I50:K51 I48:J49 F1:L11 F22:K24 A27:E65536 B24:E26 C14:E15 F14:K14 F42:K43 M24:M41 A1:A26 C17:E23 F25:G25 F41:G41 F44:G44 H25:K41 L14:L67" name="obseg1"/>
    <protectedRange password="CA7B" sqref="B12:C13 L12:L13" name="obseg1_1"/>
    <protectedRange password="CA7B" sqref="F15:K21" name="obseg1_2"/>
    <protectedRange password="CA7B" sqref="F26:G40" name="obseg1_3"/>
    <protectedRange password="CA7B" sqref="F48:H51 F45:G47" name="obseg1_4"/>
    <protectedRange password="CA7B" sqref="K48:K49" name="obseg1_5"/>
    <protectedRange password="CA7B" sqref="I45:J47 J44:K44 H44:H47" name="obseg1_9"/>
    <protectedRange password="CA7B" sqref="K45:K47" name="obseg1_4_4"/>
  </protectedRanges>
  <mergeCells count="26">
    <mergeCell ref="H44:I44"/>
    <mergeCell ref="J44:K44"/>
    <mergeCell ref="C18:K18"/>
    <mergeCell ref="C19:K19"/>
    <mergeCell ref="C20:K20"/>
    <mergeCell ref="I24:K24"/>
    <mergeCell ref="F24:H24"/>
    <mergeCell ref="A18:B18"/>
    <mergeCell ref="A19:B19"/>
    <mergeCell ref="B24:B25"/>
    <mergeCell ref="N24:N25"/>
    <mergeCell ref="L24:L25"/>
    <mergeCell ref="M24:M25"/>
    <mergeCell ref="C24:E24"/>
    <mergeCell ref="A24:A25"/>
    <mergeCell ref="A20:B20"/>
    <mergeCell ref="C11:D11"/>
    <mergeCell ref="A15:B15"/>
    <mergeCell ref="A16:B16"/>
    <mergeCell ref="A17:B17"/>
    <mergeCell ref="A23:K23"/>
    <mergeCell ref="A8:K8"/>
    <mergeCell ref="C12:D12"/>
    <mergeCell ref="C15:K15"/>
    <mergeCell ref="C16:K16"/>
    <mergeCell ref="C17:K17"/>
  </mergeCells>
  <printOptions/>
  <pageMargins left="0.28" right="0.75" top="0.55" bottom="0.49" header="0" footer="0"/>
  <pageSetup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codeName="List2"/>
  <dimension ref="A1:AA31"/>
  <sheetViews>
    <sheetView showGridLines="0" view="pageBreakPreview" zoomScaleSheetLayoutView="100" zoomScalePageLayoutView="0" workbookViewId="0" topLeftCell="A1">
      <selection activeCell="C14" sqref="C14"/>
    </sheetView>
  </sheetViews>
  <sheetFormatPr defaultColWidth="9.00390625" defaultRowHeight="12.75"/>
  <cols>
    <col min="1" max="1" width="5.125" style="4" customWidth="1"/>
    <col min="2" max="2" width="44.125" style="4" bestFit="1" customWidth="1"/>
    <col min="3" max="3" width="125.875" style="4" bestFit="1" customWidth="1"/>
    <col min="4" max="14" width="9.125" style="4" customWidth="1"/>
    <col min="15" max="15" width="5.625" style="4" customWidth="1"/>
    <col min="16" max="20" width="9.125" style="4" hidden="1" customWidth="1"/>
    <col min="21" max="21" width="2.625" style="4" hidden="1" customWidth="1"/>
    <col min="22" max="27" width="9.125" style="4" hidden="1" customWidth="1"/>
    <col min="28" max="16384" width="9.125" style="4" customWidth="1"/>
  </cols>
  <sheetData>
    <row r="1" spans="1:13" ht="16.5" customHeight="1">
      <c r="A1" s="18"/>
      <c r="B1" s="19"/>
      <c r="C1" s="20"/>
      <c r="D1" s="2"/>
      <c r="E1" s="1"/>
      <c r="F1" s="1"/>
      <c r="G1" s="3"/>
      <c r="H1" s="3"/>
      <c r="I1" s="1"/>
      <c r="J1" s="3"/>
      <c r="K1" s="3"/>
      <c r="L1" s="1"/>
      <c r="M1" s="3"/>
    </row>
    <row r="2" spans="1:13" ht="12.75">
      <c r="A2" s="21"/>
      <c r="B2" s="22"/>
      <c r="C2" s="23"/>
      <c r="D2" s="2"/>
      <c r="E2" s="1"/>
      <c r="F2" s="1"/>
      <c r="G2" s="3"/>
      <c r="H2" s="3"/>
      <c r="I2" s="1"/>
      <c r="J2" s="3"/>
      <c r="K2" s="3"/>
      <c r="L2" s="1"/>
      <c r="M2" s="3"/>
    </row>
    <row r="3" spans="1:13" ht="12.75">
      <c r="A3" s="21"/>
      <c r="B3" s="22"/>
      <c r="C3" s="23"/>
      <c r="D3" s="2" t="s">
        <v>1</v>
      </c>
      <c r="E3" s="1"/>
      <c r="F3" s="1"/>
      <c r="G3" s="3"/>
      <c r="H3" s="3"/>
      <c r="I3" s="1"/>
      <c r="J3" s="3"/>
      <c r="K3" s="3"/>
      <c r="L3" s="1"/>
      <c r="M3" s="3"/>
    </row>
    <row r="4" spans="1:3" ht="12.75">
      <c r="A4" s="21"/>
      <c r="B4" s="24"/>
      <c r="C4" s="25"/>
    </row>
    <row r="5" spans="1:3" ht="12.75">
      <c r="A5" s="21"/>
      <c r="B5" s="24"/>
      <c r="C5" s="25"/>
    </row>
    <row r="6" spans="1:3" ht="12.75">
      <c r="A6" s="21"/>
      <c r="B6" s="24"/>
      <c r="C6" s="25"/>
    </row>
    <row r="7" spans="1:27" s="30" customFormat="1" ht="18">
      <c r="A7" s="26" t="s">
        <v>8</v>
      </c>
      <c r="B7" s="27"/>
      <c r="C7" s="28"/>
      <c r="D7" s="29"/>
      <c r="E7" s="29"/>
      <c r="F7" s="29"/>
      <c r="G7" s="29"/>
      <c r="H7" s="29"/>
      <c r="I7" s="29"/>
      <c r="J7" s="29"/>
      <c r="K7" s="29"/>
      <c r="L7" s="29"/>
      <c r="M7" s="29"/>
      <c r="N7" s="29"/>
      <c r="O7" s="29"/>
      <c r="P7" s="29"/>
      <c r="Q7" s="29"/>
      <c r="R7" s="29"/>
      <c r="S7" s="29"/>
      <c r="T7" s="29"/>
      <c r="U7" s="29"/>
      <c r="V7" s="29"/>
      <c r="W7" s="29"/>
      <c r="X7" s="29"/>
      <c r="Y7" s="29"/>
      <c r="Z7" s="29"/>
      <c r="AA7" s="29"/>
    </row>
    <row r="8" spans="1:27" s="30" customFormat="1" ht="18">
      <c r="A8" s="26"/>
      <c r="B8" s="27"/>
      <c r="C8" s="28"/>
      <c r="D8" s="29"/>
      <c r="E8" s="29"/>
      <c r="F8" s="29"/>
      <c r="G8" s="29"/>
      <c r="H8" s="29"/>
      <c r="I8" s="29"/>
      <c r="J8" s="29"/>
      <c r="K8" s="29"/>
      <c r="L8" s="29"/>
      <c r="M8" s="29"/>
      <c r="N8" s="29"/>
      <c r="O8" s="29"/>
      <c r="P8" s="29"/>
      <c r="Q8" s="29"/>
      <c r="R8" s="29"/>
      <c r="S8" s="29"/>
      <c r="T8" s="29"/>
      <c r="U8" s="29"/>
      <c r="V8" s="29"/>
      <c r="W8" s="29"/>
      <c r="X8" s="29"/>
      <c r="Y8" s="29"/>
      <c r="Z8" s="29"/>
      <c r="AA8" s="29"/>
    </row>
    <row r="9" spans="1:27" s="30" customFormat="1" ht="18">
      <c r="A9" s="26"/>
      <c r="B9" s="128" t="s">
        <v>129</v>
      </c>
      <c r="C9" s="129"/>
      <c r="D9" s="29"/>
      <c r="E9" s="29"/>
      <c r="F9" s="29"/>
      <c r="G9" s="29"/>
      <c r="H9" s="29"/>
      <c r="I9" s="29"/>
      <c r="J9" s="29"/>
      <c r="K9" s="29"/>
      <c r="L9" s="29"/>
      <c r="M9" s="29"/>
      <c r="N9" s="29"/>
      <c r="O9" s="29"/>
      <c r="P9" s="29"/>
      <c r="Q9" s="29"/>
      <c r="R9" s="29"/>
      <c r="S9" s="29"/>
      <c r="T9" s="29"/>
      <c r="U9" s="29"/>
      <c r="V9" s="29"/>
      <c r="W9" s="29"/>
      <c r="X9" s="29"/>
      <c r="Y9" s="29"/>
      <c r="Z9" s="29"/>
      <c r="AA9" s="29"/>
    </row>
    <row r="10" spans="1:27" ht="15">
      <c r="A10" s="31"/>
      <c r="B10" s="32"/>
      <c r="C10" s="33"/>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7" ht="25.5">
      <c r="A11" s="31"/>
      <c r="B11" s="37" t="s">
        <v>24</v>
      </c>
      <c r="C11" s="39" t="s">
        <v>36</v>
      </c>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3" ht="12.75">
      <c r="A12" s="21"/>
      <c r="B12" s="36" t="s">
        <v>48</v>
      </c>
      <c r="C12" s="40" t="s">
        <v>69</v>
      </c>
    </row>
    <row r="13" spans="1:3" ht="12.75">
      <c r="A13" s="21"/>
      <c r="B13" s="36" t="s">
        <v>11</v>
      </c>
      <c r="C13" s="40" t="s">
        <v>130</v>
      </c>
    </row>
    <row r="14" spans="1:3" ht="12.75">
      <c r="A14" s="21"/>
      <c r="B14" s="36" t="s">
        <v>12</v>
      </c>
      <c r="C14" s="40" t="s">
        <v>13</v>
      </c>
    </row>
    <row r="15" spans="1:3" ht="12.75">
      <c r="A15" s="21"/>
      <c r="B15" s="36" t="s">
        <v>19</v>
      </c>
      <c r="C15" s="40" t="s">
        <v>18</v>
      </c>
    </row>
    <row r="16" spans="1:3" ht="12.75">
      <c r="A16" s="21"/>
      <c r="B16" s="36" t="s">
        <v>14</v>
      </c>
      <c r="C16" s="40" t="s">
        <v>15</v>
      </c>
    </row>
    <row r="17" spans="1:3" ht="12.75">
      <c r="A17" s="21"/>
      <c r="B17" s="36" t="s">
        <v>16</v>
      </c>
      <c r="C17" s="40" t="s">
        <v>70</v>
      </c>
    </row>
    <row r="18" spans="1:3" ht="12.75">
      <c r="A18" s="21"/>
      <c r="B18" s="36" t="s">
        <v>17</v>
      </c>
      <c r="C18" s="40" t="s">
        <v>20</v>
      </c>
    </row>
    <row r="19" spans="1:3" ht="12.75">
      <c r="A19" s="21"/>
      <c r="B19" s="24"/>
      <c r="C19" s="25"/>
    </row>
    <row r="20" spans="1:3" ht="12.75">
      <c r="A20" s="21"/>
      <c r="B20" s="24"/>
      <c r="C20" s="25"/>
    </row>
    <row r="21" spans="1:3" ht="12.75">
      <c r="A21" s="21" t="s">
        <v>10</v>
      </c>
      <c r="B21" s="24"/>
      <c r="C21" s="25"/>
    </row>
    <row r="22" spans="1:3" s="62" customFormat="1" ht="12.75">
      <c r="A22" s="65">
        <v>1</v>
      </c>
      <c r="B22" s="64" t="s">
        <v>0</v>
      </c>
      <c r="C22" s="64" t="s">
        <v>9</v>
      </c>
    </row>
    <row r="23" spans="1:3" s="62" customFormat="1" ht="12.75">
      <c r="A23" s="65">
        <v>2</v>
      </c>
      <c r="B23" s="64" t="s">
        <v>6</v>
      </c>
      <c r="C23" s="64" t="s">
        <v>50</v>
      </c>
    </row>
    <row r="24" spans="1:3" s="62" customFormat="1" ht="25.5">
      <c r="A24" s="65">
        <v>3</v>
      </c>
      <c r="B24" s="107" t="s">
        <v>125</v>
      </c>
      <c r="C24" s="99" t="s">
        <v>117</v>
      </c>
    </row>
    <row r="25" spans="1:3" s="62" customFormat="1" ht="51">
      <c r="A25" s="65">
        <v>4</v>
      </c>
      <c r="B25" s="73" t="s">
        <v>120</v>
      </c>
      <c r="C25" s="68" t="s">
        <v>119</v>
      </c>
    </row>
    <row r="26" spans="1:3" s="62" customFormat="1" ht="39.75" customHeight="1">
      <c r="A26" s="65">
        <v>5</v>
      </c>
      <c r="B26" s="73" t="s">
        <v>121</v>
      </c>
      <c r="C26" s="68" t="s">
        <v>126</v>
      </c>
    </row>
    <row r="27" ht="12.75">
      <c r="B27" s="24"/>
    </row>
    <row r="28" spans="1:3" ht="12.75">
      <c r="A28" s="21"/>
      <c r="B28" s="24"/>
      <c r="C28" s="35"/>
    </row>
    <row r="29" spans="1:3" ht="12.75">
      <c r="A29" s="21"/>
      <c r="B29" s="24"/>
      <c r="C29" s="35"/>
    </row>
    <row r="30" spans="1:3" ht="12.75">
      <c r="A30" s="21"/>
      <c r="B30" s="24"/>
      <c r="C30" s="35"/>
    </row>
    <row r="31" spans="1:3" ht="12.75">
      <c r="A31" s="21"/>
      <c r="B31" s="24"/>
      <c r="C31" s="35"/>
    </row>
  </sheetData>
  <sheetProtection/>
  <protectedRanges>
    <protectedRange password="CA7B" sqref="B29:B30" name="obseg1"/>
    <protectedRange password="CA7B" sqref="B1:N3" name="obseg1_1"/>
  </protectedRanges>
  <mergeCells count="1">
    <mergeCell ref="B9:C9"/>
  </mergeCells>
  <printOptions/>
  <pageMargins left="0.4" right="0.75" top="0.27" bottom="0.21" header="0" footer="0"/>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List3">
    <pageSetUpPr fitToPage="1"/>
  </sheetPr>
  <dimension ref="A1:F58"/>
  <sheetViews>
    <sheetView zoomScalePageLayoutView="0" workbookViewId="0" topLeftCell="A31">
      <selection activeCell="C34" sqref="C34"/>
    </sheetView>
  </sheetViews>
  <sheetFormatPr defaultColWidth="9.00390625" defaultRowHeight="12.75"/>
  <cols>
    <col min="1" max="1" width="37.00390625" style="4" customWidth="1"/>
    <col min="2" max="2" width="52.75390625" style="4" bestFit="1" customWidth="1"/>
    <col min="3" max="3" width="45.25390625" style="4" customWidth="1"/>
    <col min="4" max="4" width="39.375" style="4" customWidth="1"/>
    <col min="5" max="6" width="9.125" style="4" customWidth="1"/>
    <col min="7" max="16384" width="9.125" style="4" customWidth="1"/>
  </cols>
  <sheetData>
    <row r="1" spans="1:3" s="62" customFormat="1" ht="12.75">
      <c r="A1" s="60" t="s">
        <v>52</v>
      </c>
      <c r="B1" s="61"/>
      <c r="C1" s="61"/>
    </row>
    <row r="2" s="62" customFormat="1" ht="12.75"/>
    <row r="3" spans="1:2" s="62" customFormat="1" ht="14.25">
      <c r="A3" s="63" t="s">
        <v>29</v>
      </c>
      <c r="B3" s="63" t="s">
        <v>111</v>
      </c>
    </row>
    <row r="4" spans="1:2" s="62" customFormat="1" ht="12.75">
      <c r="A4" s="130" t="s">
        <v>53</v>
      </c>
      <c r="B4" s="65" t="s">
        <v>55</v>
      </c>
    </row>
    <row r="5" spans="1:2" s="62" customFormat="1" ht="12.75">
      <c r="A5" s="131"/>
      <c r="B5" s="65" t="s">
        <v>56</v>
      </c>
    </row>
    <row r="6" spans="1:2" s="62" customFormat="1" ht="12.75">
      <c r="A6" s="64" t="s">
        <v>30</v>
      </c>
      <c r="B6" s="65" t="s">
        <v>41</v>
      </c>
    </row>
    <row r="7" spans="1:2" s="62" customFormat="1" ht="12.75">
      <c r="A7" s="64" t="s">
        <v>31</v>
      </c>
      <c r="B7" s="65" t="s">
        <v>42</v>
      </c>
    </row>
    <row r="8" spans="1:2" s="62" customFormat="1" ht="12.75">
      <c r="A8" s="64" t="s">
        <v>33</v>
      </c>
      <c r="B8" s="65" t="s">
        <v>43</v>
      </c>
    </row>
    <row r="9" spans="1:2" s="62" customFormat="1" ht="12.75">
      <c r="A9" s="64" t="s">
        <v>34</v>
      </c>
      <c r="B9" s="65" t="s">
        <v>44</v>
      </c>
    </row>
    <row r="10" spans="1:2" s="62" customFormat="1" ht="12.75">
      <c r="A10" s="64" t="s">
        <v>35</v>
      </c>
      <c r="B10" s="65" t="s">
        <v>45</v>
      </c>
    </row>
    <row r="11" spans="1:2" s="62" customFormat="1" ht="12.75">
      <c r="A11" s="64" t="s">
        <v>32</v>
      </c>
      <c r="B11" s="65" t="s">
        <v>54</v>
      </c>
    </row>
    <row r="12" spans="1:2" s="62" customFormat="1" ht="12.75">
      <c r="A12" s="74" t="s">
        <v>114</v>
      </c>
      <c r="B12" s="66"/>
    </row>
    <row r="13" spans="1:3" s="62" customFormat="1" ht="12.75" customHeight="1">
      <c r="A13" s="74" t="s">
        <v>68</v>
      </c>
      <c r="B13" s="74"/>
      <c r="C13" s="74"/>
    </row>
    <row r="14" s="62" customFormat="1" ht="12.75"/>
    <row r="15" s="62" customFormat="1" ht="12.75">
      <c r="A15" s="60" t="s">
        <v>57</v>
      </c>
    </row>
    <row r="16" s="62" customFormat="1" ht="13.5" thickBot="1">
      <c r="A16" s="60"/>
    </row>
    <row r="17" spans="1:4" s="62" customFormat="1" ht="24.75" thickBot="1">
      <c r="A17" s="75"/>
      <c r="B17" s="83" t="s">
        <v>71</v>
      </c>
      <c r="C17" s="80" t="s">
        <v>115</v>
      </c>
      <c r="D17" s="80" t="s">
        <v>116</v>
      </c>
    </row>
    <row r="18" spans="1:4" s="62" customFormat="1" ht="13.5" thickBot="1">
      <c r="A18" s="132" t="s">
        <v>113</v>
      </c>
      <c r="B18" s="78" t="s">
        <v>58</v>
      </c>
      <c r="C18" s="76" t="s">
        <v>59</v>
      </c>
      <c r="D18" s="76" t="s">
        <v>72</v>
      </c>
    </row>
    <row r="19" spans="1:4" s="62" customFormat="1" ht="13.5" thickBot="1">
      <c r="A19" s="132"/>
      <c r="B19" s="78" t="s">
        <v>60</v>
      </c>
      <c r="C19" s="76" t="s">
        <v>61</v>
      </c>
      <c r="D19" s="76" t="s">
        <v>73</v>
      </c>
    </row>
    <row r="20" spans="1:4" s="62" customFormat="1" ht="13.5" thickBot="1">
      <c r="A20" s="132"/>
      <c r="B20" s="78" t="s">
        <v>62</v>
      </c>
      <c r="C20" s="76" t="s">
        <v>63</v>
      </c>
      <c r="D20" s="76" t="s">
        <v>74</v>
      </c>
    </row>
    <row r="21" spans="1:4" s="62" customFormat="1" ht="13.5" thickBot="1">
      <c r="A21" s="132"/>
      <c r="B21" s="78" t="s">
        <v>64</v>
      </c>
      <c r="C21" s="76" t="s">
        <v>65</v>
      </c>
      <c r="D21" s="76" t="s">
        <v>75</v>
      </c>
    </row>
    <row r="22" spans="1:4" s="62" customFormat="1" ht="13.5" thickBot="1">
      <c r="A22" s="133"/>
      <c r="B22" s="78" t="s">
        <v>66</v>
      </c>
      <c r="C22" s="76" t="s">
        <v>59</v>
      </c>
      <c r="D22" s="76" t="s">
        <v>76</v>
      </c>
    </row>
    <row r="23" spans="1:6" s="62" customFormat="1" ht="12.75">
      <c r="A23" s="60"/>
      <c r="D23"/>
      <c r="E23"/>
      <c r="F23"/>
    </row>
    <row r="24" spans="4:6" s="62" customFormat="1" ht="12.75">
      <c r="D24"/>
      <c r="E24"/>
      <c r="F24"/>
    </row>
    <row r="25" spans="1:6" s="62" customFormat="1" ht="12.75">
      <c r="A25" s="62" t="s">
        <v>110</v>
      </c>
      <c r="D25" s="82"/>
      <c r="E25"/>
      <c r="F25"/>
    </row>
    <row r="26" s="62" customFormat="1" ht="12.75">
      <c r="A26" s="67" t="s">
        <v>39</v>
      </c>
    </row>
    <row r="27" s="62" customFormat="1" ht="12.75">
      <c r="A27" s="62" t="s">
        <v>38</v>
      </c>
    </row>
    <row r="28" s="62" customFormat="1" ht="12.75">
      <c r="A28" s="62" t="s">
        <v>67</v>
      </c>
    </row>
    <row r="29" s="62" customFormat="1" ht="12.75">
      <c r="A29" s="62" t="s">
        <v>112</v>
      </c>
    </row>
    <row r="30" ht="14.25">
      <c r="A30" s="84"/>
    </row>
    <row r="31" ht="12.75">
      <c r="A31" s="81" t="s">
        <v>77</v>
      </c>
    </row>
    <row r="32" ht="13.5" thickBot="1">
      <c r="A32" s="81"/>
    </row>
    <row r="33" spans="1:4" ht="12.75" customHeight="1">
      <c r="A33" s="75"/>
      <c r="B33" s="138" t="s">
        <v>79</v>
      </c>
      <c r="C33"/>
      <c r="D33"/>
    </row>
    <row r="34" spans="1:4" ht="13.5" thickBot="1">
      <c r="A34" s="78" t="s">
        <v>78</v>
      </c>
      <c r="B34" s="133"/>
      <c r="C34"/>
      <c r="D34"/>
    </row>
    <row r="35" spans="1:4" ht="12.75">
      <c r="A35" s="77"/>
      <c r="B35" s="136" t="s">
        <v>80</v>
      </c>
      <c r="C35"/>
      <c r="D35"/>
    </row>
    <row r="36" spans="1:4" ht="13.5" thickBot="1">
      <c r="A36" s="78" t="s">
        <v>58</v>
      </c>
      <c r="B36" s="137"/>
      <c r="C36"/>
      <c r="D36"/>
    </row>
    <row r="37" spans="1:4" ht="22.5" customHeight="1">
      <c r="A37" s="77"/>
      <c r="B37" s="136" t="s">
        <v>81</v>
      </c>
      <c r="C37"/>
      <c r="D37"/>
    </row>
    <row r="38" spans="1:4" ht="13.5" thickBot="1">
      <c r="A38" s="78" t="s">
        <v>60</v>
      </c>
      <c r="B38" s="137"/>
      <c r="C38"/>
      <c r="D38"/>
    </row>
    <row r="39" spans="1:4" ht="24.75" thickBot="1">
      <c r="A39" s="78" t="s">
        <v>62</v>
      </c>
      <c r="B39" s="85" t="s">
        <v>82</v>
      </c>
      <c r="C39"/>
      <c r="D39"/>
    </row>
    <row r="40" spans="1:4" ht="27" customHeight="1" thickBot="1">
      <c r="A40" s="86" t="s">
        <v>64</v>
      </c>
      <c r="B40" s="87" t="s">
        <v>83</v>
      </c>
      <c r="C40"/>
      <c r="D40"/>
    </row>
    <row r="42" ht="12.75">
      <c r="A42" s="81" t="s">
        <v>109</v>
      </c>
    </row>
    <row r="43" ht="13.5" thickBot="1"/>
    <row r="44" spans="1:5" ht="24" customHeight="1">
      <c r="A44" s="139" t="s">
        <v>84</v>
      </c>
      <c r="B44" s="139" t="s">
        <v>79</v>
      </c>
      <c r="C44"/>
      <c r="D44"/>
      <c r="E44"/>
    </row>
    <row r="45" spans="1:5" ht="13.5" thickBot="1">
      <c r="A45" s="140"/>
      <c r="B45" s="140"/>
      <c r="C45"/>
      <c r="D45"/>
      <c r="E45"/>
    </row>
    <row r="46" spans="1:5" ht="13.5" customHeight="1" thickBot="1">
      <c r="A46" s="134" t="s">
        <v>85</v>
      </c>
      <c r="B46" s="135"/>
      <c r="C46"/>
      <c r="D46"/>
      <c r="E46"/>
    </row>
    <row r="47" spans="1:5" ht="13.5" thickBot="1">
      <c r="A47" s="89" t="s">
        <v>86</v>
      </c>
      <c r="B47" s="91" t="s">
        <v>87</v>
      </c>
      <c r="C47"/>
      <c r="D47"/>
      <c r="E47"/>
    </row>
    <row r="48" spans="1:5" ht="24.75" thickBot="1">
      <c r="A48" s="89" t="s">
        <v>88</v>
      </c>
      <c r="B48" s="91" t="s">
        <v>89</v>
      </c>
      <c r="C48"/>
      <c r="D48"/>
      <c r="E48"/>
    </row>
    <row r="49" spans="1:4" ht="24.75" thickBot="1">
      <c r="A49" s="89" t="s">
        <v>90</v>
      </c>
      <c r="B49" s="91" t="s">
        <v>91</v>
      </c>
      <c r="C49"/>
      <c r="D49"/>
    </row>
    <row r="50" spans="1:4" ht="13.5" thickBot="1">
      <c r="A50" s="90" t="s">
        <v>92</v>
      </c>
      <c r="B50" s="91" t="s">
        <v>93</v>
      </c>
      <c r="C50"/>
      <c r="D50"/>
    </row>
    <row r="51" spans="1:4" ht="13.5" customHeight="1" thickBot="1">
      <c r="A51" s="134" t="s">
        <v>94</v>
      </c>
      <c r="B51" s="135"/>
      <c r="C51"/>
      <c r="D51"/>
    </row>
    <row r="52" spans="1:4" ht="48.75" thickBot="1">
      <c r="A52" s="88" t="s">
        <v>95</v>
      </c>
      <c r="B52" s="88" t="s">
        <v>96</v>
      </c>
      <c r="C52"/>
      <c r="D52"/>
    </row>
    <row r="53" spans="1:4" ht="13.5" thickBot="1">
      <c r="A53" s="88" t="s">
        <v>97</v>
      </c>
      <c r="B53" s="88" t="s">
        <v>98</v>
      </c>
      <c r="C53"/>
      <c r="D53"/>
    </row>
    <row r="54" spans="1:4" ht="36.75" thickBot="1">
      <c r="A54" s="88" t="s">
        <v>99</v>
      </c>
      <c r="B54" s="88" t="s">
        <v>100</v>
      </c>
      <c r="C54"/>
      <c r="D54"/>
    </row>
    <row r="55" spans="1:4" ht="13.5" thickBot="1">
      <c r="A55" s="88" t="s">
        <v>101</v>
      </c>
      <c r="B55" s="88" t="s">
        <v>102</v>
      </c>
      <c r="C55"/>
      <c r="D55"/>
    </row>
    <row r="56" spans="1:4" ht="13.5" thickBot="1">
      <c r="A56" s="88" t="s">
        <v>103</v>
      </c>
      <c r="B56" s="88" t="s">
        <v>104</v>
      </c>
      <c r="C56"/>
      <c r="D56"/>
    </row>
    <row r="57" spans="1:4" ht="192.75" thickBot="1">
      <c r="A57" s="88" t="s">
        <v>105</v>
      </c>
      <c r="B57" s="88" t="s">
        <v>106</v>
      </c>
      <c r="C57"/>
      <c r="D57"/>
    </row>
    <row r="58" spans="1:4" ht="36.75" thickBot="1">
      <c r="A58" s="88" t="s">
        <v>107</v>
      </c>
      <c r="B58" s="88" t="s">
        <v>108</v>
      </c>
      <c r="C58"/>
      <c r="D58"/>
    </row>
  </sheetData>
  <sheetProtection/>
  <protectedRanges>
    <protectedRange password="CA7B" sqref="A3:B3 A6:B13" name="obseg1_4"/>
  </protectedRanges>
  <mergeCells count="9">
    <mergeCell ref="A4:A5"/>
    <mergeCell ref="A18:A22"/>
    <mergeCell ref="A46:B46"/>
    <mergeCell ref="A51:B51"/>
    <mergeCell ref="B37:B38"/>
    <mergeCell ref="B35:B36"/>
    <mergeCell ref="B33:B34"/>
    <mergeCell ref="B44:B45"/>
    <mergeCell ref="A44:A45"/>
  </mergeCells>
  <hyperlinks>
    <hyperlink ref="A26" r:id="rId1" display="http://ec.europa.eu/programmes/erasmus-plus/tools/distance_en.htm"/>
    <hyperlink ref="B22" location="_ftn1" display="_ftn1"/>
    <hyperlink ref="B5" location="_ftn3" display="_ftn3"/>
    <hyperlink ref="B4" location="_ftn2" display="_ftn2"/>
  </hyperlinks>
  <printOptions/>
  <pageMargins left="0.25" right="0.25" top="0.75" bottom="0.75" header="0.3" footer="0.3"/>
  <pageSetup fitToHeight="1" fitToWidth="1" horizontalDpi="600" verticalDpi="600" orientation="landscape" paperSize="9"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Tomažič</dc:creator>
  <cp:keywords/>
  <dc:description/>
  <cp:lastModifiedBy>Mateja Berčan</cp:lastModifiedBy>
  <cp:lastPrinted>2017-10-11T13:01:15Z</cp:lastPrinted>
  <dcterms:created xsi:type="dcterms:W3CDTF">2002-08-14T13:01:26Z</dcterms:created>
  <dcterms:modified xsi:type="dcterms:W3CDTF">2019-08-26T09:59:25Z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