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_COVID 19_UKREPI IZ INTERVENTNEGA ZAKONA\UKREPI IZ 2. VALA EPIDEMIJE\_PKP5_ZZUOOP\101. člen ZZUOOP_zaščitna oprema\Dokumenti za objavo na portalu MIZŠ\"/>
    </mc:Choice>
  </mc:AlternateContent>
  <bookViews>
    <workbookView xWindow="0" yWindow="0" windowWidth="18870" windowHeight="7815" firstSheet="1" activeTab="1"/>
  </bookViews>
  <sheets>
    <sheet name="PL" sheetId="3" state="hidden" r:id="rId1"/>
    <sheet name="Znanost" sheetId="8" r:id="rId2"/>
    <sheet name="POVZETEK" sheetId="7" state="hidden" r:id="rId3"/>
  </sheets>
  <definedNames>
    <definedName name="_xlnm._FilterDatabase" localSheetId="1" hidden="1">Znanost!$A$1:$D$35</definedName>
    <definedName name="_xlnm.Print_Area" localSheetId="2">POVZETEK!$B$1:$AA$3</definedName>
    <definedName name="_xlnm.Print_Titles" localSheetId="2">POVZETEK!$B:$B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8" l="1"/>
  <c r="D27" i="8" l="1"/>
  <c r="F16" i="8" l="1"/>
  <c r="D26" i="8" s="1"/>
  <c r="D28" i="8" l="1"/>
  <c r="U3" i="7" l="1"/>
  <c r="V3" i="7"/>
  <c r="W3" i="7"/>
  <c r="T3" i="7"/>
  <c r="Q3" i="7"/>
  <c r="R3" i="7"/>
  <c r="S3" i="7"/>
  <c r="P3" i="7"/>
  <c r="M3" i="7"/>
  <c r="N3" i="7"/>
  <c r="O3" i="7"/>
  <c r="L3" i="7"/>
  <c r="I3" i="7"/>
  <c r="J3" i="7"/>
  <c r="K3" i="7"/>
  <c r="H3" i="7"/>
  <c r="G3" i="7"/>
  <c r="E3" i="7"/>
  <c r="F3" i="7"/>
  <c r="D3" i="7"/>
  <c r="C3" i="7"/>
  <c r="B3" i="7"/>
  <c r="AA3" i="7" l="1"/>
  <c r="Z3" i="7"/>
  <c r="Y3" i="7"/>
  <c r="X3" i="7"/>
</calcChain>
</file>

<file path=xl/sharedStrings.xml><?xml version="1.0" encoding="utf-8"?>
<sst xmlns="http://schemas.openxmlformats.org/spreadsheetml/2006/main" count="72" uniqueCount="52">
  <si>
    <t>Ime in priimek:</t>
  </si>
  <si>
    <t>Delovna mesta plačne skupine J</t>
  </si>
  <si>
    <t>Plačni razred</t>
  </si>
  <si>
    <t>Vrednost</t>
  </si>
  <si>
    <t>Obdobje</t>
  </si>
  <si>
    <t>Plačna skupina</t>
  </si>
  <si>
    <t>D</t>
  </si>
  <si>
    <t>B</t>
  </si>
  <si>
    <t>J</t>
  </si>
  <si>
    <t>E</t>
  </si>
  <si>
    <t>Število vseh zaposlenih pri PPU</t>
  </si>
  <si>
    <t>Delovna mesta plačne skupine D</t>
  </si>
  <si>
    <t>Delovna mesta plačne skupine H</t>
  </si>
  <si>
    <t>Delovna mesta plačne skupine I</t>
  </si>
  <si>
    <t>Za točnost in pravilnost podatkov odgovarja odgovorna oseba zavoda:</t>
  </si>
  <si>
    <t>Podpis in žig:</t>
  </si>
  <si>
    <t>Število upravičencev  za dodatek  (za delo na delovnem mestu)</t>
  </si>
  <si>
    <t>Število ur, opravljenih v rizičnih razmerah</t>
  </si>
  <si>
    <t>Znesek dodatka bruto/bruto</t>
  </si>
  <si>
    <t>Zavod</t>
  </si>
  <si>
    <t>Ostale plačne skupine, ki so upravičene do dodatka</t>
  </si>
  <si>
    <t>Obodbje</t>
  </si>
  <si>
    <t>SKUPAJ</t>
  </si>
  <si>
    <t>OKTOBER (19. - 31. 10. 2020)</t>
  </si>
  <si>
    <t>NOVEMBER</t>
  </si>
  <si>
    <t>Obdobje zahtevka (mesec in leto)</t>
  </si>
  <si>
    <t>Obseg dejavnosti, opravljene v prostorih delodajalca (v %)</t>
  </si>
  <si>
    <t>Standardni strošek na zaposlenega</t>
  </si>
  <si>
    <t>Upravičeni odstotek sredstev</t>
  </si>
  <si>
    <t>2. Vloga za uveljavljanje povečanega obsega sredstev</t>
  </si>
  <si>
    <t>Kraj:</t>
  </si>
  <si>
    <t>3. Vrednost zahtevka</t>
  </si>
  <si>
    <t>2. Povečan obseg sredstev</t>
  </si>
  <si>
    <t>3. SKUPAJ</t>
  </si>
  <si>
    <t>Standardni strošek na udeleženca</t>
  </si>
  <si>
    <t>Število delovnih ur, opravljenih v prostorih upravičenca</t>
  </si>
  <si>
    <t>Število udeležencev, določenih v skladu s 4. členom pravilnika</t>
  </si>
  <si>
    <t>Obrazložitev vloge (neobvezno):</t>
  </si>
  <si>
    <r>
      <t>Število zaposlenih, določenih v skladu s 4. členom pravilnika</t>
    </r>
    <r>
      <rPr>
        <i/>
        <vertAlign val="superscript"/>
        <sz val="8"/>
        <rFont val="Arial"/>
        <family val="2"/>
        <charset val="238"/>
      </rPr>
      <t>2</t>
    </r>
  </si>
  <si>
    <r>
      <t>UPRAVIČENEC</t>
    </r>
    <r>
      <rPr>
        <sz val="10"/>
        <rFont val="Arial"/>
        <family val="2"/>
        <charset val="238"/>
      </rPr>
      <t xml:space="preserve"> (drugi odstavek 2. člena pravilnika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):</t>
    </r>
  </si>
  <si>
    <t xml:space="preserve">1. Osnovni obseg sredstev po 7. členu pravilnika </t>
  </si>
  <si>
    <t>Osnovni obseg sredstev po 7. členu pravilnika 
(v evrih)</t>
  </si>
  <si>
    <t>TRR:</t>
  </si>
  <si>
    <t>Davčna številka:</t>
  </si>
  <si>
    <r>
      <t>Število ur mesečne delovne obveznosti za vse zaposlene</t>
    </r>
    <r>
      <rPr>
        <vertAlign val="superscript"/>
        <sz val="10"/>
        <rFont val="Arial"/>
        <family val="2"/>
        <charset val="238"/>
      </rPr>
      <t>3</t>
    </r>
  </si>
  <si>
    <t>1. Osnovni obseg sredstev po pravilniku</t>
  </si>
  <si>
    <r>
      <t xml:space="preserve">Priloga k e-zahtevku za izplačilo sredstev za zaščitno opremo in dezinfekcijo prostorov
</t>
    </r>
    <r>
      <rPr>
        <sz val="11"/>
        <rFont val="Arial"/>
        <family val="2"/>
        <charset val="238"/>
      </rPr>
      <t>z vlogo za priznanje povečanega obsega dejavnosti v prostorih delodajalca za področje znanosti</t>
    </r>
  </si>
  <si>
    <t>Številka e-zahtevka:</t>
  </si>
  <si>
    <t>Datum izdaje e-zahtevka:</t>
  </si>
  <si>
    <r>
      <t xml:space="preserve">3 </t>
    </r>
    <r>
      <rPr>
        <b/>
        <sz val="9"/>
        <rFont val="Arial"/>
        <family val="2"/>
        <charset val="238"/>
      </rPr>
      <t>Drugi izvajalci raziskovalne dejavnosti</t>
    </r>
    <r>
      <rPr>
        <sz val="9"/>
        <rFont val="Arial"/>
        <family val="2"/>
        <charset val="238"/>
      </rPr>
      <t xml:space="preserve">, ki so za preteklo leto od ARRS prejeli sredstva v višini najmanj 3 FTE, razen subjektov, ki jih opredeljuje zakon, ki ureja ustanovitev in poslovanje gospodarskih družb, ter visokošolskih zavodov, </t>
    </r>
    <r>
      <rPr>
        <b/>
        <sz val="9"/>
        <rFont val="Arial"/>
        <family val="2"/>
        <charset val="238"/>
      </rPr>
      <t>pri izračunu delovne obveznosti za vse zaposlene upoštevajo le delovne ure, ki so financirane iz sredstev ARRS.</t>
    </r>
  </si>
  <si>
    <t xml:space="preserve"> 1 Zahtevek za izplačilo sredstev na podlagi Pravilnik o metodologiji financiranja zaščitne opreme in dezinfekcije prostorov izvajalcem storitev na področju vzgoje, izobraževanja in znanosti (Uradni list RS, št. 204/21 in 58/22).</t>
  </si>
  <si>
    <r>
      <t>2</t>
    </r>
    <r>
      <rPr>
        <b/>
        <sz val="9"/>
        <rFont val="Arial"/>
        <family val="2"/>
        <charset val="238"/>
      </rPr>
      <t xml:space="preserve"> Javni raziskovalni zavodi, IZUM, Arnes, IAS in ARRS upoštevajo število zaposlenih po stanju na dan</t>
    </r>
    <r>
      <rPr>
        <sz val="9"/>
        <rFont val="Arial"/>
        <family val="2"/>
        <charset val="238"/>
      </rPr>
      <t xml:space="preserve"> 1. januarja preteklega leta (</t>
    </r>
    <r>
      <rPr>
        <b/>
        <sz val="9"/>
        <rFont val="Arial"/>
        <family val="2"/>
        <charset val="238"/>
      </rPr>
      <t>1. 1. 2021</t>
    </r>
    <r>
      <rPr>
        <sz val="9"/>
        <rFont val="Arial"/>
        <family val="2"/>
        <charset val="238"/>
      </rPr>
      <t>) -</t>
    </r>
    <r>
      <rPr>
        <b/>
        <sz val="9"/>
        <rFont val="Arial"/>
        <family val="2"/>
        <charset val="238"/>
      </rPr>
      <t xml:space="preserve"> vir letno poročilo za leto 2021. </t>
    </r>
    <r>
      <rPr>
        <sz val="9"/>
        <rFont val="Arial"/>
        <family val="2"/>
        <charset val="238"/>
      </rPr>
      <t xml:space="preserve">
</t>
    </r>
    <r>
      <rPr>
        <b/>
        <sz val="9"/>
        <rFont val="Arial"/>
        <family val="2"/>
        <charset val="238"/>
      </rPr>
      <t>Drugi izvajalci raziskovalne dejavnosti</t>
    </r>
    <r>
      <rPr>
        <sz val="9"/>
        <rFont val="Arial"/>
        <family val="2"/>
        <charset val="238"/>
      </rPr>
      <t xml:space="preserve">, ki so za preteklo leto od ARRS prejeli sredstva v višini najmanj 3 FTE, razen subjektov, ki jih opredeljuje zakon, ki ureja ustanovitev in poslovanje gospodarskih družb, ter visokošolskih zavodov, </t>
    </r>
    <r>
      <rPr>
        <b/>
        <sz val="9"/>
        <rFont val="Arial"/>
        <family val="2"/>
        <charset val="238"/>
      </rPr>
      <t>upoštevajo število zaposlenih, izraženih kot število FTE, ki so bili financirani s strani ARRS za preteklo leto (torej za leto 2021).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</si>
</sst>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/\ m/\ yyyy;@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rgb="FF00000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9" fontId="7" fillId="0" borderId="0" applyFont="0" applyFill="0" applyBorder="0" applyAlignment="0" applyProtection="0"/>
  </cellStyleXfs>
  <cellXfs count="95">
    <xf numFmtId="0" fontId="0" fillId="0" borderId="0" xfId="0"/>
    <xf numFmtId="1" fontId="2" fillId="2" borderId="3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5" fontId="2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4" xfId="0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/>
    </xf>
    <xf numFmtId="1" fontId="4" fillId="2" borderId="3" xfId="0" applyNumberFormat="1" applyFont="1" applyFill="1" applyBorder="1" applyAlignment="1">
      <alignment horizontal="center" vertical="center"/>
    </xf>
    <xf numFmtId="4" fontId="3" fillId="2" borderId="0" xfId="0" applyNumberFormat="1" applyFont="1" applyFill="1"/>
    <xf numFmtId="4" fontId="3" fillId="2" borderId="0" xfId="0" applyNumberFormat="1" applyFont="1" applyFill="1" applyBorder="1"/>
    <xf numFmtId="4" fontId="2" fillId="2" borderId="6" xfId="0" applyNumberFormat="1" applyFont="1" applyFill="1" applyBorder="1" applyAlignment="1">
      <alignment horizontal="right" vertical="center"/>
    </xf>
    <xf numFmtId="0" fontId="5" fillId="3" borderId="0" xfId="1"/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/>
    <xf numFmtId="4" fontId="1" fillId="0" borderId="5" xfId="0" applyNumberFormat="1" applyFont="1" applyBorder="1"/>
    <xf numFmtId="4" fontId="1" fillId="0" borderId="6" xfId="0" applyNumberFormat="1" applyFont="1" applyBorder="1" applyAlignment="1">
      <alignment wrapText="1"/>
    </xf>
    <xf numFmtId="4" fontId="1" fillId="0" borderId="6" xfId="0" applyNumberFormat="1" applyFont="1" applyBorder="1"/>
    <xf numFmtId="4" fontId="1" fillId="0" borderId="9" xfId="0" applyNumberFormat="1" applyFont="1" applyBorder="1"/>
    <xf numFmtId="4" fontId="1" fillId="0" borderId="0" xfId="0" applyNumberFormat="1" applyFont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8" fillId="0" borderId="0" xfId="0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8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2" fillId="0" borderId="0" xfId="0" applyFont="1" applyFill="1" applyAlignment="1">
      <alignment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2" fillId="0" borderId="17" xfId="0" applyNumberFormat="1" applyFont="1" applyFill="1" applyBorder="1" applyAlignment="1" applyProtection="1">
      <alignment vertical="top" wrapText="1"/>
      <protection locked="0"/>
    </xf>
    <xf numFmtId="4" fontId="2" fillId="0" borderId="17" xfId="0" applyNumberFormat="1" applyFont="1" applyFill="1" applyBorder="1" applyAlignment="1" applyProtection="1">
      <alignment vertical="top" wrapText="1"/>
    </xf>
    <xf numFmtId="9" fontId="2" fillId="0" borderId="17" xfId="2" applyFont="1" applyFill="1" applyBorder="1" applyAlignment="1" applyProtection="1">
      <alignment vertical="top" wrapText="1"/>
    </xf>
    <xf numFmtId="0" fontId="8" fillId="0" borderId="0" xfId="0" applyFont="1" applyFill="1" applyAlignment="1">
      <alignment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4" fontId="2" fillId="0" borderId="17" xfId="0" applyNumberFormat="1" applyFont="1" applyFill="1" applyBorder="1" applyAlignment="1" applyProtection="1">
      <alignment vertical="center" wrapText="1"/>
    </xf>
    <xf numFmtId="4" fontId="2" fillId="0" borderId="17" xfId="0" applyNumberFormat="1" applyFont="1" applyFill="1" applyBorder="1" applyAlignment="1" applyProtection="1">
      <alignment vertical="center" wrapText="1"/>
      <protection locked="0"/>
    </xf>
    <xf numFmtId="9" fontId="2" fillId="0" borderId="17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left" vertical="center"/>
    </xf>
    <xf numFmtId="4" fontId="2" fillId="0" borderId="17" xfId="0" applyNumberFormat="1" applyFont="1" applyFill="1" applyBorder="1" applyAlignment="1">
      <alignment horizontal="right" vertical="center" wrapText="1"/>
    </xf>
    <xf numFmtId="4" fontId="2" fillId="0" borderId="18" xfId="0" applyNumberFormat="1" applyFont="1" applyFill="1" applyBorder="1" applyAlignment="1">
      <alignment horizontal="right" vertical="center" wrapText="1"/>
    </xf>
    <xf numFmtId="4" fontId="8" fillId="0" borderId="19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top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22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Alignment="1">
      <alignment horizontal="left" vertical="top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 applyProtection="1">
      <alignment horizontal="left" vertical="center"/>
      <protection locked="0"/>
    </xf>
    <xf numFmtId="165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5" xfId="0" applyNumberFormat="1" applyFont="1" applyFill="1" applyBorder="1" applyAlignment="1">
      <alignment vertical="center" wrapText="1"/>
    </xf>
    <xf numFmtId="49" fontId="14" fillId="0" borderId="16" xfId="0" applyNumberFormat="1" applyFont="1" applyFill="1" applyBorder="1" applyAlignment="1">
      <alignment vertical="center" wrapText="1"/>
    </xf>
    <xf numFmtId="49" fontId="14" fillId="0" borderId="14" xfId="0" applyNumberFormat="1" applyFont="1" applyFill="1" applyBorder="1" applyAlignment="1">
      <alignment vertical="center" wrapText="1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2" fillId="0" borderId="17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2" fillId="0" borderId="18" xfId="0" applyNumberFormat="1" applyFont="1" applyFill="1" applyBorder="1" applyAlignment="1" applyProtection="1">
      <alignment vertical="center" wrapText="1"/>
      <protection locked="0"/>
    </xf>
    <xf numFmtId="0" fontId="8" fillId="0" borderId="19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</cellXfs>
  <cellStyles count="3">
    <cellStyle name="Navadno" xfId="0" builtinId="0"/>
    <cellStyle name="Nevtralno" xfId="1" builtinId="28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F11" sqref="F11"/>
    </sheetView>
  </sheetViews>
  <sheetFormatPr defaultColWidth="9.140625" defaultRowHeight="15" x14ac:dyDescent="0.25"/>
  <cols>
    <col min="1" max="1" width="9.140625" style="5"/>
    <col min="2" max="2" width="14.7109375" style="5" customWidth="1"/>
    <col min="3" max="3" width="12.28515625" style="5" customWidth="1"/>
    <col min="4" max="16384" width="9.140625" style="5"/>
  </cols>
  <sheetData>
    <row r="1" spans="2:9" x14ac:dyDescent="0.25">
      <c r="B1" s="3" t="s">
        <v>2</v>
      </c>
      <c r="C1" s="4" t="s">
        <v>3</v>
      </c>
    </row>
    <row r="2" spans="2:9" x14ac:dyDescent="0.25">
      <c r="B2" s="1">
        <v>1</v>
      </c>
      <c r="C2" s="6">
        <v>440.38</v>
      </c>
      <c r="F2" s="5" t="s">
        <v>4</v>
      </c>
    </row>
    <row r="3" spans="2:9" x14ac:dyDescent="0.25">
      <c r="B3" s="1">
        <v>2</v>
      </c>
      <c r="C3" s="6">
        <v>458</v>
      </c>
      <c r="F3" s="5" t="s">
        <v>23</v>
      </c>
    </row>
    <row r="4" spans="2:9" x14ac:dyDescent="0.25">
      <c r="B4" s="1">
        <v>3</v>
      </c>
      <c r="C4" s="6">
        <v>476.31</v>
      </c>
      <c r="F4" s="5" t="s">
        <v>24</v>
      </c>
    </row>
    <row r="5" spans="2:9" x14ac:dyDescent="0.25">
      <c r="B5" s="1">
        <v>4</v>
      </c>
      <c r="C5" s="6">
        <v>495.37</v>
      </c>
      <c r="F5" s="12"/>
      <c r="I5" s="12"/>
    </row>
    <row r="6" spans="2:9" x14ac:dyDescent="0.25">
      <c r="B6" s="1">
        <v>5</v>
      </c>
      <c r="C6" s="6">
        <v>515.17999999999995</v>
      </c>
    </row>
    <row r="7" spans="2:9" x14ac:dyDescent="0.25">
      <c r="B7" s="1">
        <v>6</v>
      </c>
      <c r="C7" s="6">
        <v>535.79999999999995</v>
      </c>
    </row>
    <row r="8" spans="2:9" x14ac:dyDescent="0.25">
      <c r="B8" s="1">
        <v>7</v>
      </c>
      <c r="C8" s="6">
        <v>557.21</v>
      </c>
    </row>
    <row r="9" spans="2:9" x14ac:dyDescent="0.25">
      <c r="B9" s="1">
        <v>8</v>
      </c>
      <c r="C9" s="6">
        <v>579.51</v>
      </c>
    </row>
    <row r="10" spans="2:9" x14ac:dyDescent="0.25">
      <c r="B10" s="1">
        <v>9</v>
      </c>
      <c r="C10" s="6">
        <v>602.70000000000005</v>
      </c>
      <c r="F10" s="5" t="s">
        <v>5</v>
      </c>
    </row>
    <row r="11" spans="2:9" x14ac:dyDescent="0.25">
      <c r="B11" s="1">
        <v>10</v>
      </c>
      <c r="C11" s="6">
        <v>626.80999999999995</v>
      </c>
      <c r="F11" s="5" t="s">
        <v>6</v>
      </c>
    </row>
    <row r="12" spans="2:9" x14ac:dyDescent="0.25">
      <c r="B12" s="1">
        <v>11</v>
      </c>
      <c r="C12" s="6">
        <v>651.88</v>
      </c>
      <c r="F12" s="5" t="s">
        <v>7</v>
      </c>
    </row>
    <row r="13" spans="2:9" x14ac:dyDescent="0.25">
      <c r="B13" s="1">
        <v>12</v>
      </c>
      <c r="C13" s="6">
        <v>677.95</v>
      </c>
      <c r="F13" s="5" t="s">
        <v>8</v>
      </c>
    </row>
    <row r="14" spans="2:9" x14ac:dyDescent="0.25">
      <c r="B14" s="1">
        <v>13</v>
      </c>
      <c r="C14" s="6">
        <v>705.06</v>
      </c>
      <c r="F14" s="5" t="s">
        <v>9</v>
      </c>
    </row>
    <row r="15" spans="2:9" x14ac:dyDescent="0.25">
      <c r="B15" s="1">
        <v>14</v>
      </c>
      <c r="C15" s="6">
        <v>733.27</v>
      </c>
    </row>
    <row r="16" spans="2:9" x14ac:dyDescent="0.25">
      <c r="B16" s="1">
        <v>15</v>
      </c>
      <c r="C16" s="6">
        <v>762.6</v>
      </c>
    </row>
    <row r="17" spans="2:3" x14ac:dyDescent="0.25">
      <c r="B17" s="1">
        <v>16</v>
      </c>
      <c r="C17" s="6">
        <v>793.1</v>
      </c>
    </row>
    <row r="18" spans="2:3" x14ac:dyDescent="0.25">
      <c r="B18" s="1">
        <v>17</v>
      </c>
      <c r="C18" s="6">
        <v>824.84</v>
      </c>
    </row>
    <row r="19" spans="2:3" x14ac:dyDescent="0.25">
      <c r="B19" s="1">
        <v>18</v>
      </c>
      <c r="C19" s="6">
        <v>857.83</v>
      </c>
    </row>
    <row r="20" spans="2:3" x14ac:dyDescent="0.25">
      <c r="B20" s="1">
        <v>19</v>
      </c>
      <c r="C20" s="6">
        <v>892.13</v>
      </c>
    </row>
    <row r="21" spans="2:3" x14ac:dyDescent="0.25">
      <c r="B21" s="1">
        <v>20</v>
      </c>
      <c r="C21" s="6">
        <v>927.82</v>
      </c>
    </row>
    <row r="22" spans="2:3" x14ac:dyDescent="0.25">
      <c r="B22" s="1">
        <v>21</v>
      </c>
      <c r="C22" s="6">
        <v>964.94</v>
      </c>
    </row>
    <row r="23" spans="2:3" x14ac:dyDescent="0.25">
      <c r="B23" s="1">
        <v>22</v>
      </c>
      <c r="C23" s="7">
        <v>1003.54</v>
      </c>
    </row>
    <row r="24" spans="2:3" x14ac:dyDescent="0.25">
      <c r="B24" s="1">
        <v>23</v>
      </c>
      <c r="C24" s="7">
        <v>1043.68</v>
      </c>
    </row>
    <row r="25" spans="2:3" x14ac:dyDescent="0.25">
      <c r="B25" s="1">
        <v>24</v>
      </c>
      <c r="C25" s="7">
        <v>1085.43</v>
      </c>
    </row>
    <row r="26" spans="2:3" x14ac:dyDescent="0.25">
      <c r="B26" s="1">
        <v>25</v>
      </c>
      <c r="C26" s="7">
        <v>1128.83</v>
      </c>
    </row>
    <row r="27" spans="2:3" x14ac:dyDescent="0.25">
      <c r="B27" s="1">
        <v>26</v>
      </c>
      <c r="C27" s="7">
        <v>1173.99</v>
      </c>
    </row>
    <row r="28" spans="2:3" x14ac:dyDescent="0.25">
      <c r="B28" s="1">
        <v>27</v>
      </c>
      <c r="C28" s="7">
        <v>1220.94</v>
      </c>
    </row>
    <row r="29" spans="2:3" x14ac:dyDescent="0.25">
      <c r="B29" s="1">
        <v>28</v>
      </c>
      <c r="C29" s="7">
        <v>1269.78</v>
      </c>
    </row>
    <row r="30" spans="2:3" x14ac:dyDescent="0.25">
      <c r="B30" s="1">
        <v>29</v>
      </c>
      <c r="C30" s="7">
        <v>1320.58</v>
      </c>
    </row>
    <row r="31" spans="2:3" x14ac:dyDescent="0.25">
      <c r="B31" s="1">
        <v>30</v>
      </c>
      <c r="C31" s="7">
        <v>1373.4</v>
      </c>
    </row>
    <row r="32" spans="2:3" x14ac:dyDescent="0.25">
      <c r="B32" s="1">
        <v>31</v>
      </c>
      <c r="C32" s="7">
        <v>1428.34</v>
      </c>
    </row>
    <row r="33" spans="1:4" x14ac:dyDescent="0.25">
      <c r="B33" s="1">
        <v>32</v>
      </c>
      <c r="C33" s="7">
        <v>1485.46</v>
      </c>
    </row>
    <row r="34" spans="1:4" x14ac:dyDescent="0.25">
      <c r="B34" s="1">
        <v>33</v>
      </c>
      <c r="C34" s="7">
        <v>1544.88</v>
      </c>
    </row>
    <row r="35" spans="1:4" x14ac:dyDescent="0.25">
      <c r="B35" s="1">
        <v>34</v>
      </c>
      <c r="C35" s="7">
        <v>1606.68</v>
      </c>
    </row>
    <row r="36" spans="1:4" x14ac:dyDescent="0.25">
      <c r="B36" s="1">
        <v>35</v>
      </c>
      <c r="C36" s="7">
        <v>1670.94</v>
      </c>
    </row>
    <row r="37" spans="1:4" x14ac:dyDescent="0.25">
      <c r="B37" s="1">
        <v>36</v>
      </c>
      <c r="C37" s="7">
        <v>1737.79</v>
      </c>
    </row>
    <row r="38" spans="1:4" x14ac:dyDescent="0.25">
      <c r="B38" s="1">
        <v>37</v>
      </c>
      <c r="C38" s="7">
        <v>1807.29</v>
      </c>
    </row>
    <row r="39" spans="1:4" x14ac:dyDescent="0.25">
      <c r="B39" s="8">
        <v>38</v>
      </c>
      <c r="C39" s="7">
        <v>1879.59</v>
      </c>
    </row>
    <row r="40" spans="1:4" x14ac:dyDescent="0.25">
      <c r="B40" s="1">
        <v>39</v>
      </c>
      <c r="C40" s="7">
        <v>1954.78</v>
      </c>
    </row>
    <row r="41" spans="1:4" x14ac:dyDescent="0.25">
      <c r="B41" s="1">
        <v>40</v>
      </c>
      <c r="C41" s="7">
        <v>2032.98</v>
      </c>
    </row>
    <row r="42" spans="1:4" x14ac:dyDescent="0.25">
      <c r="B42" s="1">
        <v>41</v>
      </c>
      <c r="C42" s="7">
        <v>2114.29</v>
      </c>
    </row>
    <row r="43" spans="1:4" x14ac:dyDescent="0.25">
      <c r="A43" s="9"/>
      <c r="B43" s="1">
        <v>42</v>
      </c>
      <c r="C43" s="7">
        <v>2198.84</v>
      </c>
      <c r="D43" s="10"/>
    </row>
    <row r="44" spans="1:4" x14ac:dyDescent="0.25">
      <c r="B44" s="1">
        <v>43</v>
      </c>
      <c r="C44" s="7">
        <v>2286.81</v>
      </c>
    </row>
    <row r="45" spans="1:4" x14ac:dyDescent="0.25">
      <c r="B45" s="1">
        <v>44</v>
      </c>
      <c r="C45" s="7">
        <v>2378.2800000000002</v>
      </c>
      <c r="D45" s="10"/>
    </row>
    <row r="46" spans="1:4" x14ac:dyDescent="0.25">
      <c r="B46" s="1">
        <v>45</v>
      </c>
      <c r="C46" s="7">
        <v>2473.41</v>
      </c>
      <c r="D46" s="10"/>
    </row>
    <row r="47" spans="1:4" x14ac:dyDescent="0.25">
      <c r="A47" s="9"/>
      <c r="B47" s="1">
        <v>46</v>
      </c>
      <c r="C47" s="7">
        <v>2572.34</v>
      </c>
    </row>
    <row r="48" spans="1:4" x14ac:dyDescent="0.25">
      <c r="B48" s="1">
        <v>47</v>
      </c>
      <c r="C48" s="7">
        <v>2675.25</v>
      </c>
      <c r="D48" s="10"/>
    </row>
    <row r="49" spans="2:3" x14ac:dyDescent="0.25">
      <c r="B49" s="1">
        <v>48</v>
      </c>
      <c r="C49" s="7">
        <v>2782.25</v>
      </c>
    </row>
    <row r="50" spans="2:3" x14ac:dyDescent="0.25">
      <c r="B50" s="1">
        <v>49</v>
      </c>
      <c r="C50" s="7">
        <v>2893.54</v>
      </c>
    </row>
    <row r="51" spans="2:3" x14ac:dyDescent="0.25">
      <c r="B51" s="1">
        <v>50</v>
      </c>
      <c r="C51" s="7">
        <v>3009.28</v>
      </c>
    </row>
    <row r="52" spans="2:3" x14ac:dyDescent="0.25">
      <c r="B52" s="1">
        <v>51</v>
      </c>
      <c r="C52" s="7">
        <v>3129.66</v>
      </c>
    </row>
    <row r="53" spans="2:3" x14ac:dyDescent="0.25">
      <c r="B53" s="1">
        <v>52</v>
      </c>
      <c r="C53" s="7">
        <v>3254.84</v>
      </c>
    </row>
    <row r="54" spans="2:3" x14ac:dyDescent="0.25">
      <c r="B54" s="1">
        <v>53</v>
      </c>
      <c r="C54" s="7">
        <v>3385.03</v>
      </c>
    </row>
    <row r="55" spans="2:3" x14ac:dyDescent="0.25">
      <c r="B55" s="1">
        <v>54</v>
      </c>
      <c r="C55" s="7">
        <v>3520.44</v>
      </c>
    </row>
    <row r="56" spans="2:3" x14ac:dyDescent="0.25">
      <c r="B56" s="1">
        <v>55</v>
      </c>
      <c r="C56" s="7">
        <v>3661.25</v>
      </c>
    </row>
    <row r="57" spans="2:3" x14ac:dyDescent="0.25">
      <c r="B57" s="1">
        <v>56</v>
      </c>
      <c r="C57" s="7">
        <v>3807.69</v>
      </c>
    </row>
    <row r="58" spans="2:3" x14ac:dyDescent="0.25">
      <c r="B58" s="1">
        <v>57</v>
      </c>
      <c r="C58" s="7">
        <v>3960.02</v>
      </c>
    </row>
    <row r="59" spans="2:3" x14ac:dyDescent="0.25">
      <c r="B59" s="1">
        <v>58</v>
      </c>
      <c r="C59" s="7">
        <v>4118.41</v>
      </c>
    </row>
    <row r="60" spans="2:3" x14ac:dyDescent="0.25">
      <c r="B60" s="1">
        <v>59</v>
      </c>
      <c r="C60" s="7">
        <v>4283.1400000000003</v>
      </c>
    </row>
    <row r="61" spans="2:3" x14ac:dyDescent="0.25">
      <c r="B61" s="1">
        <v>60</v>
      </c>
      <c r="C61" s="7">
        <v>4454.47</v>
      </c>
    </row>
    <row r="62" spans="2:3" x14ac:dyDescent="0.25">
      <c r="B62" s="1">
        <v>61</v>
      </c>
      <c r="C62" s="7">
        <v>4632.6400000000003</v>
      </c>
    </row>
    <row r="63" spans="2:3" x14ac:dyDescent="0.25">
      <c r="B63" s="1">
        <v>62</v>
      </c>
      <c r="C63" s="7">
        <v>4817.96</v>
      </c>
    </row>
    <row r="64" spans="2:3" x14ac:dyDescent="0.25">
      <c r="B64" s="1">
        <v>63</v>
      </c>
      <c r="C64" s="7">
        <v>5010.67</v>
      </c>
    </row>
    <row r="65" spans="2:3" x14ac:dyDescent="0.25">
      <c r="B65" s="1">
        <v>64</v>
      </c>
      <c r="C65" s="7">
        <v>5211.1000000000004</v>
      </c>
    </row>
    <row r="66" spans="2:3" x14ac:dyDescent="0.25">
      <c r="B66" s="2">
        <v>65</v>
      </c>
      <c r="C66" s="11">
        <v>5419.54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showRuler="0" zoomScale="98" zoomScaleNormal="98" zoomScalePageLayoutView="110" workbookViewId="0">
      <selection activeCell="C17" sqref="C17"/>
    </sheetView>
  </sheetViews>
  <sheetFormatPr defaultColWidth="9.140625" defaultRowHeight="12.75" x14ac:dyDescent="0.2"/>
  <cols>
    <col min="1" max="1" width="13.85546875" style="23" customWidth="1"/>
    <col min="2" max="2" width="13.7109375" style="23" customWidth="1"/>
    <col min="3" max="3" width="13" style="23" customWidth="1"/>
    <col min="4" max="4" width="15.7109375" style="23" customWidth="1"/>
    <col min="5" max="5" width="10.85546875" style="23" customWidth="1"/>
    <col min="6" max="6" width="11.28515625" style="23" customWidth="1"/>
    <col min="7" max="7" width="9.140625" style="23"/>
    <col min="8" max="8" width="6.7109375" style="23" customWidth="1"/>
    <col min="9" max="16384" width="9.140625" style="23"/>
  </cols>
  <sheetData>
    <row r="1" spans="1:8" x14ac:dyDescent="0.2">
      <c r="A1" s="21"/>
      <c r="B1" s="21"/>
      <c r="C1" s="21"/>
      <c r="D1" s="22"/>
    </row>
    <row r="2" spans="1:8" ht="27.6" customHeight="1" x14ac:dyDescent="0.2">
      <c r="A2" s="75" t="s">
        <v>39</v>
      </c>
      <c r="B2" s="75"/>
      <c r="C2" s="56"/>
      <c r="D2" s="57"/>
      <c r="E2" s="57"/>
      <c r="F2" s="57"/>
      <c r="G2" s="57"/>
      <c r="H2" s="58"/>
    </row>
    <row r="3" spans="1:8" ht="27.6" customHeight="1" x14ac:dyDescent="0.2">
      <c r="A3" s="55" t="s">
        <v>42</v>
      </c>
      <c r="B3" s="76"/>
      <c r="C3" s="77"/>
      <c r="D3" s="77"/>
      <c r="E3" s="77"/>
      <c r="F3" s="77"/>
      <c r="G3" s="77"/>
      <c r="H3" s="78"/>
    </row>
    <row r="4" spans="1:8" ht="27.6" customHeight="1" x14ac:dyDescent="0.2">
      <c r="A4" s="55" t="s">
        <v>43</v>
      </c>
      <c r="B4" s="76"/>
      <c r="C4" s="77"/>
      <c r="D4" s="77"/>
      <c r="E4" s="77"/>
      <c r="F4" s="77"/>
      <c r="G4" s="77"/>
      <c r="H4" s="78"/>
    </row>
    <row r="5" spans="1:8" x14ac:dyDescent="0.2">
      <c r="A5" s="22"/>
      <c r="B5" s="22"/>
      <c r="C5" s="22"/>
      <c r="D5" s="22"/>
    </row>
    <row r="6" spans="1:8" s="24" customFormat="1" ht="51" customHeight="1" x14ac:dyDescent="0.2">
      <c r="A6" s="59" t="s">
        <v>46</v>
      </c>
      <c r="B6" s="60"/>
      <c r="C6" s="60"/>
      <c r="D6" s="60"/>
      <c r="E6" s="60"/>
      <c r="F6" s="60"/>
      <c r="G6" s="60"/>
      <c r="H6" s="61"/>
    </row>
    <row r="7" spans="1:8" ht="21.6" customHeight="1" x14ac:dyDescent="0.2">
      <c r="A7" s="25"/>
      <c r="B7" s="25"/>
      <c r="C7" s="25"/>
      <c r="D7" s="25"/>
    </row>
    <row r="8" spans="1:8" ht="27" customHeight="1" x14ac:dyDescent="0.2">
      <c r="A8" s="75" t="s">
        <v>25</v>
      </c>
      <c r="B8" s="75"/>
      <c r="C8" s="26"/>
      <c r="D8" s="26"/>
    </row>
    <row r="9" spans="1:8" s="29" customFormat="1" ht="25.5" customHeight="1" x14ac:dyDescent="0.2">
      <c r="A9" s="81"/>
      <c r="B9" s="81"/>
      <c r="C9" s="27"/>
      <c r="D9" s="28"/>
    </row>
    <row r="10" spans="1:8" ht="25.5" customHeight="1" x14ac:dyDescent="0.2">
      <c r="A10" s="66" t="s">
        <v>47</v>
      </c>
      <c r="B10" s="67"/>
      <c r="C10" s="68"/>
      <c r="D10" s="68"/>
    </row>
    <row r="11" spans="1:8" ht="25.5" customHeight="1" x14ac:dyDescent="0.2">
      <c r="A11" s="66" t="s">
        <v>48</v>
      </c>
      <c r="B11" s="67"/>
      <c r="C11" s="69"/>
      <c r="D11" s="69"/>
    </row>
    <row r="12" spans="1:8" x14ac:dyDescent="0.2">
      <c r="A12" s="66" t="s">
        <v>30</v>
      </c>
      <c r="B12" s="67"/>
      <c r="C12" s="70"/>
      <c r="D12" s="70"/>
    </row>
    <row r="13" spans="1:8" x14ac:dyDescent="0.2">
      <c r="A13" s="30"/>
      <c r="B13" s="31"/>
      <c r="C13" s="31"/>
      <c r="D13" s="28"/>
    </row>
    <row r="14" spans="1:8" s="22" customFormat="1" ht="22.5" customHeight="1" x14ac:dyDescent="0.25">
      <c r="A14" s="32" t="s">
        <v>45</v>
      </c>
      <c r="B14" s="33"/>
      <c r="C14" s="33"/>
      <c r="D14" s="33"/>
    </row>
    <row r="15" spans="1:8" s="35" customFormat="1" ht="76.5" customHeight="1" x14ac:dyDescent="0.25">
      <c r="A15" s="34" t="s">
        <v>38</v>
      </c>
      <c r="B15" s="34" t="s">
        <v>36</v>
      </c>
      <c r="C15" s="34" t="s">
        <v>27</v>
      </c>
      <c r="D15" s="34" t="s">
        <v>34</v>
      </c>
      <c r="E15" s="34" t="s">
        <v>28</v>
      </c>
      <c r="F15" s="34" t="s">
        <v>41</v>
      </c>
    </row>
    <row r="16" spans="1:8" s="22" customFormat="1" ht="22.5" customHeight="1" x14ac:dyDescent="0.25">
      <c r="A16" s="36"/>
      <c r="B16" s="36">
        <v>0</v>
      </c>
      <c r="C16" s="37">
        <v>1</v>
      </c>
      <c r="D16" s="37">
        <v>0</v>
      </c>
      <c r="E16" s="38">
        <v>0.3</v>
      </c>
      <c r="F16" s="37">
        <f>+ROUND(A16*C16*E16,2)</f>
        <v>0</v>
      </c>
    </row>
    <row r="17" spans="1:8" s="22" customFormat="1" ht="22.5" customHeight="1" x14ac:dyDescent="0.25">
      <c r="A17" s="39"/>
      <c r="B17" s="33"/>
      <c r="C17" s="33"/>
      <c r="D17" s="33"/>
    </row>
    <row r="18" spans="1:8" s="22" customFormat="1" ht="22.5" customHeight="1" x14ac:dyDescent="0.25">
      <c r="A18" s="32" t="s">
        <v>29</v>
      </c>
      <c r="B18" s="33"/>
      <c r="C18" s="33"/>
      <c r="D18" s="33"/>
    </row>
    <row r="19" spans="1:8" s="41" customFormat="1" ht="78.75" customHeight="1" x14ac:dyDescent="0.25">
      <c r="A19" s="40" t="s">
        <v>44</v>
      </c>
      <c r="B19" s="40" t="s">
        <v>35</v>
      </c>
      <c r="C19" s="40" t="s">
        <v>26</v>
      </c>
      <c r="E19" s="42"/>
    </row>
    <row r="20" spans="1:8" ht="21.75" customHeight="1" x14ac:dyDescent="0.2">
      <c r="A20" s="43"/>
      <c r="B20" s="44"/>
      <c r="C20" s="45">
        <f>IF(B20&gt;0,B20/A20,0)</f>
        <v>0</v>
      </c>
    </row>
    <row r="21" spans="1:8" x14ac:dyDescent="0.2">
      <c r="A21" s="46"/>
      <c r="B21" s="47"/>
      <c r="C21" s="47"/>
      <c r="D21" s="47"/>
    </row>
    <row r="22" spans="1:8" x14ac:dyDescent="0.2">
      <c r="A22" s="48" t="s">
        <v>37</v>
      </c>
      <c r="B22" s="47"/>
      <c r="C22" s="47"/>
      <c r="D22" s="47"/>
    </row>
    <row r="23" spans="1:8" ht="39" customHeight="1" x14ac:dyDescent="0.2">
      <c r="A23" s="62"/>
      <c r="B23" s="63"/>
      <c r="C23" s="63"/>
      <c r="D23" s="63"/>
      <c r="E23" s="63"/>
      <c r="F23" s="63"/>
      <c r="G23" s="63"/>
      <c r="H23" s="64"/>
    </row>
    <row r="24" spans="1:8" x14ac:dyDescent="0.2">
      <c r="A24" s="46"/>
      <c r="B24" s="47"/>
      <c r="C24" s="47"/>
      <c r="D24" s="47"/>
    </row>
    <row r="25" spans="1:8" x14ac:dyDescent="0.2">
      <c r="A25" s="48" t="s">
        <v>31</v>
      </c>
      <c r="B25" s="47"/>
      <c r="C25" s="47"/>
      <c r="D25" s="47"/>
    </row>
    <row r="26" spans="1:8" ht="29.25" customHeight="1" x14ac:dyDescent="0.2">
      <c r="A26" s="80" t="s">
        <v>40</v>
      </c>
      <c r="B26" s="80"/>
      <c r="C26" s="80"/>
      <c r="D26" s="49">
        <f>+F16</f>
        <v>0</v>
      </c>
    </row>
    <row r="27" spans="1:8" ht="23.25" customHeight="1" thickBot="1" x14ac:dyDescent="0.25">
      <c r="A27" s="82" t="s">
        <v>32</v>
      </c>
      <c r="B27" s="82"/>
      <c r="C27" s="82"/>
      <c r="D27" s="50">
        <f>ROUND(IF(B20&gt;0,(C20-E16)*C16*A16,0),2)</f>
        <v>0</v>
      </c>
    </row>
    <row r="28" spans="1:8" ht="24.75" customHeight="1" thickTop="1" x14ac:dyDescent="0.2">
      <c r="A28" s="83" t="s">
        <v>33</v>
      </c>
      <c r="B28" s="83"/>
      <c r="C28" s="83"/>
      <c r="D28" s="51">
        <f>+D26+D27</f>
        <v>0</v>
      </c>
    </row>
    <row r="30" spans="1:8" ht="42" customHeight="1" x14ac:dyDescent="0.2">
      <c r="A30" s="71" t="s">
        <v>14</v>
      </c>
      <c r="B30" s="72"/>
      <c r="C30" s="72"/>
      <c r="D30" s="73"/>
    </row>
    <row r="31" spans="1:8" x14ac:dyDescent="0.2">
      <c r="A31" s="52"/>
      <c r="B31" s="52"/>
      <c r="C31" s="52"/>
      <c r="D31" s="52"/>
    </row>
    <row r="32" spans="1:8" ht="23.25" customHeight="1" x14ac:dyDescent="0.2">
      <c r="A32" s="53" t="s">
        <v>0</v>
      </c>
      <c r="B32" s="74"/>
      <c r="C32" s="74"/>
      <c r="D32" s="74"/>
    </row>
    <row r="33" spans="1:8" s="29" customFormat="1" ht="14.45" customHeight="1" x14ac:dyDescent="0.2">
      <c r="A33" s="53"/>
      <c r="B33" s="47"/>
      <c r="C33" s="47"/>
      <c r="D33" s="47"/>
    </row>
    <row r="34" spans="1:8" ht="22.5" customHeight="1" x14ac:dyDescent="0.2">
      <c r="A34" s="53" t="s">
        <v>15</v>
      </c>
      <c r="B34" s="74"/>
      <c r="C34" s="74"/>
      <c r="D34" s="74"/>
    </row>
    <row r="35" spans="1:8" s="29" customFormat="1" x14ac:dyDescent="0.2"/>
    <row r="36" spans="1:8" s="22" customFormat="1" ht="31.5" customHeight="1" x14ac:dyDescent="0.25">
      <c r="A36" s="79"/>
      <c r="B36" s="79"/>
      <c r="C36" s="79"/>
      <c r="D36" s="79"/>
      <c r="E36" s="79"/>
      <c r="F36" s="79"/>
    </row>
    <row r="37" spans="1:8" ht="27" customHeight="1" x14ac:dyDescent="0.2">
      <c r="A37" s="65" t="s">
        <v>50</v>
      </c>
      <c r="B37" s="65"/>
      <c r="C37" s="65"/>
      <c r="D37" s="65"/>
      <c r="E37" s="65"/>
      <c r="F37" s="65"/>
      <c r="G37" s="65"/>
      <c r="H37" s="65"/>
    </row>
    <row r="38" spans="1:8" ht="75" customHeight="1" x14ac:dyDescent="0.2">
      <c r="A38" s="65" t="s">
        <v>51</v>
      </c>
      <c r="B38" s="65"/>
      <c r="C38" s="65"/>
      <c r="D38" s="65"/>
      <c r="E38" s="65"/>
      <c r="F38" s="65"/>
      <c r="G38" s="65"/>
      <c r="H38" s="65"/>
    </row>
    <row r="39" spans="1:8" ht="63.75" customHeight="1" x14ac:dyDescent="0.2">
      <c r="A39" s="65" t="s">
        <v>49</v>
      </c>
      <c r="B39" s="65"/>
      <c r="C39" s="65"/>
      <c r="D39" s="65"/>
      <c r="E39" s="65"/>
      <c r="F39" s="65"/>
      <c r="G39" s="65"/>
      <c r="H39" s="65"/>
    </row>
    <row r="40" spans="1:8" x14ac:dyDescent="0.2">
      <c r="A40" s="54"/>
    </row>
  </sheetData>
  <mergeCells count="24">
    <mergeCell ref="B3:H3"/>
    <mergeCell ref="B4:H4"/>
    <mergeCell ref="A36:F36"/>
    <mergeCell ref="A26:C26"/>
    <mergeCell ref="A8:B8"/>
    <mergeCell ref="A9:B9"/>
    <mergeCell ref="A27:C27"/>
    <mergeCell ref="A28:C28"/>
    <mergeCell ref="C2:H2"/>
    <mergeCell ref="A6:H6"/>
    <mergeCell ref="A23:H23"/>
    <mergeCell ref="A37:H37"/>
    <mergeCell ref="A39:H39"/>
    <mergeCell ref="A10:B10"/>
    <mergeCell ref="A11:B11"/>
    <mergeCell ref="A12:B12"/>
    <mergeCell ref="C10:D10"/>
    <mergeCell ref="C11:D11"/>
    <mergeCell ref="C12:D12"/>
    <mergeCell ref="A38:H38"/>
    <mergeCell ref="A30:D30"/>
    <mergeCell ref="B32:D32"/>
    <mergeCell ref="B34:D34"/>
    <mergeCell ref="A2:B2"/>
  </mergeCells>
  <pageMargins left="0.70866141732283472" right="0.70866141732283472" top="0.74803149606299213" bottom="0.94488188976377963" header="0.31496062992125984" footer="0.9055118110236221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PL!$F$3:$F$5</xm:f>
          </x14:formula1>
          <xm:sqref>B24:B25 B13:C13 B21:B22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3"/>
  <sheetViews>
    <sheetView showGridLines="0" workbookViewId="0">
      <selection activeCell="C3" sqref="C3"/>
    </sheetView>
  </sheetViews>
  <sheetFormatPr defaultColWidth="8.85546875" defaultRowHeight="16.5" x14ac:dyDescent="0.3"/>
  <cols>
    <col min="1" max="1" width="8.85546875" style="15"/>
    <col min="2" max="2" width="15.28515625" style="15" customWidth="1"/>
    <col min="3" max="3" width="18.7109375" style="15" customWidth="1"/>
    <col min="4" max="26" width="8.85546875" style="15"/>
    <col min="27" max="27" width="12.85546875" style="15" customWidth="1"/>
    <col min="28" max="16384" width="8.85546875" style="15"/>
  </cols>
  <sheetData>
    <row r="1" spans="2:27" ht="37.9" customHeight="1" x14ac:dyDescent="0.3">
      <c r="B1" s="88" t="s">
        <v>19</v>
      </c>
      <c r="C1" s="90" t="s">
        <v>21</v>
      </c>
      <c r="D1" s="92" t="s">
        <v>11</v>
      </c>
      <c r="E1" s="92"/>
      <c r="F1" s="92"/>
      <c r="G1" s="92"/>
      <c r="H1" s="93" t="s">
        <v>12</v>
      </c>
      <c r="I1" s="93"/>
      <c r="J1" s="93"/>
      <c r="K1" s="93"/>
      <c r="L1" s="94" t="s">
        <v>13</v>
      </c>
      <c r="M1" s="94"/>
      <c r="N1" s="94"/>
      <c r="O1" s="94"/>
      <c r="P1" s="84" t="s">
        <v>1</v>
      </c>
      <c r="Q1" s="84"/>
      <c r="R1" s="84"/>
      <c r="S1" s="84"/>
      <c r="T1" s="85" t="s">
        <v>20</v>
      </c>
      <c r="U1" s="85"/>
      <c r="V1" s="85"/>
      <c r="W1" s="85"/>
      <c r="X1" s="86" t="s">
        <v>22</v>
      </c>
      <c r="Y1" s="86"/>
      <c r="Z1" s="86"/>
      <c r="AA1" s="87"/>
    </row>
    <row r="2" spans="2:27" ht="132" x14ac:dyDescent="0.3">
      <c r="B2" s="89"/>
      <c r="C2" s="91"/>
      <c r="D2" s="13" t="s">
        <v>10</v>
      </c>
      <c r="E2" s="13" t="s">
        <v>16</v>
      </c>
      <c r="F2" s="13" t="s">
        <v>17</v>
      </c>
      <c r="G2" s="13" t="s">
        <v>18</v>
      </c>
      <c r="H2" s="13" t="s">
        <v>10</v>
      </c>
      <c r="I2" s="13" t="s">
        <v>16</v>
      </c>
      <c r="J2" s="13" t="s">
        <v>17</v>
      </c>
      <c r="K2" s="13" t="s">
        <v>18</v>
      </c>
      <c r="L2" s="13" t="s">
        <v>10</v>
      </c>
      <c r="M2" s="13" t="s">
        <v>16</v>
      </c>
      <c r="N2" s="13" t="s">
        <v>17</v>
      </c>
      <c r="O2" s="13" t="s">
        <v>18</v>
      </c>
      <c r="P2" s="13" t="s">
        <v>10</v>
      </c>
      <c r="Q2" s="13" t="s">
        <v>16</v>
      </c>
      <c r="R2" s="13" t="s">
        <v>17</v>
      </c>
      <c r="S2" s="13" t="s">
        <v>18</v>
      </c>
      <c r="T2" s="13" t="s">
        <v>10</v>
      </c>
      <c r="U2" s="13" t="s">
        <v>16</v>
      </c>
      <c r="V2" s="13" t="s">
        <v>17</v>
      </c>
      <c r="W2" s="13" t="s">
        <v>18</v>
      </c>
      <c r="X2" s="13" t="s">
        <v>10</v>
      </c>
      <c r="Y2" s="13" t="s">
        <v>16</v>
      </c>
      <c r="Z2" s="13" t="s">
        <v>17</v>
      </c>
      <c r="AA2" s="14" t="s">
        <v>18</v>
      </c>
    </row>
    <row r="3" spans="2:27" s="20" customFormat="1" ht="28.15" customHeight="1" x14ac:dyDescent="0.3">
      <c r="B3" s="16" t="e">
        <f>+#REF!</f>
        <v>#REF!</v>
      </c>
      <c r="C3" s="17" t="e">
        <f>+#REF!</f>
        <v>#REF!</v>
      </c>
      <c r="D3" s="18" t="e">
        <f>+#REF!</f>
        <v>#REF!</v>
      </c>
      <c r="E3" s="18" t="e">
        <f>+#REF!</f>
        <v>#REF!</v>
      </c>
      <c r="F3" s="18" t="e">
        <f>+#REF!</f>
        <v>#REF!</v>
      </c>
      <c r="G3" s="18" t="e">
        <f>+#REF!</f>
        <v>#REF!</v>
      </c>
      <c r="H3" s="18" t="e">
        <f>+#REF!</f>
        <v>#REF!</v>
      </c>
      <c r="I3" s="18" t="e">
        <f>+#REF!</f>
        <v>#REF!</v>
      </c>
      <c r="J3" s="18" t="e">
        <f>+#REF!</f>
        <v>#REF!</v>
      </c>
      <c r="K3" s="18" t="e">
        <f>+#REF!</f>
        <v>#REF!</v>
      </c>
      <c r="L3" s="18" t="e">
        <f>+#REF!</f>
        <v>#REF!</v>
      </c>
      <c r="M3" s="18" t="e">
        <f>+#REF!</f>
        <v>#REF!</v>
      </c>
      <c r="N3" s="18" t="e">
        <f>+#REF!</f>
        <v>#REF!</v>
      </c>
      <c r="O3" s="18" t="e">
        <f>+#REF!</f>
        <v>#REF!</v>
      </c>
      <c r="P3" s="18" t="e">
        <f>+#REF!</f>
        <v>#REF!</v>
      </c>
      <c r="Q3" s="18" t="e">
        <f>+#REF!</f>
        <v>#REF!</v>
      </c>
      <c r="R3" s="18" t="e">
        <f>+#REF!</f>
        <v>#REF!</v>
      </c>
      <c r="S3" s="18" t="e">
        <f>+#REF!</f>
        <v>#REF!</v>
      </c>
      <c r="T3" s="18" t="e">
        <f>+#REF!</f>
        <v>#REF!</v>
      </c>
      <c r="U3" s="18" t="e">
        <f>+#REF!</f>
        <v>#REF!</v>
      </c>
      <c r="V3" s="18" t="e">
        <f>+#REF!</f>
        <v>#REF!</v>
      </c>
      <c r="W3" s="18" t="e">
        <f>+#REF!</f>
        <v>#REF!</v>
      </c>
      <c r="X3" s="18" t="e">
        <f>+#REF!</f>
        <v>#REF!</v>
      </c>
      <c r="Y3" s="18" t="e">
        <f>+#REF!</f>
        <v>#REF!</v>
      </c>
      <c r="Z3" s="18" t="e">
        <f>+#REF!</f>
        <v>#REF!</v>
      </c>
      <c r="AA3" s="19" t="e">
        <f>+#REF!</f>
        <v>#REF!</v>
      </c>
    </row>
  </sheetData>
  <mergeCells count="8">
    <mergeCell ref="P1:S1"/>
    <mergeCell ref="T1:W1"/>
    <mergeCell ref="X1:AA1"/>
    <mergeCell ref="B1:B2"/>
    <mergeCell ref="C1:C2"/>
    <mergeCell ref="D1:G1"/>
    <mergeCell ref="H1:K1"/>
    <mergeCell ref="L1:O1"/>
  </mergeCells>
  <pageMargins left="0.70866141732283472" right="0.70866141732283472" top="0.74803149606299213" bottom="0.74803149606299213" header="0.31496062992125984" footer="0.31496062992125984"/>
  <pageSetup paperSize="9" scale="90" fitToWidth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PL</vt:lpstr>
      <vt:lpstr>Znanost</vt:lpstr>
      <vt:lpstr>POVZETEK</vt:lpstr>
      <vt:lpstr>POVZETEK!Področje_tiskanja</vt:lpstr>
      <vt:lpstr>POVZETEK!Tiskanje_naslovov</vt:lpstr>
    </vt:vector>
  </TitlesOfParts>
  <Company>MFRS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Andreja Vene</cp:lastModifiedBy>
  <cp:lastPrinted>2022-01-11T13:31:34Z</cp:lastPrinted>
  <dcterms:created xsi:type="dcterms:W3CDTF">2020-04-16T12:40:06Z</dcterms:created>
  <dcterms:modified xsi:type="dcterms:W3CDTF">2022-05-31T10:17:09Z</dcterms:modified>
</cp:coreProperties>
</file>