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VZI\Sektor_za_znanost\Uporabniki\ZPetra\004 mreža NCPjev\2026\Zbirnik calls 2027\"/>
    </mc:Choice>
  </mc:AlternateContent>
  <xr:revisionPtr revIDLastSave="0" documentId="13_ncr:1_{FAEF1E9B-176F-47AF-BB48-B92423B346A3}" xr6:coauthVersionLast="47" xr6:coauthVersionMax="47" xr10:uidLastSave="{00000000-0000-0000-0000-000000000000}"/>
  <bookViews>
    <workbookView xWindow="-108" yWindow="-108" windowWidth="23256" windowHeight="12456" tabRatio="597" xr2:uid="{00000000-000D-0000-FFFF-FFFF00000000}"/>
  </bookViews>
  <sheets>
    <sheet name="pregled" sheetId="1" r:id="rId1"/>
    <sheet name="jan" sheetId="2" r:id="rId2"/>
    <sheet name="feb" sheetId="3" r:id="rId3"/>
    <sheet name="mar" sheetId="4" r:id="rId4"/>
    <sheet name="apr" sheetId="5" r:id="rId5"/>
    <sheet name="maj" sheetId="6" r:id="rId6"/>
    <sheet name="jun" sheetId="7" r:id="rId7"/>
    <sheet name="jul" sheetId="8" r:id="rId8"/>
    <sheet name="avg" sheetId="9" r:id="rId9"/>
    <sheet name="sept" sheetId="10" r:id="rId10"/>
    <sheet name="okt" sheetId="11" r:id="rId11"/>
    <sheet name="nov" sheetId="12" r:id="rId12"/>
    <sheet name="dec" sheetId="13" r:id="rId13"/>
    <sheet name="2028" sheetId="14" r:id="rId14"/>
  </sheets>
  <definedNames>
    <definedName name="_xlnm._FilterDatabase" localSheetId="4" hidden="1">apr!$A$1:$H$40</definedName>
    <definedName name="_xlnm._FilterDatabase" localSheetId="8" hidden="1">avg!$A$1:$G$6</definedName>
    <definedName name="_xlnm._FilterDatabase" localSheetId="12" hidden="1">dec!$A$1:$H$24</definedName>
    <definedName name="_xlnm._FilterDatabase" localSheetId="2" hidden="1">feb!$A$1:$G$34</definedName>
    <definedName name="_xlnm._FilterDatabase" localSheetId="1" hidden="1">jan!$A$1:$G$26</definedName>
    <definedName name="_xlnm._FilterDatabase" localSheetId="7" hidden="1">jul!$A$1:$H$4</definedName>
    <definedName name="_xlnm._FilterDatabase" localSheetId="6" hidden="1">jun!$A$1:$G$8</definedName>
    <definedName name="_xlnm._FilterDatabase" localSheetId="5" hidden="1">maj!$A$1:$H$21</definedName>
    <definedName name="_xlnm._FilterDatabase" localSheetId="3" hidden="1">mar!$A$1:$G$52</definedName>
    <definedName name="_xlnm._FilterDatabase" localSheetId="11" hidden="1">nov!$A$1:$H$32</definedName>
    <definedName name="_xlnm._FilterDatabase" localSheetId="10" hidden="1">okt!$A$1:$H$15</definedName>
    <definedName name="_xlnm._FilterDatabase" localSheetId="9" hidden="1">sept!$A$1:$H$126</definedName>
    <definedName name="_ftn1" localSheetId="1">jan!$A$7</definedName>
    <definedName name="_ftnref1" localSheetId="1">jan!$F$1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5" i="1" l="1"/>
  <c r="D6" i="1"/>
  <c r="D5" i="1"/>
  <c r="B5" i="1"/>
</calcChain>
</file>

<file path=xl/sharedStrings.xml><?xml version="1.0" encoding="utf-8"?>
<sst xmlns="http://schemas.openxmlformats.org/spreadsheetml/2006/main" count="1744" uniqueCount="690">
  <si>
    <t>OBZORJE EVROPA  |  roki 2027</t>
  </si>
  <si>
    <t>Mesečni pregled razpisov po zadnjem možnem datumu oddaje projektnega predloga</t>
  </si>
  <si>
    <t>Kliknite na mesec v tabeli za skok na zavihek z razpisi.</t>
  </si>
  <si>
    <t>razpisov / vnosov v 2027</t>
  </si>
  <si>
    <t>2-stopenjskih razpisov</t>
  </si>
  <si>
    <t>mesecev z roki</t>
  </si>
  <si>
    <t>Mesec</t>
  </si>
  <si>
    <t>Število razpisov / vnosov</t>
  </si>
  <si>
    <t>Št. 2-stopenjskih razpisov (roka za 1. in 2. fazo)</t>
  </si>
  <si>
    <t>Dodatni komentarji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</si>
  <si>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</si>
  <si>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</si>
  <si>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</si>
  <si>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</si>
  <si>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</si>
  <si>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</si>
  <si>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</si>
  <si>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</si>
  <si>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</si>
  <si>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</si>
  <si>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</si>
  <si>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</si>
  <si>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Januar 2028</t>
  </si>
  <si>
    <t>SKUPAJ 2027</t>
  </si>
  <si>
    <t>Nacionalne kontaktne točke</t>
  </si>
  <si>
    <t>e-naslovi za MIZM in MOP</t>
  </si>
  <si>
    <t>ime.priimek@gov.si</t>
  </si>
  <si>
    <t>ime.priimek-priimek@gov.si</t>
  </si>
  <si>
    <t>SPIRIT</t>
  </si>
  <si>
    <t>igor.milek@spiritslovenia.si</t>
  </si>
  <si>
    <t>Topics</t>
  </si>
  <si>
    <t>Type of Action</t>
  </si>
  <si>
    <t>opening</t>
  </si>
  <si>
    <t>deadline</t>
  </si>
  <si>
    <t>Budgets (EUR million)</t>
  </si>
  <si>
    <t>Expected EU contribution per project 
(EUR million)</t>
  </si>
  <si>
    <t>Indicative number of projects expected to be funded</t>
  </si>
  <si>
    <t>RAZPISI ERC</t>
  </si>
  <si>
    <t>ERC-2027-Consolidator Grant</t>
  </si>
  <si>
    <t>CoG</t>
  </si>
  <si>
    <t>24.9. 2026</t>
  </si>
  <si>
    <t>12.1. 2027</t>
  </si>
  <si>
    <t>618</t>
  </si>
  <si>
    <t>MISIJE</t>
  </si>
  <si>
    <t>HORIZON-MISS-2026-07-CROSS-04: Demonstrating place-based experimentation and innovation spaces as enabling environments for scaling EU Missions</t>
  </si>
  <si>
    <t>IA</t>
  </si>
  <si>
    <t>1.00 to 1.50</t>
  </si>
  <si>
    <t>HORIZONTALNI RAZPIS - NATURE</t>
  </si>
  <si>
    <t>HORIZON-NATURE-2027-01-01: Understanding the nature and the extent of the effects of PFAS on biodiversity and ecosystem services</t>
  </si>
  <si>
    <t>RIA</t>
  </si>
  <si>
    <t>Around 5.70</t>
  </si>
  <si>
    <t>HORIZON-NATURE-2027-01-02: Better understanding, anticipating and addressing the biodiversity benefits and impacts of the clean and digital industries</t>
  </si>
  <si>
    <t>18.00</t>
  </si>
  <si>
    <t>Around 6.00</t>
  </si>
  <si>
    <t>HORIZON-NATURE-2027-01-03: Systemic approaches to accelerate transformative change for biodiversity</t>
  </si>
  <si>
    <t>12.00</t>
  </si>
  <si>
    <t>Around 4.00</t>
  </si>
  <si>
    <t>HORIZON-NATURE-2027-02-01: Assessing direct and indirect drivers of biodiversity decline of invertebrates</t>
  </si>
  <si>
    <t>15.00</t>
  </si>
  <si>
    <t>Around 7.50</t>
  </si>
  <si>
    <t>HORIZON-NATURE-2027-02-02: Living labs co-creating solutions for the restoration of ecosystems addressing implementation bottlenecks and improving resilience to risks</t>
  </si>
  <si>
    <t>60.00</t>
  </si>
  <si>
    <t>Around 10.00</t>
  </si>
  <si>
    <t>HORIZON-NATURE-2027-02-03: Networking to scale up living labs for nature restoration solutions and to address bottlenecks to implementation</t>
  </si>
  <si>
    <t>CSA</t>
  </si>
  <si>
    <t>4.00</t>
  </si>
  <si>
    <t>HORIZON-NATURE-2027-02-04: Innovative solutions to fight wildlife trafficking and to reduce invasion of invasive alien species</t>
  </si>
  <si>
    <t>13.00</t>
  </si>
  <si>
    <t>Around 13.00</t>
  </si>
  <si>
    <t>HORIZON-NATURE-2027-02-05: Cost-effective biodiversity monitoring for EU policies</t>
  </si>
  <si>
    <t>16.00</t>
  </si>
  <si>
    <t>5.00 to 6.00</t>
  </si>
  <si>
    <t>HORIZON-BRIDGING-2027-02-05: Advancing promising results from Pillar II collaborative research through the innovation journey</t>
  </si>
  <si>
    <t>32.50</t>
  </si>
  <si>
    <t>2.00 to 2.50</t>
  </si>
  <si>
    <t>EIE -Evropski inovacijski ekosistemi</t>
  </si>
  <si>
    <t xml:space="preserve">HORIZON-EIE-2027-02-CONNECT01: European Startup and Scaleup Hubs pilot </t>
  </si>
  <si>
    <t>CoFund</t>
  </si>
  <si>
    <t>20</t>
  </si>
  <si>
    <t>RAZPISI EIC</t>
  </si>
  <si>
    <t>HORIZON-EIC-2027-ACCELERATOR-01: EIC Accelerator 2027 - Short proposal</t>
  </si>
  <si>
    <t>November 2026 - TBD</t>
  </si>
  <si>
    <t>Continuous till December 2027 - TBD</t>
  </si>
  <si>
    <t>578 for Open+Challenges for all batches 2027</t>
  </si>
  <si>
    <t>Grant component below 2,5 + Investment component from 1-10. Grant only and investment only component under certain conditions.</t>
  </si>
  <si>
    <t>ni podatka</t>
  </si>
  <si>
    <t xml:space="preserve">Delovni program EIC za leto 2027 je trenutno v potrjevanju. Razpis EIC Accelerator Short Proposal je odprt celotno leto od uradnega datuma odprtja do končnega prijavnega roka. Prijavitelji, ki bodo uspešni, bodo povabljeni k oddaji Full proposal v rokih 20/01/2027, 17/03/2027, 01/09/2027 in 04/11/2027. Za projekte EIC Accelerator Open Short Proposal + Full Proposal je v letu  2027 na voljo 428 mio. EUR. 
</t>
  </si>
  <si>
    <t>HORIZON-EIC-2027-ACCELERATOR-02-OPEN-01: EIC Accelerator 2027 - Full proposal</t>
  </si>
  <si>
    <t>20.01.2027</t>
  </si>
  <si>
    <t xml:space="preserve">428 for all Open bacthes 2027
</t>
  </si>
  <si>
    <t xml:space="preserve">Delovni program EIC za leto 2027 je trenutno v potrjevanju. K prijavi na razpis EIC Accelerator Full Proposal so povabljeni le prijavitelji, ki so uspešni pri evalvaciji Short Proposal. Za projekte EIC Accelerator Open Short Proposal + Full Proposal je v letu  2027 na voljo 428 mio. EUR. </t>
  </si>
  <si>
    <t>HORIZON-EIC-2027-ACCELERATOR-02-CHALLENGES-01: EIC Accelerator 2027 - Full proposal: Advanced in-situ Ocean Observation Technologies for Scalable, High-Resolution Marine Monitoring</t>
  </si>
  <si>
    <t>150 for all Challenges bacthes 2027</t>
  </si>
  <si>
    <t xml:space="preserve">Delovni program EIC za leto 2027 je trenutno v potrjevanju. K prijavi na razpis EIC Accelerator Full Proposal so povabljeni le prijavitelji, ki so uspešni pri evalvaciji Short Proposal. Za projekte EIC Accelerator Challenges Short Proposal + Full Proposal je v letu  2027 na voljo 150 mio. EUR. </t>
  </si>
  <si>
    <t>HORIZON-EIC-2027-ACCELERATOR-02-CHALLENGES-02: EIC Accelerator 2027 - Full proposal: Climate-Neutral and Smart Cities</t>
  </si>
  <si>
    <t>HORIZON-EIC-2027-ACCELERATOR-02-CHALLENGES-03: EIC Accelerator 2027 - Full proposal: Alternative Concepts and Key Enabling Technologies for Fusion Power Plants</t>
  </si>
  <si>
    <t>HORIZON-EIC-2027-ACCELERATOR-02-CHALLENGES-04: EIC Accelerator 2027 - Full proposal: Carbon removal and circularity for climate change mitigation and EU industrial resilience</t>
  </si>
  <si>
    <t xml:space="preserve">
HORIZON-EIC-2027-STEP: EIC STEP Scale Up</t>
  </si>
  <si>
    <t>Equity-only investment</t>
  </si>
  <si>
    <t>28.01.2027</t>
  </si>
  <si>
    <t>290 for all batches 2027</t>
  </si>
  <si>
    <t>Equity investment component of 10-30</t>
  </si>
  <si>
    <t xml:space="preserve">Delovni program EIC za leto 2027 je trenutno v potrjevanju. Razpis EIC STEP Scale up ima več razpisnih rokov: 28/01/2027, 29/04/2027, 06/09/2027, 24/11/2027. V letu 2027 je za vse roke in projekte na voljo skupno 290 mio. EUR. 
</t>
  </si>
  <si>
    <t>Scaleup Europe Fund</t>
  </si>
  <si>
    <t>Continuous</t>
  </si>
  <si>
    <t>400 for all bathes 2027</t>
  </si>
  <si>
    <t xml:space="preserve">Equity investment above 30 up to several 100 </t>
  </si>
  <si>
    <t xml:space="preserve">Delovni program EIC za leto 2027 je trenutno v potrjevanju. Scaleup Europe Fund je odprt ves čas in je implementiran preko SEF Fund Managerja. </t>
  </si>
  <si>
    <t xml:space="preserve">HORIZONTALNI RAZPISI - AI, NATURE in BRIDGING </t>
  </si>
  <si>
    <t>HORIZON-RAISE-2027-01-01: Automated Scientific Discovery - Materials Science (RAISE pilot) (RIA)</t>
  </si>
  <si>
    <t>26.50</t>
  </si>
  <si>
    <t>Around 9.00</t>
  </si>
  <si>
    <t>HORIZON-RAISE-2027-01-02: Automated Scientific Discovery – Food (RAISE pilot)</t>
  </si>
  <si>
    <t>3.00</t>
  </si>
  <si>
    <t>Around 3.00</t>
  </si>
  <si>
    <t>HORIZON-RAISE-2027-01-04: Developing a model for a Data Lab for Science linking with EOSC and RAISE (RAISE pilot) (CSA)</t>
  </si>
  <si>
    <t>1.00</t>
  </si>
  <si>
    <t>Around 1.00</t>
  </si>
  <si>
    <t>HORIZON-NATURE-2027-04-01: A stronger Global Ocean Observing System to enhance Europe’s strategic autonomy, climate resilience and biodiversity conservation</t>
  </si>
  <si>
    <t>50.00</t>
  </si>
  <si>
    <t>Around 50.00</t>
  </si>
  <si>
    <t>HORIZON-BRIDGING-2027-01-09: EU AI Media Platform – modular multilingual public-interest infrastructure for European news and audiovisual media (IA) - Apply AI</t>
  </si>
  <si>
    <t>10.00</t>
  </si>
  <si>
    <t>HORIZON-BRIDGING-2027-01-10: Autonomous Drive Ambition Cities (IA) - Apply AI</t>
  </si>
  <si>
    <t>Around 15.00</t>
  </si>
  <si>
    <t>HORIZON-BRIDGING-2027-01-12: Large-Scale piloting of next-generation AI-driven digital platforms for a more affordable, secure and sustainable European energy system (IA) - Apply AI</t>
  </si>
  <si>
    <t>HORIZON-BRIDGING-2027-01-13: EU Frontier AI Initiative: Advanced Scaling Frameworks for High-Performance AI Models (RIA) - Apply AI</t>
  </si>
  <si>
    <t>HORIZON-BRIDGING-2027-04-03: Bringing innovative climate preparedness and resilience solutions closer to the market</t>
  </si>
  <si>
    <t>20.00</t>
  </si>
  <si>
    <t>Around 20.00</t>
  </si>
  <si>
    <t>HORIZON-BRIDGING-2027-04-08: Sustainability and resilience of climate projections and related data records for European and global science and policy</t>
  </si>
  <si>
    <t>5.00</t>
  </si>
  <si>
    <t>Around 5.00</t>
  </si>
  <si>
    <t>HORIZON-BRIDGING-2027-04-11: Detection, monitoring, modelling, and attribution capabilities for Solar Radiation Modification activities and their impacts on Earth's climate and ecosystems</t>
  </si>
  <si>
    <t>RAZPI GROZD 4 - DIGITAL</t>
  </si>
  <si>
    <t>HORIZON-CL4-2027-02-DIGITAL-EMERGING-52-two-stage: New approaches for Human/AI collaboration for the workforce of the future (RIA) (Made in Europe and AI, Data and Robotics partnerships)</t>
  </si>
  <si>
    <t>13.10. 2026</t>
  </si>
  <si>
    <t>1st stage: 2.2. 2027
2nd stage: 2.9. 2027</t>
  </si>
  <si>
    <t>od 4 do 6</t>
  </si>
  <si>
    <t>RAZPISI GROZD 1 - ZDRAVJE</t>
  </si>
  <si>
    <t xml:space="preserve">HORIZON-HLTH-2027-01-STAYHLTH-01: Addressing disabilities through the life course 
to support independent living and inclusion </t>
  </si>
  <si>
    <t>17.2.2027</t>
  </si>
  <si>
    <t xml:space="preserve">HORIZON-HLTH-2027-01-ENVHLTH-02: Integrating climate-related exposures into the 
human exposome and characterising its changes in response to climate change </t>
  </si>
  <si>
    <t xml:space="preserve">HORIZON-HLTH-2027-01-ENVHLTHMISSCLIMA-03: Tools and technologies to 
support health adaptation to climate change </t>
  </si>
  <si>
    <t>PCP</t>
  </si>
  <si>
    <t xml:space="preserve">HORIZON-HLTH-2027-01-DISEASE-05: Development of novel small molecule antiviraltherapeutics for pathogens with epidemic potential </t>
  </si>
  <si>
    <t xml:space="preserve">HORIZON-HLTH-2027-01-DISEASE-06: Development of monoclonal antibodies to 
prevent and treat infections from Flaviviruses </t>
  </si>
  <si>
    <t xml:space="preserve">HORIZON-HLTH-2027-01-DISEASE-07: Development of monoclonal antibodies to 
prevent and treat infections from Filo-, Nairo-, Phenui-, Picorna- and Toga viruses </t>
  </si>
  <si>
    <t xml:space="preserve">HORIZON-HLTH-2027-01-DISEASE-08: Development of innovative antimicrobials against pathogens resistant to antimicrobials </t>
  </si>
  <si>
    <t xml:space="preserve">HORIZON-HLTH-2027-01-DISEASE-10: Prevention and management of chronic noncommunicable diseases in children and young people (GACD) </t>
  </si>
  <si>
    <t>HORIZON-HLTH-2027-01-CARE-02: Personalised approaches to reduce risks from Adverse Drug Reactions due to administration of multiple medications</t>
  </si>
  <si>
    <t xml:space="preserve">HORIZON-HLTH-2027-01-IND-01: Development of cell-free protein synthesis platforms for discovery and/or production of biologicals </t>
  </si>
  <si>
    <t>HORIZON-HLTH-2027-02-DISEASE-01 two-stage: Innovative healthcare interventions for non-communicable diseases</t>
  </si>
  <si>
    <t>1st stage: 17.2.2027
2nd stage: 16.9.2027</t>
  </si>
  <si>
    <t xml:space="preserve">HORIZON-HLTH-2027-02-DISEASE-14 two-stage: Clinical trials for advancing innovative interventions for neurodegenerative diseases </t>
  </si>
  <si>
    <t xml:space="preserve">HORIZON-HLTH-2027-02-TOOL-01-twostage: Development of predictive biomarkers of disease progression and treatment response by using AI methodologies for chronic noncommunicable diseases </t>
  </si>
  <si>
    <t>HORIZON-HLTH-2027-02-IND-02-twostage: Portable and versatile Point-of-care diagnostics</t>
  </si>
  <si>
    <t xml:space="preserve">
HORIZON-EIC-2027-PATHFINDEROPEN: EIC Pathfinder Open</t>
  </si>
  <si>
    <t>November - TBD</t>
  </si>
  <si>
    <t>Faza 1 – 25.02.2027</t>
  </si>
  <si>
    <t xml:space="preserve">Up to 4. Higher amounts if duly justified.  </t>
  </si>
  <si>
    <t>appx. 40</t>
  </si>
  <si>
    <t xml:space="preserve">Delovni program EIC za leto 2027 je trenutno v potrjevanju. Razpis EIC Accelerator Short Proposal je odprt celotno leto od uradnega datuma odprtja do končnega prijavnega roka. Prijavitelji, ki bodo uspešni, bodo povabljeni k oddaji Full proposal v rokih 20/01/2027, 17/03/2027, 01/09/2027 in 04/11/2027. 
</t>
  </si>
  <si>
    <t>GROZD 4 - INDUSTRIJA</t>
  </si>
  <si>
    <t>HORIZON-CL4-2027-01-MAT-PROD-22: Innovative advanced materials and new production processes – reducing dependencies on Critical and Strategic Raw Materials (Innovative Advanced Materials for the EU
and Processes4Planet partnerships)</t>
  </si>
  <si>
    <t>6 do7,5</t>
  </si>
  <si>
    <t>HORIZON-CL4-2027-01-MAT-PROD-02: Advanced manufacturing for key products (IA) (Made in Europe partnership)</t>
  </si>
  <si>
    <t xml:space="preserve"> IA</t>
  </si>
  <si>
    <t xml:space="preserve">6 do 8 </t>
  </si>
  <si>
    <t xml:space="preserve">HORIZON-CL4-2027-01-MAT-PROD-03: Factory processes and automation for de- and re-manufacturing (RIA) (Made in Europe partnership) </t>
  </si>
  <si>
    <t>5 do 6,5</t>
  </si>
  <si>
    <t xml:space="preserve">HORIZON-CL4-2027-01-MAT-PROD-06: Circular innovative advanced materials: facilitating the transition from design to markets (RIA) (Innovative Advanced Materials for the EU and Made in Europe partnerships) </t>
  </si>
  <si>
    <t xml:space="preserve">HORIZON-CL4-2027-01-MAT-PROD-08: Textile circularity through advanced processing and manufacturing technologies and system approaches (IA) (Textiles for the Future partnership) </t>
  </si>
  <si>
    <t>4 do 6</t>
  </si>
  <si>
    <t xml:space="preserve">HORIZON-CL4-2027-01-MAT-PROD-42: Unlocking the potential of academic intellectual assets for industry, SMEs and startups </t>
  </si>
  <si>
    <t xml:space="preserve">HORIZON-CL4-2027-01-MAT-PROD-47: Pilot access schemes to Technology Infrastructures for European startups, scaleups and innovative SMEs </t>
  </si>
  <si>
    <t>1,5 do 2,5</t>
  </si>
  <si>
    <t xml:space="preserve">HORIZON-CL4-2027-01-MAT-PROD-49: ‘Proof of market’ to improve valorisation and commercialisation of Horizon generated R&amp;I results </t>
  </si>
  <si>
    <t>HORIZON-CL4-2027-01-MAT-PROD-50: European network for upscaling venture builders’ roles in research performing organisations</t>
  </si>
  <si>
    <t xml:space="preserve">HORIZON-CL4-2027-01-MAT-PROD-16: Technologies for innovative processing of raw
materials </t>
  </si>
  <si>
    <t>10 do 12,5</t>
  </si>
  <si>
    <t xml:space="preserve">HORIZON-CL4-2027-01-MAT-PROD-17: Expert network on Critical raw materials </t>
  </si>
  <si>
    <t xml:space="preserve">HORIZON-CL4-2027-02-MAT-PROD-32- two-stage: Efficient energy input from renewable sources and energy management in the process industries (IA) (Processes4Planet and Innovative Advanced Materials for the EU partnerships) </t>
  </si>
  <si>
    <t>1st stage: 2.2.2027
2nd strage: 2.9.2027</t>
  </si>
  <si>
    <t>7 do 9</t>
  </si>
  <si>
    <t>HORIZON-CL4-2027-02-DIGITALEMERGING-52-two-stage: New approaches for Human/AI collaboration for the workforce of the future (RIA) (Made in Europe and AI, Data and Robotics partnerships) RIA 30.00 4.00 to 6.00 5</t>
  </si>
  <si>
    <t>HORIZON-CL4-2027-01-MAT-PROD-61: Fast Track to Research and Innovation for breakthroughs in industrial technologies (Research and Innovation Action)</t>
  </si>
  <si>
    <t>0 do 2,5</t>
  </si>
  <si>
    <t xml:space="preserve">HORIZON-CL4-2027-01-MAT-PROD-62: Fast Track to Innovation for breakthroughs in the Chemical Industry Action Plan (Research and Innovation Action) </t>
  </si>
  <si>
    <t>RAZPIS BRIDGING</t>
  </si>
  <si>
    <t>HORIZON-BRIDGING-2027-05-01: Skills Bridging Action</t>
  </si>
  <si>
    <t>30.00</t>
  </si>
  <si>
    <t>Around 30.00</t>
  </si>
  <si>
    <t>WIDERA</t>
  </si>
  <si>
    <t>HORIZON-WIDERA-2027-04 WIDENING-01: Excellence Hubs</t>
  </si>
  <si>
    <t>1,5- 4,5 mio</t>
  </si>
  <si>
    <t>RAZPIS ERC</t>
  </si>
  <si>
    <t>ERC-2027-Proof of concept</t>
  </si>
  <si>
    <t>PoC</t>
  </si>
  <si>
    <t>12.11. 2026</t>
  </si>
  <si>
    <t>10.3. 2027</t>
  </si>
  <si>
    <t>0,15</t>
  </si>
  <si>
    <t xml:space="preserve">GROZD 4 </t>
  </si>
  <si>
    <t>HORIZON-CL4-2027-04-DATA-08: Demand-side 3C pilot demonstrators on 
converged Telco Edge Cloud Infrastructure (IA)</t>
  </si>
  <si>
    <t>17.11. 2026</t>
  </si>
  <si>
    <t>18.3. 2027</t>
  </si>
  <si>
    <t>Around 19.00</t>
  </si>
  <si>
    <t>HORIZON-CL4-2027-04-DATA-03: New approaches for decentralized, federated 
and sustainable AI data processing (RIA)</t>
  </si>
  <si>
    <t>Around 17.50</t>
  </si>
  <si>
    <t>HORIZON-CL4-2027-04-DATA-09: Energy efficiency and sustainability of AI 
data processing in Data Centres (IA)</t>
  </si>
  <si>
    <t>9.00 to 10.00</t>
  </si>
  <si>
    <t>HORIZON-CL4-2027-04-DIGITAL-EMERGING-11: EU Frontier AI Initiative:  
Developing frontier AI solutions that are safe and computationally efficient within Apply AI (RIA)</t>
  </si>
  <si>
    <t>Around 44.00</t>
  </si>
  <si>
    <t>HORIZON-CL4-2027-04-DIGITAL-EMERGING-04: Apply AI: Challenge-Driven
 AI Innovation Booster in Apply AI prioritised sectors (RIA) (Partnership in AI, Data and Robotics)</t>
  </si>
  <si>
    <t>Around 14.00</t>
  </si>
  <si>
    <t>HORIZON-CL4-2027-04-DIGITAL-EMERGING-05: Apply AI: AI-Driven Robotics for Industry: Enabling System Integration and Adoption (IA) (Partnership in AI, Data and Robotics)</t>
  </si>
  <si>
    <t>Around 18.00</t>
  </si>
  <si>
    <t>HORIZON-CL4-2027-04-DIGITAL-EMERGING-06: International cooperation in AI (IA)</t>
  </si>
  <si>
    <t>Around 1.50</t>
  </si>
  <si>
    <t>HORIZON-CL4-2027-04-DIGITAL-EMERGING-10: Horizon scanning and foresight in future enabling digital technologies (CSA)</t>
  </si>
  <si>
    <t>HORIZON-CL4-2027-04-HUMAN-01: Advanced and Innovative hardware components for Virtual Worlds (RIA) (Virtual Worlds Partnership)</t>
  </si>
  <si>
    <t>4.80 to 5.60</t>
  </si>
  <si>
    <t>HORIZON-CL4-2027-04-HUMAN-02: Create a thriving and competitive Virtual Worlds and Web 4.0 ecosystem (CSA) (Virtual Worlds Partnership)</t>
  </si>
  <si>
    <t>HORIZON-CL4-2027-04-HUMAN-07: Facilitate the engagement of European stakeholders in international digital standardisation (CSA)</t>
  </si>
  <si>
    <t>Around 7.00</t>
  </si>
  <si>
    <t>HORIZON-CL4-2027-05-DIGITAL-EMERGING-03: Advanced integrated photonic devices for extended features and ultra-low power consumption (RIA) (Photonics Partnership)</t>
  </si>
  <si>
    <t>3.00 to 5.00</t>
  </si>
  <si>
    <t>EIC</t>
  </si>
  <si>
    <t>17.03.2027</t>
  </si>
  <si>
    <t xml:space="preserve">GROZD 5 </t>
  </si>
  <si>
    <t>HORIZON-CL5-2027-01-D1-07: Advancing understanding, modelling and prediction of extreme events in a changing climate</t>
  </si>
  <si>
    <t>HORIZON-CL5-2027-01-D1-08: Palaeoclimate science for a better understanding of Earth system dynamics</t>
  </si>
  <si>
    <t>HORIZON-CL5-2027-01-D1-09: Assessing the performance of policy instruments to inform climate change mitigation action</t>
  </si>
  <si>
    <t>HORIZON-CL5-2027-01-D1-10: Understanding and avoiding maladaptation to climate change</t>
  </si>
  <si>
    <t>5 do 6</t>
  </si>
  <si>
    <t>HORIZON-CL5-2027-01-D1-11: AfricaEU CO-FUND action on climate</t>
  </si>
  <si>
    <t>HORIZON-CL5-2027-01-D1-12: Better understanding and attribution of land and ocean carbon sources and sinks</t>
  </si>
  <si>
    <t>HORIZON-CL5-2027-01-D1-13: Next generation scenarios for informing climate and sustainability transitions</t>
  </si>
  <si>
    <t xml:space="preserve">HORIZON-CL5-2027-02-D2-05: Improvement of Adaptability, Flexibility and Efficiency of Existing Recycling Processes (BATT4EU Partnership) </t>
  </si>
  <si>
    <t xml:space="preserve"> HORIZON-CL5-2027-02-D2-06: Sustainable and Competitive Cell Production Techniques for Lithium-ion And Sodium-ion Batteries (BATT4EU Partnership) </t>
  </si>
  <si>
    <t>HORIZON-CL5-2027-02-D3-07: Concentrated solar thermal systems for decarbonising industrial processes</t>
  </si>
  <si>
    <t>HORIZON-CL5-2027-02-D3-08: Cofunding Strategic Energy Technology (SET) Plan renewable fuel value chains at EU, national, regional, and local level</t>
  </si>
  <si>
    <t>HORIZON-CL5-2027-02-D3-09: Innovative technologies and solutions to improve wave and tidal energy systems</t>
  </si>
  <si>
    <t>HORIZON-CL5-2027-02-D3-10: Renewable Energy Valleys in Africa to increase energy security and energy access in Africa</t>
  </si>
  <si>
    <t>HORIZON-CL5-2027-02-D3-15: Production technologies for solar photovoltaics beyond the state-of-the-art (EUPI-PV Partnership)</t>
  </si>
  <si>
    <t>HORIZON-CL5-2027-02-D3-33: Support to the SET Plan stakeholders’ groups in geothermal energy</t>
  </si>
  <si>
    <t>HORIZON-CL5-2027-02-D3-24: Large scale operational validation and upscaling of state-of-the-art (Generative) AI tools and models powering a next generation digital energy system</t>
  </si>
  <si>
    <t>HORIZON-CL5-2027-02-D3-30: Advancements in Direct Air Capture</t>
  </si>
  <si>
    <t>RAZPISI WIDERA</t>
  </si>
  <si>
    <t xml:space="preserve">HORIZON-WIDERA-2027-05-ERA-01: Pillar I: Facilitating development of institutional open access policies through the retention of intellectual property rights </t>
  </si>
  <si>
    <t>2.00</t>
  </si>
  <si>
    <t>Around 2.00</t>
  </si>
  <si>
    <t xml:space="preserve">HORIZON-WIDERA-2027-05-ERA-02: Pillar II: Talent ecosystems for attractive early research careers </t>
  </si>
  <si>
    <t>29.00</t>
  </si>
  <si>
    <t>2.00 to 4.00</t>
  </si>
  <si>
    <t xml:space="preserve">HORIZON-WIDERA-2027-05-ERA-03: Pillar III: Science comes to town 2029 </t>
  </si>
  <si>
    <t>6.00</t>
  </si>
  <si>
    <t xml:space="preserve">HORIZON-WIDERA-2027-05-ERA-04: Pillar III: Promoting public engagement in R&amp;I and scientific literacy </t>
  </si>
  <si>
    <t>HORIZON-WIDERA-2027-05-ERA-05: Pillar IV: Upgrading the EU’s independent knowledge on China's Science, Technology and Innovation system</t>
  </si>
  <si>
    <t>MISIJA TLA</t>
  </si>
  <si>
    <t>HORIZON-MISS-2027-05-SOIL-01-two-stage: Living labs to enhance soil health in Continental, Black Sea, Pannonian and Steppic biogeographical regions</t>
  </si>
  <si>
    <t>1st stage: 8.4.2027
2nd stage: 14.9.2027</t>
  </si>
  <si>
    <t>24.00</t>
  </si>
  <si>
    <t>Around 12.00</t>
  </si>
  <si>
    <t>HORIZON-MISS-2027-05-SOIL-02-two-stage: Living Labs for co-creating solutions to reduce eutrophication from agriculture</t>
  </si>
  <si>
    <t>HORIZON-MISS-2027-05-SOIL-03-two-stage: Agroforestry for soil health at landscape level</t>
  </si>
  <si>
    <t>Around 8.00</t>
  </si>
  <si>
    <t>HORIZON-MISS-2027-05-SOIL-04-two-stage: Participatory research on the health of communities in contact with polluted soils</t>
  </si>
  <si>
    <t>11.00</t>
  </si>
  <si>
    <t>Around 5.50</t>
  </si>
  <si>
    <t>HORIZON-MISS-2027-05-SOIL-05-two-stage: Innovative biotechnologies to restore soil health and improve agricultural competitiveness and resilience</t>
  </si>
  <si>
    <t>Around 6.40</t>
  </si>
  <si>
    <t>HORIZON-MISS-2027-05-SOIL-06-two-stage: Long-term drivers and consequences of soil degradation: learning from the past to improve future soil health</t>
  </si>
  <si>
    <t>7.00</t>
  </si>
  <si>
    <t xml:space="preserve">GROZD 6 </t>
  </si>
  <si>
    <t>HORIZON-CL6-2027-01-CIRCBIO-01-two-stage:  Deploying  circular  systemic  solutions through   living   labs   in   cities   and   regions (Circular Cities and Regions Initiative topic)</t>
  </si>
  <si>
    <t>4.2.2027</t>
  </si>
  <si>
    <t>1st stage: 8.4.2027
2nd stage: 16.9.2027</t>
  </si>
  <si>
    <t>10,00</t>
  </si>
  <si>
    <t>Around 5</t>
  </si>
  <si>
    <t>HORIZON-CL6-2027-01-CIRCBIO-02-two-stage:  Open  topic:  Using  the  Circular  Cities and   Regions   Initiative   to   strengthen   urban manufacturing    in    support    of    the    Clean Industrial Deal</t>
  </si>
  <si>
    <t>18,00</t>
  </si>
  <si>
    <t>HORIZON-CL6-2027-02-FARM2FORK-01-two-stage:      Strengthening      plant      health: addressing emerging plant pest risks</t>
  </si>
  <si>
    <t>12,00</t>
  </si>
  <si>
    <t>HORIZON-CL6-2027-02-FARM2FORK-02-
two-stage:    Optimising    the    water-nutrient-energy nexus for sustainable and climate smart agriculture in Africa (FNSSA)</t>
  </si>
  <si>
    <t>HORIZON-CL6-2027-02-CLIMATE-01-two-stage: Open topic: Innovative solutions for the European Water Resilience Strategy</t>
  </si>
  <si>
    <t xml:space="preserve">IA </t>
  </si>
  <si>
    <t>11,00</t>
  </si>
  <si>
    <t>HORIZON-WIDERA-2027-02-WIDENING 01: ERA Chairs</t>
  </si>
  <si>
    <t>1.50 to 2.50</t>
  </si>
  <si>
    <t>HORIZON-WIDERA-2027-02-WIDENING 02: ERA Research Managers</t>
  </si>
  <si>
    <t>HORIZON-WIDERA-2027 03-WIDENING-01: ERA Fellowships</t>
  </si>
  <si>
    <t>TMA ERA 25 Postdoctoral  Fellowships - European Fellowships</t>
  </si>
  <si>
    <t>29.04.2027</t>
  </si>
  <si>
    <t>MSCA</t>
  </si>
  <si>
    <t xml:space="preserve">HORIZON-MSCA-2027-SE-01 </t>
  </si>
  <si>
    <t>15. 12. 2026</t>
  </si>
  <si>
    <t>13. 4. 2027</t>
  </si>
  <si>
    <t>95,15</t>
  </si>
  <si>
    <t xml:space="preserve">HORIZON-MSCA-2027-COFUND-01 </t>
  </si>
  <si>
    <t>8. 12. 2026</t>
  </si>
  <si>
    <t xml:space="preserve">6. 4. 2027 </t>
  </si>
  <si>
    <t>51,32</t>
  </si>
  <si>
    <t xml:space="preserve">HORIZON-MSCA-2027-COFUND-02 </t>
  </si>
  <si>
    <t>6. 4. 2027</t>
  </si>
  <si>
    <t>GROZD 5</t>
  </si>
  <si>
    <t>HORIZON-CL5-2027-03-D5-03: Data-driven circular economy for e-mobility ecosystem (2ZERO Partnership)</t>
  </si>
  <si>
    <t>5 do 7</t>
  </si>
  <si>
    <t>HORIZON-CL5-2027-03-D5-04: Demonstration of zero emission coaches and buses in long distance operations (2ZERO Partnership)</t>
  </si>
  <si>
    <t>HORIZON-CL5-2027-03-D5-05: Higher Voltage, Megawatt Charging System compatible, modular powertrain for Heavy Duty Vehicles (HDV) (2ZERO Partnership)</t>
  </si>
  <si>
    <t>HORIZON-CL5-2027-03-D5-06: Fire prevention and mitigation for EVs in confined areas (2ZERO Partnership)</t>
  </si>
  <si>
    <t>HORIZON-CL5-2027-03-D5-08: Sustainable aircraft circular design and additive manufacturing, towards a climate neutral aviation</t>
  </si>
  <si>
    <t>HORIZON-CL5-2027-03-D5-14: Onboard renewable energy solutions and energy saving measures to reduce the fuel consumption of ships by at least 55% (ZEWT Partnership)</t>
  </si>
  <si>
    <t>HORIZON-CL5-2027-03-D5-15: Prospective evaluation of nuclear power potential for shipping (ZEWT Partnership)</t>
  </si>
  <si>
    <t xml:space="preserve">HORIZON-CL5-2027-03-D5-16: Autonomous vessels in short sea shipping and inland waterways </t>
  </si>
  <si>
    <t>HORIZON-CL5-2027-03-D5-17: Innovative Solutions for mitigating the environmental impact of waterborne transport in marine and aquatic Ecosystems (ZEWT Partnership)</t>
  </si>
  <si>
    <t>HORIZON-CL5-2027-03-D5-18: Enhanced electric operation and battery durability (ZEWT Partnership)</t>
  </si>
  <si>
    <t>HORIZON-CL5-2027-03-D5-20: Assessing the effect of airport operations on air quality and noise in nearby communities</t>
  </si>
  <si>
    <t>HORIZON-CL5-2027-04-Two-Stage-D2-07: Novel approaches towards next-generation battery concepts, leveraging the enabling role of innovative advanced materials (BATT4EU and IAM4EU Partnerships)</t>
  </si>
  <si>
    <t>1st stgae: 14.4.2027
2nd stage: 7.10.2027</t>
  </si>
  <si>
    <t>HORIZON-CL5-2027-04-Two-Stage-D5-09: Noise reduction breakthroughs for new ultraefficient aircraft</t>
  </si>
  <si>
    <t>GROZD 2</t>
  </si>
  <si>
    <t>HORIZON-CL2-2027-02-DEMOCRACY-09-two-stage: Open topic on reinvigorating and shielding European democracy</t>
  </si>
  <si>
    <t>1st stage: 4.5.2027
2nd stage: 30.9.2027</t>
  </si>
  <si>
    <t>2.00 to 3.70</t>
  </si>
  <si>
    <t>HORIZON-CL2-2027-02-HERITAGE-09-two-stage: Open topic: Impact-driven research on realising the full potential of cultural heritage, arts and cultural and creative industries</t>
  </si>
  <si>
    <t>HORIZON-CL2-2027-02-TRANSFO-09-two-stage: Improving socio-economic outcomes for persons with dementia and informal caregivers</t>
  </si>
  <si>
    <t>Around 3.20</t>
  </si>
  <si>
    <t>GROZD 6</t>
  </si>
  <si>
    <t>HORIZON-CL6-2027-03-GOVERNANCE-
01:  Strengthening  the  resilience  of  European farmers  through  improved  capacity  in  coping with risks and crises</t>
  </si>
  <si>
    <t>11.5.2027</t>
  </si>
  <si>
    <t>HORIZON-CL6-2027-03-GOVERNANCE-
02:     Improving     analytical     capacity     for sustainable  competitiveness  of  the  agricultural sector</t>
  </si>
  <si>
    <t>6,00</t>
  </si>
  <si>
    <t>HORIZON-CL6-2027-03-GOVERNANCE-
03: International dimension of the circular bio-based economy: seeking win-win opportunities</t>
  </si>
  <si>
    <t>3,00</t>
  </si>
  <si>
    <t>HORIZON-CL6-2027-03-GOVERNANCE-
04: AI supporting informed advice for farmers and  foresters  to  improve  competitiveness  and sustainability</t>
  </si>
  <si>
    <t>11,80</t>
  </si>
  <si>
    <t>HORIZON-CL6-2027-03-GOVERNANCE-
05:  Increasing  knowledge  flows  to  practice within AKIS via EU thematic knowledge hubs</t>
  </si>
  <si>
    <t>7,00</t>
  </si>
  <si>
    <t>Around 3.50</t>
  </si>
  <si>
    <t>HORIZON-CL6-2027-03-GOVERNANCE-
06:     Fostering     generational     renewal     in agriculture via EU advisory network</t>
  </si>
  <si>
    <t>4,50</t>
  </si>
  <si>
    <t>Around 4.50</t>
  </si>
  <si>
    <t>HORIZON-CL6-2027-03-GOVERNANCE-
07:     Strengthening     strategic     advice     and synergies  between  EU  and  national  Research and Innovation agendas and investments</t>
  </si>
  <si>
    <t>4,75</t>
  </si>
  <si>
    <t>Around 4.75</t>
  </si>
  <si>
    <t xml:space="preserve">HORIZON-WIDERA-2027-01-WIDENING
01: EIC Pre-accelerator - Widening </t>
  </si>
  <si>
    <t>0.50 to 1.00</t>
  </si>
  <si>
    <t xml:space="preserve">ERC </t>
  </si>
  <si>
    <t>ERC-2027-Synergy Grant</t>
  </si>
  <si>
    <t>SyG</t>
  </si>
  <si>
    <t>17.2. 2027</t>
  </si>
  <si>
    <t>11.5. 2027</t>
  </si>
  <si>
    <t>BRIDGING RAZPISI</t>
  </si>
  <si>
    <t>HORIZON-BRIDGING-2027-03-04: Supporting the long-term resilience and European sovereignty of critical research data and knowledge repositories and scientific services for the life sciences</t>
  </si>
  <si>
    <t>8.00</t>
  </si>
  <si>
    <t xml:space="preserve">HORIZON-BRIDGING-2027-03-06: Access to research infrastructure services to enable R&amp;I addressing industry needs in priority areas </t>
  </si>
  <si>
    <t>HORIZON-BRIDGING-2027-03-07: Europe’s world class research and technology infrastructures as strategic assets for talent to Choose Europe</t>
  </si>
  <si>
    <t>HORIZON-EIC-2027-AIC-02-01: Accelerating Physical AI: Embodied Intelligence for the Next Frontier of AI-Powered Robotics</t>
  </si>
  <si>
    <t>February 2027 - TBD</t>
  </si>
  <si>
    <t>Faza 2: 15.06.2027</t>
  </si>
  <si>
    <t>Up to 2,5</t>
  </si>
  <si>
    <t xml:space="preserve">Delovni program EIC za leto 2027 je trenutno v potrjevanju. Gre za drugo fazo razpisa AIC, katerega prva faza je bila izvedena v 2026. K prijavi za drugo fazo bodo povabljeni le prijavitelji, ki bodo uspešni pri implementaciji projektov iz prve faze. </t>
  </si>
  <si>
    <t>HORIZON-EIC-2027-AIC-02-02: Translating Disruptive New Approach Methodologies (NAMs) into Practice</t>
  </si>
  <si>
    <t>Raziskovalna infratsruktura</t>
  </si>
  <si>
    <t>HORIZON-INFRA-2027-DEV-01-01: Preparatory phase of new ESFRI research infrastructure projects</t>
  </si>
  <si>
    <t xml:space="preserve"> 09 Mar 2027</t>
  </si>
  <si>
    <t>1.50 to 3.50</t>
  </si>
  <si>
    <t>HORIZON-INFRA-2027-DEV-01-02: Consolidation of the research infrastructure landscape – development of complementarities, synergies and/or integration between a set of pan-European
research infrastructures</t>
  </si>
  <si>
    <t>2.00 to 5.00</t>
  </si>
  <si>
    <t>HORIZON-INFRA-2027-DEV-01-03: Consolidation of the research infrastructure landscape – individual support for evolution, long-term sustainability and emerging needs of pan-European research infrastructures</t>
  </si>
  <si>
    <t>29.50</t>
  </si>
  <si>
    <t>3.00 to 4.50</t>
  </si>
  <si>
    <t xml:space="preserve">HORIZON-INFRA-2027-01-EOSC-01: Expanding and deepening the EOSC Federation (EOSC Partnership) </t>
  </si>
  <si>
    <t>COFUND</t>
  </si>
  <si>
    <t>HORIZON-INFRA-2027-01-EOSC-02: Strengthening the potential of the EOSC for knowledge valorisation and industry- academia collaboration (EOSC Partnership)</t>
  </si>
  <si>
    <t>2.50 to 4.00</t>
  </si>
  <si>
    <t>HORIZON-INFRA-2027-SERV-01-01: Access to research infrastructures, their resources and services: large-scale pilots for more integrated scheme across (sub)domains</t>
  </si>
  <si>
    <t>HORIZON-INFRA-2027-SERV-01-02: Access to research infrastructure services to enable R&amp;I addressing EU priorities and emerging challenges</t>
  </si>
  <si>
    <t>HORIZON-INFRA-2027-SERV-01-03: Connecting research infrastructures and a wider user community across the European Research Area through access to advanced research infrastructure services</t>
  </si>
  <si>
    <t>HORIZON-INFRA-2027-TECH-01-01: Testing and optimising models of co- creation of advanced research infrastructure technologies</t>
  </si>
  <si>
    <t>10 to 15</t>
  </si>
  <si>
    <t>HORIZON-INFRA-2027-TECH-01-02: Pioneering Destination Earth for a
Sustainable Future: Large-Scale Pilots and Demonstrators</t>
  </si>
  <si>
    <t>7 to 12</t>
  </si>
  <si>
    <t xml:space="preserve">
HORIZON-EIC-2026-DEFENCE-01: EIC-STEP defence Scale up call</t>
  </si>
  <si>
    <t>01.06.2027</t>
  </si>
  <si>
    <t>100</t>
  </si>
  <si>
    <t>Delovni program EIC za leto 2027 je trenutno v potrjevanju.</t>
  </si>
  <si>
    <t>GROZD ZDRAVJE (Cluster 1)</t>
  </si>
  <si>
    <t xml:space="preserve">HORIZON-HLTH-2027-03-TOOL-02: 
Advancing bio-printing of living cells for 
regenerative medicine </t>
  </si>
  <si>
    <t>3.6.2027</t>
  </si>
  <si>
    <t>16.9.2027</t>
  </si>
  <si>
    <t xml:space="preserve">HORIZON-HLTH-2027-03-TOOL-04: Virtual 
Human Twins (VHTs) for integrated clinical 
decision support in prevention and diagnosis </t>
  </si>
  <si>
    <t xml:space="preserve">HORIZON-HLTH-2027-03-TOOL-08: 
Towards the next generation of frontier 
Artificial Intelligence models for healthcare </t>
  </si>
  <si>
    <t xml:space="preserve">HORIZON-MSCA-2027-CITIZENS-01 </t>
  </si>
  <si>
    <t>9. 3. 2027</t>
  </si>
  <si>
    <t>8. 6. 2027</t>
  </si>
  <si>
    <t>15,71</t>
  </si>
  <si>
    <t>ERC-2027-Advanced Grant</t>
  </si>
  <si>
    <t>AdG</t>
  </si>
  <si>
    <t>27.5. 2027</t>
  </si>
  <si>
    <t>26.8. 2027</t>
  </si>
  <si>
    <t>2,5</t>
  </si>
  <si>
    <t>HORIZON-MISS-2027-01-CLIMA-01: Demonstrating transformative solutions to increase cross-border climate resilience</t>
  </si>
  <si>
    <t>72.32</t>
  </si>
  <si>
    <t>10.00 to 15.00</t>
  </si>
  <si>
    <t>HORIZON-MISS-2027-01-CLIMA-02: Researching and applying the potential of Artificial Intelligence to foster climate resilience at the regional and local levels</t>
  </si>
  <si>
    <t xml:space="preserve">HORIZON-MISS-2027-02-CANCER-01: Leveraging functional genomics to reveal novel targets for cancer treatment </t>
  </si>
  <si>
    <t>32.32</t>
  </si>
  <si>
    <t>7.00 to 8.00</t>
  </si>
  <si>
    <t>HORIZON-MISS-2027-02-CANCER-02: Clinical research by Comprehensive Cancer Infrastructures for the benefit of patients with common cancers</t>
  </si>
  <si>
    <t>7.00 to 10.00</t>
  </si>
  <si>
    <t xml:space="preserve">HORIZON-MISS-2027-02-CANCER-03: Phase 1 including first-in-human clinical trials to test biomarker-guided medicines or multi-modal treatment interventions for patients with rare or very rare cancers or cancer subtypes </t>
  </si>
  <si>
    <t>7.00 to 9.00</t>
  </si>
  <si>
    <t>HORIZON-MISS-2027-02-CANCER-04: Improving equitable health outcomes and added value for and with cancer patients through health-economics research, health systems research and outcomes research</t>
  </si>
  <si>
    <t>5.00 to 7.00</t>
  </si>
  <si>
    <t xml:space="preserve">HORIZON-MISS-2027-02-CANCER-05: Pre-commercial procurement of affordable solutions for healthcare systems in the areas of cancer technologies, cancer medical devices, or cancer medicines </t>
  </si>
  <si>
    <t>26.00</t>
  </si>
  <si>
    <t>8.00 to 10.00</t>
  </si>
  <si>
    <t>HORIZON-MISS-2027-02-CANCER-06: Support a Young Cancer Survivor Quality of Life (QoL) research programme by cancer charities and funding agencies</t>
  </si>
  <si>
    <t>HORIZON-MISS-2027-03-OCEAN-01: Increasing riparian and coastal areas resilience to climate change, including in waterfront cities and islands.</t>
  </si>
  <si>
    <t>35.70</t>
  </si>
  <si>
    <t>8.00 to 8.925</t>
  </si>
  <si>
    <t>HORIZON-MISS-2027-03-OCEAN-02: Circularity of seafood supply chain</t>
  </si>
  <si>
    <t>30.90</t>
  </si>
  <si>
    <t>7.20 to 7.725</t>
  </si>
  <si>
    <t>HORIZON-MISS-2027-03-OCEAN-03: Green, circular and resilient harbours</t>
  </si>
  <si>
    <t>5.50 to 5.95</t>
  </si>
  <si>
    <t xml:space="preserve">HORIZON-MISS-2027-03-OCEAN-04: Towards community-driven business models: coastal and freshwaters sustainable tourism </t>
  </si>
  <si>
    <t>HORIZON-MISS-2027-03-OCEAN-05: Large-scale demonstration of protection, restoration and management of blue forest ecosystems in European sea basins</t>
  </si>
  <si>
    <t>15.90</t>
  </si>
  <si>
    <t>3.50 to 3.975</t>
  </si>
  <si>
    <t>HORIZON-MISS-2027-06-SOIL-CANCER: Living labs to monitor and mitigate carcinogenic substances in and originating from soils: Evaluating their effects on human cancer risks</t>
  </si>
  <si>
    <t>HORIZON-MISS-2027-07-CLIMA-CIT-NEB-01: Urban nature: supporting restoration of urban ecosystems, along urban transport networks and in the built environment  </t>
  </si>
  <si>
    <t>40.00</t>
  </si>
  <si>
    <t>HORIZON-MISS-2027-07-CLIMA-CIT-CCRI-02: Deploying innovative wastewater management, treatment and valorisation solutions in European cities and regions in the context of climate change</t>
  </si>
  <si>
    <t>28.50</t>
  </si>
  <si>
    <t>Around 9.50</t>
  </si>
  <si>
    <t>Novi Evropski Bauhaus</t>
  </si>
  <si>
    <t>HORIZON-NEB-2027-02-NEB-SOIL-01: Reducing soil sealing through sustainable urban and territorial design in the New European Bauhaus</t>
  </si>
  <si>
    <t>Horizontalni razpsii - Clean Industrial Deal</t>
  </si>
  <si>
    <t>HORIZON-CID-2027-01-01: R&amp;I in Support of the Clean Industrial Deal: Decarbonisation of energy intensive industries (IA) (Processes4Planet and Clean Steel partnerships)</t>
  </si>
  <si>
    <t>125.00</t>
  </si>
  <si>
    <t>15.00 to 25.00</t>
  </si>
  <si>
    <t>HORIZON-CID-2027-01-02: R&amp;I in Support of the Clean Industrial Deal: Clean Technologies for Climate Action</t>
  </si>
  <si>
    <t>140.00</t>
  </si>
  <si>
    <t>HORIZON-NATURE-2027-03-01: Advancing interdisciplinary, data-driven research at the biodiversity- health interface under a One Health approach</t>
  </si>
  <si>
    <t>16.sept.</t>
  </si>
  <si>
    <t xml:space="preserve">HORIZON-BRIDGING-2027-06-02: Valorising Horizon project results via innovation ecosystems </t>
  </si>
  <si>
    <t>Grozd 2</t>
  </si>
  <si>
    <t>HORIZON-CL2-2027-01-DEMOCRACY-01: Advisory support and network for countering and preventing radicalisation, extremism, hate speech and polarisation</t>
  </si>
  <si>
    <t>3.00 to 3.50</t>
  </si>
  <si>
    <t>HORIZON-CL2-2027-01-DEMOCRACY-02: Women’s, LGBTIQ and minority rights in a context of autocracy, conflict and geopolitical shifts</t>
  </si>
  <si>
    <t>3.50 to 4.00</t>
  </si>
  <si>
    <t>HORIZON-CL2-2027-01-DEMOCRACY-03: Student and family engagement for developing a culture of democratic/civic participation</t>
  </si>
  <si>
    <t>HORIZON-CL2-2027-01-DEMOCRACY-04: Addressing the impact of artificial intelligence, cyberviolence, and deepfakes on equality, democracy and inclusive societies, cyberviolence, and deepfakes on equality, democracy and inclusive societies</t>
  </si>
  <si>
    <t>HORIZON-CL2-2027-01-DEMOCRACY-05: Development aid and democratic governance</t>
  </si>
  <si>
    <t>HORIZON-CL2-2027-01-DEMOCRACY-06: Identifying user-focused solutions to support news media freedom</t>
  </si>
  <si>
    <t>HORIZON-CL2-2027-01-DEMOCRACY-07: The role of private companies in democracy</t>
  </si>
  <si>
    <t>HORIZON-CL2-2027-01-DEMOCRACY-08: Global Human Rights and EU values</t>
  </si>
  <si>
    <t>HORIZON-CL2-2027-01-HERITAGE-01: Towards a consolidated culture and creativity driven European innovation ecosystem</t>
  </si>
  <si>
    <t>4.50 to 5.00</t>
  </si>
  <si>
    <t>HORIZON-CL2-2027-01-HERITAGE-02: AI4Creatives Support Platform: embracing a fair AI revolution</t>
  </si>
  <si>
    <t>HORIZON-CL2-2027-01-HERITAGE-03: Crafting routes to a circular economy</t>
  </si>
  <si>
    <t>HORIZON-CL2-2027-01-HERITAGE-04: Culture, heritage and creative industries for health and well-being</t>
  </si>
  <si>
    <t>3.00 to 4.00</t>
  </si>
  <si>
    <t>HORIZON-CL2-2027-01-HERITAGE-05: Re-imagining the creative economy: the interplay between the cultural and creative sectors and industries and the social economy</t>
  </si>
  <si>
    <t>HORIZON-CL2-2027-01-HERITAGE-06: Future-proofing sustainable cultural tourism</t>
  </si>
  <si>
    <t>4.00 to 4.80</t>
  </si>
  <si>
    <t>HORIZON-CL2-2027-01-HERITAGE-07: Societal impact of cultural heritage</t>
  </si>
  <si>
    <t>2.50 to 3.00</t>
  </si>
  <si>
    <t>HORIZON-CL2-2027-01-HERITAGE-08: Safeguarding &amp; transmission of intangible cultural heritage</t>
  </si>
  <si>
    <t>HORIZON-CL2-2027-01-TRANSFO-01: Impact of access to nature-positive environments in promoting social cohesion and reducing inequalities in urban and peri-urban settings</t>
  </si>
  <si>
    <t>HORIZON-CL2-2027-01-TRANSFO-02: Impact of in-kind benefits on income distribution and on vulnerable populations</t>
  </si>
  <si>
    <t>3.00 to 3.30</t>
  </si>
  <si>
    <t>HORIZON-CL2-2027-01-TRANSFO-03: Rethinking sustainable competitiveness beyond traditional perspectives: role and contribution of the Social Economy</t>
  </si>
  <si>
    <t>HORIZON-CL2-2027-01-TRANSFO-04: The impact of EU labour mobility on the Member States of the EU</t>
  </si>
  <si>
    <t>HORIZON-CL2-2027-01-TRANSFO-05: The effective use of artificial intelligence in learning environments in pre-primary and primary education</t>
  </si>
  <si>
    <t>HORIZON-CL2-2027-01-TRANSFO-06: Closing the learning gap: uncovering causes and effective policy interventions for declining youth skills in mathematics, reading, and science</t>
  </si>
  <si>
    <t>HORIZON-CL2-2027-01-TRANSFO-07: Persons with disabilities: opportunities for labour inclusion and social protection through the life course</t>
  </si>
  <si>
    <t>HORIZON-CL2-2027-01-TRANSFO-08: Scaling and deploying innovations in migration management</t>
  </si>
  <si>
    <t>3.00 to 3.75</t>
  </si>
  <si>
    <t>Grozd 6</t>
  </si>
  <si>
    <t>HORIZON-CL6-2027-01-BIODIV-01: Integrating Remote Sensing and in-situ observations of Biodiversity, towards a fully interoperable observation and data framework</t>
  </si>
  <si>
    <t>20.4.2027</t>
  </si>
  <si>
    <t>22.9.2027</t>
  </si>
  <si>
    <t>HORIZON-CL6-2027-01-BIODIV-01:
Integrating    Remote    Sensing    and    in-situ observations  of  Biodiversity,  towards  a  fully interoperable observation and data framework</t>
  </si>
  <si>
    <t>HORIZON-CL6-2027-01-BIODIV-02:
Science-policy  support  to  the  implementation of  EU  and  global  biodiversity  policies  and strategies</t>
  </si>
  <si>
    <t>HORIZON-CL6-2027-01-BIODIV-03:
Technical innovation to protect ecosystems and to scale up their restoration</t>
  </si>
  <si>
    <t>14,00</t>
  </si>
  <si>
    <t>HORIZON-CL6-2027-01-BIODIV-04:   Living
Labs for the eradication and/or management of invasive alien species</t>
  </si>
  <si>
    <t>24,00</t>
  </si>
  <si>
    <t>HORIZON-CL6-2027-01-BIODIV-05:
Accelerating the transition to a nature positive economy:   Integrating   biodiversity   into   the private sector</t>
  </si>
  <si>
    <t>HORIZON-CL6-2027-01-BIODIV-06:   Living
labs     driving     transformative     change     via knowledge       integration       and       inclusive governance</t>
  </si>
  <si>
    <t>HORIZON-CL6-2027-01-BIODIV-07:   Health
of  ecosystems  and  wild  species,  predictions and  impacts  on  human  health,  in  the  face  of existing  and  emerging  stressors,  from  a  One Health approach</t>
  </si>
  <si>
    <t>HORIZON-CL6-2027-01-BIODIV-08:
Fostering     common     farmland     birds     and mammals for resilient food production systems</t>
  </si>
  <si>
    <t>HORIZON-CL6-2027-01-BIODIV-09:
Enhancing the competitiveness of organic crop breeding:    focus    on    intercropping    adapted varieties</t>
  </si>
  <si>
    <t>HORIZON-CL6-2027-01-CIRCBIO-01:
Enhancing    ecodesign    and    circularity    of consumer electronics</t>
  </si>
  <si>
    <t>HORIZON-CL6-2027-01-CIRCBIO-02:
Enhancing    ecodesign    and    circularity    of construction products</t>
  </si>
  <si>
    <t>HORIZON-CL6-2027-01-CIRCBIO-03:
Developing  novel  recycling  technologies  for complex   plastic   materials   applying   biotech solutions</t>
  </si>
  <si>
    <t>HORIZON-CL6-2027-01-CIRCBIO-04:
Capacity    building    for    extending    product lifecycles through repair and refurbishment</t>
  </si>
  <si>
    <t>9,00</t>
  </si>
  <si>
    <t>4.00 to 5.00</t>
  </si>
  <si>
    <t>HORIZON-CL6-2027-01-CIRCBIO-05:
Innovative   circular   solutions   for   end-of-life footwear    through    collection,    sorting    and recycling</t>
  </si>
  <si>
    <t>HORIZON-CL6-2027-01-CIRCBIO-06:
Towards a Europe of Bioeconomy Places</t>
  </si>
  <si>
    <t>HORIZON-CL6-2027-01-CIRCBIO-07:
Improving biomass flows for a sustainable and circular bioeconomy</t>
  </si>
  <si>
    <t>HORIZON-CL6-2027-01-CIRCBIO-08:
Biotechnology application for CCU</t>
  </si>
  <si>
    <t>HORIZON-CL6-2027-01-CIRCBIO-09:
Increasing  the  circularity  of  bio-based  sector: upcycling  and  recycling  for  higher  value  and environmental benefits</t>
  </si>
  <si>
    <t>HORIZON-CL6-2027-01-CIRCBIO-10:
Strengthening forest research for the support of Ukraine</t>
  </si>
  <si>
    <t>HORIZON-CL6-2027-01-
ZEROPOLLUTION-01:  Replacing  hazardous substances in biocidal products</t>
  </si>
  <si>
    <t>HORIZON-CL6-2027-01-
ZEROPOLLUTION-02:  Developing  effective air     quality     planning     strategies     through innovative multi-scale modelling</t>
  </si>
  <si>
    <t>9,80</t>
  </si>
  <si>
    <t>Around 4.90</t>
  </si>
  <si>
    <t>HORIZON-CL6-2027-01-
ZEROPOLLUTION-03:  Improve  the  capacity to   monitor   and   reduce   air   pollution   from agriculture</t>
  </si>
  <si>
    <t>HORIZON-CL6-2027-01-
ZEROPOLLUTION-04:                Europe-wide environmental   benchmarking   system   of   the industrial bioeconomy sectors</t>
  </si>
  <si>
    <t>HORIZON-CL6-2027-02-FARM2FORK-01:
Increasing the resilience of agriculture in water and    nutrient-scarce    environments    through digital innovations</t>
  </si>
  <si>
    <t>23.9.2027</t>
  </si>
  <si>
    <t>HORIZON-CL6-2027-02-FARM2FORK-02:
Increasing  mitigation  of  GHG  emissions  and feed efficiency through feed additives</t>
  </si>
  <si>
    <t>HORIZON-CL6-2027-02-FARM2FORK-03:
Microbiome       for       terrestrial       livestock sustainability  and  health  within  a  One  Health approach</t>
  </si>
  <si>
    <t>HORIZON-CL6-2027-02-FARM2FORK-04:
Improving understanding of the contribution of the organic farming sector to sustainability</t>
  </si>
  <si>
    <t>HORIZON-CL6-2027-02-FARM2FORK-05:
Enhancing  farmer's  profitability  and  resilience through  innovations  for  diversified  crops  and value chains</t>
  </si>
  <si>
    <t>HORIZON-CL6-2027-02-FARM2FORK-06:
Unleashing  the  potential  of  sustainable  small-scale aquatic food production and recreational fisheries for prosperous local communities</t>
  </si>
  <si>
    <t>HORIZON-CL6-2027-02-FARM2FORK-07:
Towards  commercialization  of  food  systems microbiome solutions</t>
  </si>
  <si>
    <t>15,50</t>
  </si>
  <si>
    <t>HORIZON-CL6-2027-02-FARM2FORK-08:
AI-powered foodome characterization</t>
  </si>
  <si>
    <t>7,80</t>
  </si>
  <si>
    <t>Around 7.80</t>
  </si>
  <si>
    <t>HORIZON-CL6-2027-02-FARM2FORK-09:
African  Union  –  European  Union  Partnership on Food and Nutrition Security and Sustainable Agriculture (FNSSA)</t>
  </si>
  <si>
    <t>6,75</t>
  </si>
  <si>
    <t>Around 6.75</t>
  </si>
  <si>
    <t>HORIZON-CL6-2027-02-CLIMATE-01:
Governance,    sustainable    development    and international politics of a future ice-free Arctic</t>
  </si>
  <si>
    <t>16,00</t>
  </si>
  <si>
    <t>HORIZON-CL6-2027-02-CLIMATE-02:
Strengthening  evidence-based  policies  for  the resilience of European agriculture and forestry and  related  supply  chains  against  crises  and systemic risks</t>
  </si>
  <si>
    <t>HORIZON-CL6-2027-02-CLIMATE-03:
Carbon farming innovation and scale-up</t>
  </si>
  <si>
    <t>HORIZON-CL6-2027-02-CLIMATE-04:
Unlocking     a     safe    operating     space     for Antarctica and the Southern Ocean</t>
  </si>
  <si>
    <t>22,00</t>
  </si>
  <si>
    <t>Around 11.00</t>
  </si>
  <si>
    <t>HORIZON-CL6-2027-02-COMMUNITIES-
01: Strengthening rural communities' resilience to shocks</t>
  </si>
  <si>
    <t>15,00</t>
  </si>
  <si>
    <t>HORIZON-CL6-2027-02-COMMUNITIES-
02:   Empowering   local   urban   food   systems entrepreneurship and innovation</t>
  </si>
  <si>
    <t>ERC</t>
  </si>
  <si>
    <t>ERC-2027-PLUS</t>
  </si>
  <si>
    <t>ERC PLUS</t>
  </si>
  <si>
    <t>1.6. 2027</t>
  </si>
  <si>
    <t>1.9. 2027</t>
  </si>
  <si>
    <t>16.9. 2027</t>
  </si>
  <si>
    <t xml:space="preserve">HORIZON-WIDERA-2027-02-WIDENING 01: ERA Chairs </t>
  </si>
  <si>
    <t>HORIZON-WIDERA-2027 03-WIDENING-01: ERA FELLOWHIPS</t>
  </si>
  <si>
    <t>TMA</t>
  </si>
  <si>
    <t>Faza 2 – 16.09.2027</t>
  </si>
  <si>
    <t>Delovni program EIC za leto 2027 je trenutno v potrjevanju.  Novi razpis za Pathfinder Open bo prvič izveden dvofazno: prijavni rok za prvo fazo je 25.02.2027.  Prijave, ki bodo uspešne v prvi fazi, bodo povabljene k oddaji prijave v 2. fazi z rokom 16.09.2027.</t>
  </si>
  <si>
    <t>HORIZON-EIC-2027-PATHFINDERCHALLENGES-01-01: Breakthroughs in Advanced Materials for Electricity Generation, Storage and Transmission</t>
  </si>
  <si>
    <t>Julij 2027 - TBD</t>
  </si>
  <si>
    <t>29.09.2027</t>
  </si>
  <si>
    <t>appx. 20</t>
  </si>
  <si>
    <t xml:space="preserve">Delovni program EIC za leto 2027 je trenutno v potrjevanju. </t>
  </si>
  <si>
    <t>HORIZON-EIC-2027-PATHFINDERCHALLENGES-01-02: Safe and Controlled Continual Learning in Open World for Reliable AI Agents (CLOWAI)</t>
  </si>
  <si>
    <t>HORIZON-EIC-2027-PATHFINDERCHALLENGES-01-03: 2.3 Quantum Energetics</t>
  </si>
  <si>
    <t>HORIZON-EIC-2027-TRANSITIONOPEN: EIC Transition Open</t>
  </si>
  <si>
    <t>Junij 2027 - TBD</t>
  </si>
  <si>
    <t>16.09.2026</t>
  </si>
  <si>
    <t>appx. 37</t>
  </si>
  <si>
    <t>01.09.2027</t>
  </si>
  <si>
    <t>06.09.2027</t>
  </si>
  <si>
    <t xml:space="preserve">HORIZON-MSCA-2027-PF-01 </t>
  </si>
  <si>
    <t>7. 4. 2027</t>
  </si>
  <si>
    <t>8. 9. 2027</t>
  </si>
  <si>
    <t>459,7</t>
  </si>
  <si>
    <t>HORIZON-CL5-2027-05-D2-08: Demonstration for Long-duration Battery Energy Storage Systems (BATT4EU Partnership)</t>
  </si>
  <si>
    <t>18,80</t>
  </si>
  <si>
    <t>HORIZON-CL5-2027-05-D3-31: Support to the implementation of an EU policy framework for CO2 transport and storage infrastructure</t>
  </si>
  <si>
    <t>HORIZON-CL5-2027-05-D4-05: On-site robotic and automated techniques for building renovation and new construction</t>
  </si>
  <si>
    <t>HORIZON-CL5-2027-05-D4-06: Thermal energy optimisation and waste heat recovery of high energy demand IT rooms in buildings or small edge data centres</t>
  </si>
  <si>
    <t>HORIZON-CL5-2027-05-D4-07: Integrating circularity in LCA-based modelling frameworks for renovation of buildings (Built4People Partnership)</t>
  </si>
  <si>
    <t>HORIZON-CL5-2027-05-D4-09: Demonstration of industrial excess/waste heat conversion to mechanical or electrical power</t>
  </si>
  <si>
    <t>RAZPISI GROZD 4 - SPACE</t>
  </si>
  <si>
    <t>HORIZON-CL4-2027-SPACE-03-12: Digital solutions for autonomy for space transportation systems, design and simulation tools - Digital enablers and building blocks (Space Partnership)</t>
  </si>
  <si>
    <t>9.3.2027</t>
  </si>
  <si>
    <t>2.9.2027</t>
  </si>
  <si>
    <t>5</t>
  </si>
  <si>
    <t xml:space="preserve">2 to3 </t>
  </si>
  <si>
    <t>HORIZON-CL4-2027-SPACE-03-21: ISOS4I Pilot Mission Integrated Ground Test and consolidation of space-compatible USI solutions</t>
  </si>
  <si>
    <t>3.92</t>
  </si>
  <si>
    <t>3.50 to 3.92</t>
  </si>
  <si>
    <t>HORIZON-CL4-2027-SPACE-03-33: Digital enablers and building blocks for collaborative Earth Observation and Satellite telecommunications for Space solutions (Space Partnership)</t>
  </si>
  <si>
    <t>4</t>
  </si>
  <si>
    <t>1.5 to 3</t>
  </si>
  <si>
    <t>HORIZON-CL4-2027-SPACE-03-34: Preparing demonstration missions for collaborative Earth Observation and Satellite telecommunication for Space solutions (Space Partnership)</t>
  </si>
  <si>
    <t>26</t>
  </si>
  <si>
    <t>5 to 10</t>
  </si>
  <si>
    <t>HORIZON-CL4-2027-SPACE-03-71: Quantum Space Gravimetry topic</t>
  </si>
  <si>
    <t>29.2</t>
  </si>
  <si>
    <t>14 to 15</t>
  </si>
  <si>
    <t>EIE - Evropski inovacijski ekosistemi</t>
  </si>
  <si>
    <t xml:space="preserve">HORIZON-EIE-2027-01-CONNECT-02: Reinforcing synergies between experimentation spaces and innovation procurement </t>
  </si>
  <si>
    <t xml:space="preserve">HORIZON-EIE-2027-01-CONNECT-03: Enhancing the involvement of philanthropic organisations in innovation ecosystems </t>
  </si>
  <si>
    <t>HORIZON-MISS-2027-04-CIT-01: Innovative microgrids for improved energy system integration and efficiency in urban contexts</t>
  </si>
  <si>
    <t>HORIZON-MISS-2027-04-CIT-02: Hydrogen cities</t>
  </si>
  <si>
    <t>HORIZON-MISS-2027-04-CIT-03: Inclusive and climate resilient multimodal passenger hubs enhancing modal shift towards sustainable transport and shared mobility</t>
  </si>
  <si>
    <t>HORIZON-MISS-2027-04-CIT-CCRI-04: Advancing circular logistics solutions in cities</t>
  </si>
  <si>
    <t>22.50</t>
  </si>
  <si>
    <t>HORIZON-CL5-2027-06-D6-04: Holistic solutions for CCAM integration in critical scenarios (CCAM Partnership)</t>
  </si>
  <si>
    <t>HORIZON-CL5-2027-06-D6-05: European CCAM knowledge hub and tools for safe and scalable deployment (CCAM Partnership)</t>
  </si>
  <si>
    <t>HORIZON-CL5-2027-06-D6-08: Enhancing Mobility for All: affordable, reliable, and accessible multimodal transport for inclusive rural and urban connectivity – Societal Readiness pilot</t>
  </si>
  <si>
    <t>HORIZON-CL5-2027-06-D6-11: Enhancing Resilience and Accuracy in Positioning, Navigation, and Timing (PNT) Systems and econspicuity solutions</t>
  </si>
  <si>
    <t>HORIZON-CL5-2027-06-D6-12: Support for dissemination events in the field of Transport Research</t>
  </si>
  <si>
    <t>GROZD 3</t>
  </si>
  <si>
    <t>HORIZON-CL3-2027-01-FCT-01: Online harms detection and investigation tools using a short development cycle model</t>
  </si>
  <si>
    <t>Around 7.83</t>
  </si>
  <si>
    <t>HORIZON-CL3-2027-01-FCT-02: Community policing in diverse societies in Europe</t>
  </si>
  <si>
    <t>Around 3</t>
  </si>
  <si>
    <t>HORIZON-CL3-2027-01-FCT-03: Open topic on enhanced prevention, detection and deterrence of societal issues related to various forms of crime</t>
  </si>
  <si>
    <t>HORIZON-CL3-2027-01-FCT-04: Open topic on increasing security of citizens against terrorism, including in public spaces</t>
  </si>
  <si>
    <t>Around 4.5</t>
  </si>
  <si>
    <t>HORIZON-CL3-2027-01-FCT-05: Effective and evidence-based responses to the increased availability and use of synthetic drugs and stimulants in Europe</t>
  </si>
  <si>
    <t>Around 4</t>
  </si>
  <si>
    <t>HORIZON-CL3-2027-01-BM-01: Open topic on research and innovation for effective management of EU external borders that promotes fundamental rights and EU values</t>
  </si>
  <si>
    <t>HORIZON-CL3-2027-01-BM-02: Trusted, secure, quality future digital travel credentials</t>
  </si>
  <si>
    <t>HORIZON-CL3-2027-01-BM-03: Detection and characterisation of threats or illegal/ smuggled goods in cargo</t>
  </si>
  <si>
    <t>Around 3.5</t>
  </si>
  <si>
    <t>HORIZON-CL3-2027-01-INFRA-01: Enhancing physical protection of critical infrastructures</t>
  </si>
  <si>
    <t>HORIZON-CL3-2027-01-INFRA-02: Impact of malicious use of Open-Source Intelligence on critical infrastructure business continuity</t>
  </si>
  <si>
    <t>Around 3.835</t>
  </si>
  <si>
    <t>HORIZON-CL3-2027-01-DRS-01: Open Topic on advanced protective gear optimized for CBRN-E (Chemical, Biological, Radiological, Nuclear, Explosives) environments and new generation of smart protective equipment for disaster responders</t>
  </si>
  <si>
    <t>HORIZON-CL3-2027-01-DRS-02: Societal resilience, engagement of the younger generations and digital innovation for disaster resilience</t>
  </si>
  <si>
    <t>HORIZON-CL3-2027-01-DRS-03: Enhancing decision support system for disaster crises: leveraging emerging technologies for improved civil preparedness and crisis management</t>
  </si>
  <si>
    <t>HORIZON-CL3-2027-01-DRS-04: Enhancing preparedness for large-scale cross-border disasters</t>
  </si>
  <si>
    <t>HORIZON-CL3-2027-01-SSRI-01: Accelerating uptake through open proposals for advanced SME innovation</t>
  </si>
  <si>
    <t>Around 1.5</t>
  </si>
  <si>
    <t>HORIZON-CL3-2027-01-SSRI-02: Open grounds for future pre-commercial procurement of innovative security technologies</t>
  </si>
  <si>
    <t>Around 1</t>
  </si>
  <si>
    <t>HORIZON-CL3-2027-01-SSRI-03: Demand-led innovation in security</t>
  </si>
  <si>
    <t>Around 5.83</t>
  </si>
  <si>
    <t>HORIZON-WIDERA-2027-01-WIDENING 01: EIC Pre-accelerator - Widening</t>
  </si>
  <si>
    <t>0,5-1 mio</t>
  </si>
  <si>
    <t>04.11.2027</t>
  </si>
  <si>
    <t>24.11.2027</t>
  </si>
  <si>
    <t xml:space="preserve">HORIZON-MSCA-2027-DN-01 </t>
  </si>
  <si>
    <t>26. 5. 2027</t>
  </si>
  <si>
    <t>23. 11. 2027</t>
  </si>
  <si>
    <t>645,99</t>
  </si>
  <si>
    <t>Doctoral Networks, Doctoral Networks - Industrial Doctorate, Doctoral Networks - Joint Doctorates</t>
  </si>
  <si>
    <t>HORIZON-NEB-2027-01-PARTICIPATION-01: The transformative potential of co-governance in the green transition of neighbourhoods</t>
  </si>
  <si>
    <t>10.76</t>
  </si>
  <si>
    <t xml:space="preserve">HORIZON-NEB-2027-01-PARTICIPATION-02: Intergenerational neighbourhoods and communities aligned with the New European Bauhaus </t>
  </si>
  <si>
    <t>10.50</t>
  </si>
  <si>
    <t>HORIZON-NEB-2027-01-PARTICIPATION-03: Novel combinations of knowledge and research methods to address social issues and advance a fair green transition of neighbourhoods</t>
  </si>
  <si>
    <t>14.00</t>
  </si>
  <si>
    <t>HORIZON-NEB-2027-01-REGEN-01: Combining conventional and innovative construction materials, products and techniques for sustainable and beautiful buildings</t>
  </si>
  <si>
    <t>HORIZON-NEB-2027-01-REGEN-02: Sustainable, beautiful and healthy construction and renovation sites</t>
  </si>
  <si>
    <t>HORIZON-NEB-2027-01-REGEN-04: Enabling environments for a sustainable and circular construction sector</t>
  </si>
  <si>
    <t>9.00</t>
  </si>
  <si>
    <t>HORIZON-NEB-2027-01-BUSINESS-01: Mass customisation of offsite manufactured modular construction components to transform the existing built environment</t>
  </si>
  <si>
    <t>HORIZON-NEB-2027-01-BUSINESS-02: Innovative models for collective community investment and ownership</t>
  </si>
  <si>
    <t>HORIZON-NEB-2027-01-BUSINESS-03: Anticipating the long-term future of neighbourhoods in line with the New European Bauhaus</t>
  </si>
  <si>
    <t>HORIZON-CL5-2027-07-D3-11: Demonstration of hydropower technologies for efficient and forward-looking refurbishment of existing hydropower plants</t>
  </si>
  <si>
    <t>HORIZON-CL5-2027-07-D3-16: Industrial processes and equipment for innovative, reliable and scalable tandem technologies (EUPI-PV Partnership)</t>
  </si>
  <si>
    <t>HORIZON-CL5-2027-07-D3-17: PV based electrification of the economy: Designing &amp; optimising PV systems supporting industrial electrification and promoting participation in electricity markets (EUPI-PV Partnership)</t>
  </si>
  <si>
    <t>Ia</t>
  </si>
  <si>
    <t>HORIZON-CL5-2027-07-D3-25: Advanced TSO control rooms to enhance grid observability, stability and resilience</t>
  </si>
  <si>
    <t>HORIZON-CL5-2027-07-D3-26: Advanced Distribution Management Systems (ADSM) for more efficient and flexible distribution grids</t>
  </si>
  <si>
    <t>HORIZON-CL5-2027-07-D3-27: Integrated Approaches for Retrofitting Infrastructures with Innovative Energy Storage Technologies</t>
  </si>
  <si>
    <t>HORIZON-CL5-2027-07-D3-28: Community of practice - Data-Driven Decision-Making in Energy</t>
  </si>
  <si>
    <t>HORIZON-CL5-2027-07-D3-32: Delivery of industrial CCUS clusters – Societal Readiness pilot</t>
  </si>
  <si>
    <t>Grozd 4 - vesolje</t>
  </si>
  <si>
    <t>HORIZON-CL4-2027-SPACE-07-83: Space critical EEE components for EU non-dependence</t>
  </si>
  <si>
    <t>7.10.2027</t>
  </si>
  <si>
    <t>20.1.2028</t>
  </si>
  <si>
    <t xml:space="preserve">3 to 4 </t>
  </si>
  <si>
    <t xml:space="preserve">HORIZON-CL4-2027-SPACE-07-84: Space critical equipment for EU non-dependence </t>
  </si>
  <si>
    <t>Stolpec1</t>
  </si>
  <si>
    <t>Stolpec2</t>
  </si>
  <si>
    <t>Stolpec3</t>
  </si>
  <si>
    <t>Stolpec4</t>
  </si>
  <si>
    <t>Stolpec5</t>
  </si>
  <si>
    <t>Stolpec6</t>
  </si>
  <si>
    <t>Stolpec7</t>
  </si>
  <si>
    <t>razpisi po konfiguracijah</t>
  </si>
  <si>
    <t>Raziskovalna infrastruktura</t>
  </si>
  <si>
    <t>HORIZONTALNI razpisi</t>
  </si>
  <si>
    <t>EIC - nekaj razpisov je z roki, večina pa odprtih do konca leta 2027</t>
  </si>
  <si>
    <r>
      <t xml:space="preserve">Grozd 5 - </t>
    </r>
    <r>
      <rPr>
        <sz val="8"/>
        <color theme="1"/>
        <rFont val="Aptos Narrow"/>
        <family val="2"/>
      </rPr>
      <t>podnebje, energetika, mobilnost</t>
    </r>
  </si>
  <si>
    <r>
      <t xml:space="preserve">Grozd 1 - </t>
    </r>
    <r>
      <rPr>
        <sz val="9"/>
        <color theme="1"/>
        <rFont val="Aptos Narrow"/>
        <family val="2"/>
      </rPr>
      <t>zdravje</t>
    </r>
  </si>
  <si>
    <r>
      <t>Grozd 2 -</t>
    </r>
    <r>
      <rPr>
        <sz val="9"/>
        <color theme="1"/>
        <rFont val="Aptos Narrow"/>
        <family val="2"/>
      </rPr>
      <t xml:space="preserve"> kultura</t>
    </r>
  </si>
  <si>
    <r>
      <t xml:space="preserve">Grozd 3 - </t>
    </r>
    <r>
      <rPr>
        <sz val="9"/>
        <color theme="1"/>
        <rFont val="Aptos Narrow"/>
        <family val="2"/>
      </rPr>
      <t>varnost</t>
    </r>
  </si>
  <si>
    <r>
      <t xml:space="preserve">Grozd 4 - </t>
    </r>
    <r>
      <rPr>
        <sz val="9"/>
        <color theme="1"/>
        <rFont val="Aptos Narrow"/>
        <family val="2"/>
      </rPr>
      <t>digital</t>
    </r>
  </si>
  <si>
    <r>
      <t xml:space="preserve">Grozd 4 - </t>
    </r>
    <r>
      <rPr>
        <sz val="9"/>
        <color theme="1"/>
        <rFont val="Aptos Narrow"/>
        <family val="2"/>
      </rPr>
      <t>industrija</t>
    </r>
  </si>
  <si>
    <r>
      <t xml:space="preserve">Grozd 4 - </t>
    </r>
    <r>
      <rPr>
        <sz val="9"/>
        <color theme="1"/>
        <rFont val="Aptos Narrow"/>
        <family val="2"/>
      </rPr>
      <t>vesolje</t>
    </r>
  </si>
  <si>
    <r>
      <t xml:space="preserve">Grozd 6 - </t>
    </r>
    <r>
      <rPr>
        <sz val="8"/>
        <color theme="1"/>
        <rFont val="Aptos Narrow"/>
        <family val="2"/>
      </rPr>
      <t>hrana, biogosp., kmetijstvo, okolje</t>
    </r>
  </si>
  <si>
    <r>
      <t xml:space="preserve">NEB - </t>
    </r>
    <r>
      <rPr>
        <sz val="8"/>
        <color theme="1"/>
        <rFont val="Aptos Narrow"/>
        <family val="2"/>
      </rPr>
      <t>Novi Evropski Bauhaus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</si>
</sst>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;@"/>
    <numFmt numFmtId="165" formatCode="d\-mmm"/>
    <numFmt numFmtId="166" formatCode="m/d/yyyy"/>
    <numFmt numFmtId="167" formatCode="mmm\-yy"/>
  </numFmts>
  <fonts count="42">
    <font>
      <sz val="11"/>
      <color theme="1"/>
      <name val="Aptos Narrow"/>
      <family val="2"/>
      <charset val="238"/>
    </font>
    <font>
      <b/>
      <sz val="26"/>
      <color rgb="FFFFFFFF"/>
      <name val="Aptos Narrow"/>
      <charset val="1"/>
    </font>
    <font>
      <i/>
      <sz val="13"/>
      <color rgb="FFD9EAF7"/>
      <name val="Aptos Narrow"/>
      <charset val="1"/>
    </font>
    <font>
      <sz val="10"/>
      <color rgb="FFFFFFFF"/>
      <name val="Aptos Narrow"/>
      <charset val="1"/>
    </font>
    <font>
      <sz val="12"/>
      <color theme="1"/>
      <name val="Calibri"/>
      <family val="2"/>
      <charset val="1"/>
    </font>
    <font>
      <b/>
      <sz val="28"/>
      <color rgb="FF2F75B5"/>
      <name val="Aptos Narrow"/>
      <charset val="1"/>
    </font>
    <font>
      <sz val="10"/>
      <color rgb="FF5A6B7D"/>
      <name val="Aptos Narrow"/>
      <charset val="1"/>
    </font>
    <font>
      <b/>
      <sz val="11"/>
      <color rgb="FFFFFFFF"/>
      <name val="Aptos Narrow"/>
      <charset val="1"/>
    </font>
    <font>
      <b/>
      <u/>
      <sz val="12"/>
      <color rgb="FF2F75B5"/>
      <name val="Aptos Narrow"/>
      <charset val="1"/>
    </font>
    <font>
      <b/>
      <sz val="12"/>
      <color rgb="FF17365D"/>
      <name val="Aptos Narrow"/>
      <charset val="1"/>
    </font>
    <font>
      <sz val="11"/>
      <color rgb="FF33475B"/>
      <name val="Aptos Narrow"/>
      <charset val="1"/>
    </font>
    <font>
      <b/>
      <i/>
      <u/>
      <sz val="11"/>
      <color rgb="FF7A8A9B"/>
      <name val="Aptos Narrow"/>
      <charset val="1"/>
    </font>
    <font>
      <i/>
      <sz val="11"/>
      <color rgb="FF7A8A9B"/>
      <name val="Aptos Narrow"/>
      <charset val="1"/>
    </font>
    <font>
      <b/>
      <sz val="12"/>
      <color rgb="FFFFFFFF"/>
      <name val="Aptos Narrow"/>
      <charset val="1"/>
    </font>
    <font>
      <b/>
      <sz val="13"/>
      <color rgb="FFFFFFFF"/>
      <name val="Aptos Narrow"/>
      <charset val="1"/>
    </font>
    <font>
      <b/>
      <sz val="11"/>
      <color rgb="FF17365D"/>
      <name val="Aptos Narrow"/>
      <charset val="1"/>
    </font>
    <font>
      <u/>
      <sz val="11"/>
      <color rgb="FF2F75B5"/>
      <name val="Aptos Narrow"/>
      <charset val="1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1"/>
    </font>
    <font>
      <sz val="12"/>
      <color theme="1"/>
      <name val="Times New Roman"/>
      <charset val="1"/>
    </font>
    <font>
      <sz val="12"/>
      <color rgb="FFFF0000"/>
      <name val="Times New Roman"/>
      <charset val="1"/>
    </font>
    <font>
      <sz val="12"/>
      <color rgb="FFFF0000"/>
      <name val="Times New Roman"/>
      <family val="1"/>
      <charset val="1"/>
    </font>
    <font>
      <sz val="12"/>
      <color rgb="FF000000"/>
      <name val="Times New Roman"/>
      <charset val="1"/>
    </font>
    <font>
      <sz val="11"/>
      <color rgb="FFFF0000"/>
      <name val="Times New Roman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2"/>
      <charset val="1"/>
    </font>
    <font>
      <sz val="12"/>
      <color theme="1"/>
      <name val="TIME"/>
      <charset val="1"/>
    </font>
    <font>
      <sz val="12"/>
      <color rgb="FFFF0000"/>
      <name val="TIME"/>
      <charset val="1"/>
    </font>
    <font>
      <sz val="12"/>
      <color rgb="FF000000"/>
      <name val="TIME"/>
      <charset val="1"/>
    </font>
    <font>
      <b/>
      <sz val="12"/>
      <color theme="1"/>
      <name val="Times New Roman"/>
      <family val="1"/>
      <charset val="1"/>
    </font>
    <font>
      <b/>
      <sz val="15"/>
      <color theme="3"/>
      <name val="Aptos Narrow"/>
      <family val="2"/>
      <charset val="238"/>
      <scheme val="minor"/>
    </font>
    <font>
      <b/>
      <sz val="12"/>
      <color rgb="FFFFFFFF"/>
      <name val="Aptos Narrow"/>
      <family val="2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9"/>
      <color theme="1"/>
      <name val="Aptos Narrow"/>
      <family val="2"/>
    </font>
    <font>
      <sz val="8"/>
      <color theme="1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17365D"/>
        <bgColor rgb="FF33475B"/>
      </patternFill>
    </fill>
    <fill>
      <patternFill patternType="solid">
        <fgColor rgb="FFFFFFFF"/>
        <bgColor rgb="FFF4F7FA"/>
      </patternFill>
    </fill>
    <fill>
      <patternFill patternType="solid">
        <fgColor rgb="FF1B9AC0"/>
        <bgColor rgb="FF00B0F0"/>
      </patternFill>
    </fill>
    <fill>
      <patternFill patternType="solid">
        <fgColor rgb="FFF4F7FA"/>
        <bgColor rgb="FFFFFFFF"/>
      </patternFill>
    </fill>
    <fill>
      <patternFill patternType="solid">
        <fgColor rgb="FF2F75B5"/>
        <bgColor rgb="FF0066CC"/>
      </patternFill>
    </fill>
    <fill>
      <patternFill patternType="solid">
        <fgColor theme="5" tint="0.39988402966399123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33475B"/>
      </patternFill>
    </fill>
  </fills>
  <borders count="13">
    <border>
      <left/>
      <right/>
      <top/>
      <bottom/>
      <diagonal/>
    </border>
    <border>
      <left/>
      <right/>
      <top/>
      <bottom style="thin">
        <color rgb="FFD0D9E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theme="4"/>
      </top>
      <bottom/>
      <diagonal/>
    </border>
    <border>
      <left/>
      <right/>
      <top style="thin">
        <color auto="1"/>
      </top>
      <bottom style="thick">
        <color theme="4"/>
      </bottom>
      <diagonal/>
    </border>
  </borders>
  <cellStyleXfs count="2">
    <xf numFmtId="0" fontId="0" fillId="0" borderId="0"/>
    <xf numFmtId="0" fontId="36" fillId="0" borderId="8" applyNumberFormat="0" applyFill="0" applyAlignment="0" applyProtection="0"/>
  </cellStyleXfs>
  <cellXfs count="231">
    <xf numFmtId="0" fontId="0" fillId="0" borderId="0" xfId="0"/>
    <xf numFmtId="0" fontId="19" fillId="0" borderId="2" xfId="0" applyFont="1" applyBorder="1" applyAlignment="1">
      <alignment horizontal="left" vertical="center" wrapText="1"/>
    </xf>
    <xf numFmtId="2" fontId="19" fillId="0" borderId="2" xfId="0" applyNumberFormat="1" applyFont="1" applyBorder="1" applyAlignment="1">
      <alignment horizontal="left" vertical="center" wrapText="1"/>
    </xf>
    <xf numFmtId="0" fontId="6" fillId="5" borderId="0" xfId="0" applyFont="1" applyFill="1" applyAlignment="1">
      <alignment horizontal="center" vertical="top"/>
    </xf>
    <xf numFmtId="0" fontId="5" fillId="5" borderId="0" xfId="0" applyFont="1" applyFill="1" applyAlignment="1">
      <alignment horizontal="center" vertical="center"/>
    </xf>
    <xf numFmtId="0" fontId="0" fillId="3" borderId="0" xfId="0" applyFill="1"/>
    <xf numFmtId="0" fontId="4" fillId="4" borderId="0" xfId="0" applyFont="1" applyFill="1"/>
    <xf numFmtId="0" fontId="0" fillId="4" borderId="0" xfId="0" applyFill="1"/>
    <xf numFmtId="0" fontId="4" fillId="0" borderId="0" xfId="0" applyFont="1"/>
    <xf numFmtId="0" fontId="7" fillId="6" borderId="0" xfId="0" applyFont="1" applyFill="1" applyAlignment="1">
      <alignment horizontal="left" vertical="center" wrapText="1" indent="1"/>
    </xf>
    <xf numFmtId="0" fontId="7" fillId="6" borderId="0" xfId="0" applyFont="1" applyFill="1" applyAlignment="1">
      <alignment horizontal="center" vertical="center" wrapText="1"/>
    </xf>
    <xf numFmtId="0" fontId="8" fillId="5" borderId="1" xfId="0" applyFont="1" applyFill="1" applyBorder="1" applyAlignment="1">
      <alignment vertical="center" inden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inden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 indent="1"/>
    </xf>
    <xf numFmtId="1" fontId="1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164" fontId="17" fillId="0" borderId="0" xfId="0" applyNumberFormat="1" applyFont="1" applyAlignment="1">
      <alignment horizontal="left"/>
    </xf>
    <xf numFmtId="2" fontId="17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8" fillId="0" borderId="2" xfId="0" applyFont="1" applyBorder="1" applyAlignment="1">
      <alignment horizontal="left" vertical="center" wrapText="1"/>
    </xf>
    <xf numFmtId="164" fontId="18" fillId="0" borderId="2" xfId="0" applyNumberFormat="1" applyFont="1" applyBorder="1" applyAlignment="1">
      <alignment horizontal="left" vertical="center" wrapText="1"/>
    </xf>
    <xf numFmtId="164" fontId="18" fillId="7" borderId="2" xfId="0" applyNumberFormat="1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17" fillId="0" borderId="2" xfId="0" applyFont="1" applyBorder="1" applyAlignment="1">
      <alignment horizontal="left"/>
    </xf>
    <xf numFmtId="164" fontId="17" fillId="0" borderId="2" xfId="0" applyNumberFormat="1" applyFont="1" applyBorder="1" applyAlignment="1">
      <alignment horizontal="left"/>
    </xf>
    <xf numFmtId="164" fontId="17" fillId="7" borderId="2" xfId="0" applyNumberFormat="1" applyFont="1" applyFill="1" applyBorder="1" applyAlignment="1">
      <alignment horizontal="left"/>
    </xf>
    <xf numFmtId="2" fontId="17" fillId="0" borderId="2" xfId="0" applyNumberFormat="1" applyFont="1" applyBorder="1" applyAlignment="1">
      <alignment horizontal="left"/>
    </xf>
    <xf numFmtId="49" fontId="17" fillId="0" borderId="2" xfId="0" applyNumberFormat="1" applyFont="1" applyBorder="1" applyAlignment="1">
      <alignment horizontal="left"/>
    </xf>
    <xf numFmtId="49" fontId="19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/>
    </xf>
    <xf numFmtId="164" fontId="20" fillId="7" borderId="2" xfId="0" applyNumberFormat="1" applyFont="1" applyFill="1" applyBorder="1" applyAlignment="1">
      <alignment horizontal="left" vertical="center"/>
    </xf>
    <xf numFmtId="164" fontId="17" fillId="7" borderId="0" xfId="0" applyNumberFormat="1" applyFont="1" applyFill="1" applyAlignment="1">
      <alignment horizontal="left"/>
    </xf>
    <xf numFmtId="0" fontId="19" fillId="0" borderId="2" xfId="0" applyFont="1" applyBorder="1" applyAlignment="1">
      <alignment horizontal="left" vertical="center"/>
    </xf>
    <xf numFmtId="164" fontId="21" fillId="0" borderId="2" xfId="0" applyNumberFormat="1" applyFont="1" applyBorder="1" applyAlignment="1">
      <alignment horizontal="left" vertical="center" wrapText="1"/>
    </xf>
    <xf numFmtId="164" fontId="21" fillId="7" borderId="2" xfId="0" applyNumberFormat="1" applyFont="1" applyFill="1" applyBorder="1" applyAlignment="1">
      <alignment horizontal="left" wrapText="1"/>
    </xf>
    <xf numFmtId="0" fontId="23" fillId="0" borderId="3" xfId="0" applyFont="1" applyBorder="1" applyAlignment="1">
      <alignment horizontal="left" vertical="center" wrapText="1"/>
    </xf>
    <xf numFmtId="164" fontId="19" fillId="7" borderId="2" xfId="0" applyNumberFormat="1" applyFont="1" applyFill="1" applyBorder="1" applyAlignment="1">
      <alignment horizontal="left" vertical="center"/>
    </xf>
    <xf numFmtId="0" fontId="21" fillId="0" borderId="3" xfId="0" applyFont="1" applyBorder="1" applyAlignment="1">
      <alignment horizontal="left" vertical="center" wrapText="1"/>
    </xf>
    <xf numFmtId="0" fontId="19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164" fontId="19" fillId="0" borderId="2" xfId="0" applyNumberFormat="1" applyFont="1" applyBorder="1" applyAlignment="1">
      <alignment horizontal="left"/>
    </xf>
    <xf numFmtId="164" fontId="19" fillId="7" borderId="2" xfId="0" applyNumberFormat="1" applyFont="1" applyFill="1" applyBorder="1" applyAlignment="1">
      <alignment horizontal="left"/>
    </xf>
    <xf numFmtId="0" fontId="19" fillId="0" borderId="2" xfId="0" applyFont="1" applyBorder="1" applyAlignment="1">
      <alignment horizontal="left" wrapText="1"/>
    </xf>
    <xf numFmtId="0" fontId="19" fillId="0" borderId="2" xfId="0" applyFont="1" applyBorder="1" applyAlignment="1">
      <alignment horizontal="left"/>
    </xf>
    <xf numFmtId="164" fontId="19" fillId="7" borderId="2" xfId="0" applyNumberFormat="1" applyFont="1" applyFill="1" applyBorder="1" applyAlignment="1">
      <alignment horizontal="left" wrapText="1"/>
    </xf>
    <xf numFmtId="165" fontId="19" fillId="0" borderId="2" xfId="0" applyNumberFormat="1" applyFont="1" applyBorder="1" applyAlignment="1">
      <alignment horizontal="left"/>
    </xf>
    <xf numFmtId="0" fontId="2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164" fontId="22" fillId="7" borderId="2" xfId="0" applyNumberFormat="1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164" fontId="21" fillId="7" borderId="2" xfId="0" applyNumberFormat="1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 wrapText="1"/>
    </xf>
    <xf numFmtId="164" fontId="19" fillId="7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166" fontId="0" fillId="0" borderId="2" xfId="0" applyNumberFormat="1" applyBorder="1" applyAlignment="1">
      <alignment horizontal="left"/>
    </xf>
    <xf numFmtId="166" fontId="0" fillId="7" borderId="2" xfId="0" applyNumberFormat="1" applyFill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4" fillId="0" borderId="2" xfId="0" applyFont="1" applyBorder="1" applyAlignment="1">
      <alignment horizontal="left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/>
    </xf>
    <xf numFmtId="166" fontId="26" fillId="0" borderId="2" xfId="0" applyNumberFormat="1" applyFont="1" applyBorder="1" applyAlignment="1">
      <alignment horizontal="left" vertical="center" wrapText="1"/>
    </xf>
    <xf numFmtId="166" fontId="27" fillId="7" borderId="2" xfId="0" applyNumberFormat="1" applyFont="1" applyFill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 wrapText="1"/>
    </xf>
    <xf numFmtId="0" fontId="29" fillId="0" borderId="2" xfId="0" applyFont="1" applyBorder="1" applyAlignment="1">
      <alignment horizontal="left" vertical="center" wrapText="1"/>
    </xf>
    <xf numFmtId="166" fontId="25" fillId="7" borderId="2" xfId="0" applyNumberFormat="1" applyFont="1" applyFill="1" applyBorder="1" applyAlignment="1">
      <alignment horizontal="left" vertical="center"/>
    </xf>
    <xf numFmtId="0" fontId="26" fillId="0" borderId="2" xfId="0" applyFont="1" applyBorder="1" applyAlignment="1">
      <alignment horizontal="left" vertical="center" wrapText="1"/>
    </xf>
    <xf numFmtId="166" fontId="25" fillId="7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164" fontId="19" fillId="0" borderId="2" xfId="0" applyNumberFormat="1" applyFont="1" applyBorder="1" applyAlignment="1">
      <alignment horizontal="left" vertical="center" wrapText="1"/>
    </xf>
    <xf numFmtId="166" fontId="0" fillId="7" borderId="2" xfId="0" applyNumberFormat="1" applyFill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1" fillId="0" borderId="2" xfId="0" applyFont="1" applyBorder="1" applyAlignment="1">
      <alignment horizontal="left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left" vertical="center"/>
    </xf>
    <xf numFmtId="166" fontId="33" fillId="0" borderId="2" xfId="0" applyNumberFormat="1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64" fontId="0" fillId="0" borderId="0" xfId="0" applyNumberFormat="1" applyAlignment="1">
      <alignment horizontal="left"/>
    </xf>
    <xf numFmtId="0" fontId="35" fillId="0" borderId="2" xfId="0" applyFont="1" applyBorder="1" applyAlignment="1">
      <alignment horizontal="left" vertical="center" wrapText="1"/>
    </xf>
    <xf numFmtId="164" fontId="35" fillId="0" borderId="2" xfId="0" applyNumberFormat="1" applyFont="1" applyBorder="1" applyAlignment="1">
      <alignment horizontal="left" vertical="center" wrapText="1"/>
    </xf>
    <xf numFmtId="164" fontId="35" fillId="7" borderId="2" xfId="0" applyNumberFormat="1" applyFont="1" applyFill="1" applyBorder="1" applyAlignment="1">
      <alignment horizontal="left" vertical="center" wrapText="1"/>
    </xf>
    <xf numFmtId="164" fontId="0" fillId="0" borderId="2" xfId="0" applyNumberFormat="1" applyBorder="1" applyAlignment="1">
      <alignment horizontal="left"/>
    </xf>
    <xf numFmtId="164" fontId="0" fillId="7" borderId="2" xfId="0" applyNumberFormat="1" applyFill="1" applyBorder="1" applyAlignment="1">
      <alignment horizontal="left" wrapText="1"/>
    </xf>
    <xf numFmtId="164" fontId="30" fillId="0" borderId="2" xfId="0" applyNumberFormat="1" applyFont="1" applyBorder="1" applyAlignment="1">
      <alignment horizontal="left" wrapText="1"/>
    </xf>
    <xf numFmtId="164" fontId="0" fillId="7" borderId="2" xfId="0" applyNumberFormat="1" applyFill="1" applyBorder="1" applyAlignment="1">
      <alignment horizontal="left"/>
    </xf>
    <xf numFmtId="164" fontId="33" fillId="0" borderId="2" xfId="0" applyNumberFormat="1" applyFont="1" applyBorder="1" applyAlignment="1">
      <alignment horizontal="left" vertical="center" wrapText="1"/>
    </xf>
    <xf numFmtId="164" fontId="27" fillId="7" borderId="2" xfId="0" applyNumberFormat="1" applyFont="1" applyFill="1" applyBorder="1" applyAlignment="1">
      <alignment horizontal="left" vertical="center" wrapText="1"/>
    </xf>
    <xf numFmtId="164" fontId="26" fillId="0" borderId="2" xfId="0" applyNumberFormat="1" applyFont="1" applyBorder="1" applyAlignment="1">
      <alignment horizontal="left" vertical="center" wrapText="1"/>
    </xf>
    <xf numFmtId="164" fontId="25" fillId="7" borderId="2" xfId="0" applyNumberFormat="1" applyFont="1" applyFill="1" applyBorder="1" applyAlignment="1">
      <alignment horizontal="left" vertical="center" wrapText="1"/>
    </xf>
    <xf numFmtId="166" fontId="19" fillId="0" borderId="0" xfId="0" applyNumberFormat="1" applyFont="1" applyAlignment="1">
      <alignment horizontal="left"/>
    </xf>
    <xf numFmtId="2" fontId="19" fillId="0" borderId="0" xfId="0" applyNumberFormat="1" applyFont="1" applyAlignment="1">
      <alignment horizontal="left"/>
    </xf>
    <xf numFmtId="166" fontId="19" fillId="0" borderId="2" xfId="0" applyNumberFormat="1" applyFont="1" applyBorder="1" applyAlignment="1">
      <alignment horizontal="left"/>
    </xf>
    <xf numFmtId="166" fontId="19" fillId="7" borderId="2" xfId="0" applyNumberFormat="1" applyFont="1" applyFill="1" applyBorder="1" applyAlignment="1">
      <alignment horizontal="left"/>
    </xf>
    <xf numFmtId="166" fontId="21" fillId="0" borderId="2" xfId="0" applyNumberFormat="1" applyFont="1" applyBorder="1" applyAlignment="1">
      <alignment horizontal="left" vertical="center" wrapText="1"/>
    </xf>
    <xf numFmtId="166" fontId="19" fillId="7" borderId="2" xfId="0" applyNumberFormat="1" applyFont="1" applyFill="1" applyBorder="1" applyAlignment="1">
      <alignment horizontal="left" vertical="center"/>
    </xf>
    <xf numFmtId="0" fontId="21" fillId="0" borderId="5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4" xfId="0" applyFont="1" applyBorder="1" applyAlignment="1">
      <alignment horizontal="left" vertical="center"/>
    </xf>
    <xf numFmtId="166" fontId="19" fillId="0" borderId="2" xfId="0" applyNumberFormat="1" applyFont="1" applyBorder="1" applyAlignment="1">
      <alignment horizontal="left" vertical="center"/>
    </xf>
    <xf numFmtId="167" fontId="19" fillId="0" borderId="2" xfId="0" applyNumberFormat="1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 wrapText="1"/>
    </xf>
    <xf numFmtId="166" fontId="21" fillId="7" borderId="2" xfId="0" applyNumberFormat="1" applyFont="1" applyFill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166" fontId="19" fillId="7" borderId="2" xfId="0" applyNumberFormat="1" applyFont="1" applyFill="1" applyBorder="1" applyAlignment="1">
      <alignment horizontal="left" vertical="center" wrapText="1"/>
    </xf>
    <xf numFmtId="2" fontId="19" fillId="0" borderId="2" xfId="0" applyNumberFormat="1" applyFont="1" applyBorder="1" applyAlignment="1">
      <alignment horizontal="left"/>
    </xf>
    <xf numFmtId="0" fontId="32" fillId="0" borderId="2" xfId="0" applyFont="1" applyBorder="1" applyAlignment="1">
      <alignment horizontal="left"/>
    </xf>
    <xf numFmtId="0" fontId="33" fillId="0" borderId="2" xfId="0" applyFont="1" applyBorder="1" applyAlignment="1">
      <alignment horizontal="left" wrapText="1"/>
    </xf>
    <xf numFmtId="0" fontId="27" fillId="7" borderId="2" xfId="0" applyFont="1" applyFill="1" applyBorder="1" applyAlignment="1">
      <alignment horizontal="left" vertical="center" wrapText="1"/>
    </xf>
    <xf numFmtId="49" fontId="25" fillId="0" borderId="6" xfId="0" applyNumberFormat="1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wrapText="1"/>
    </xf>
    <xf numFmtId="0" fontId="29" fillId="0" borderId="0" xfId="0" applyFont="1" applyAlignment="1">
      <alignment horizontal="left" vertical="center" wrapText="1"/>
    </xf>
    <xf numFmtId="0" fontId="17" fillId="7" borderId="2" xfId="0" applyFont="1" applyFill="1" applyBorder="1" applyAlignment="1">
      <alignment horizontal="left"/>
    </xf>
    <xf numFmtId="0" fontId="21" fillId="7" borderId="2" xfId="0" applyFont="1" applyFill="1" applyBorder="1" applyAlignment="1">
      <alignment horizontal="left" vertical="center" wrapText="1"/>
    </xf>
    <xf numFmtId="165" fontId="0" fillId="7" borderId="2" xfId="0" applyNumberFormat="1" applyFill="1" applyBorder="1" applyAlignment="1">
      <alignment horizontal="left"/>
    </xf>
    <xf numFmtId="167" fontId="19" fillId="0" borderId="2" xfId="0" applyNumberFormat="1" applyFont="1" applyBorder="1" applyAlignment="1">
      <alignment horizontal="left" vertical="center" wrapText="1"/>
    </xf>
    <xf numFmtId="0" fontId="0" fillId="7" borderId="2" xfId="0" applyFill="1" applyBorder="1" applyAlignment="1">
      <alignment horizontal="left"/>
    </xf>
    <xf numFmtId="0" fontId="28" fillId="0" borderId="2" xfId="0" applyFont="1" applyBorder="1" applyAlignment="1">
      <alignment horizontal="left"/>
    </xf>
    <xf numFmtId="0" fontId="28" fillId="7" borderId="2" xfId="0" applyFont="1" applyFill="1" applyBorder="1" applyAlignment="1">
      <alignment horizontal="left" vertical="center" wrapText="1"/>
    </xf>
    <xf numFmtId="0" fontId="28" fillId="0" borderId="2" xfId="0" applyFont="1" applyBorder="1" applyAlignment="1">
      <alignment horizontal="left" vertical="center"/>
    </xf>
    <xf numFmtId="0" fontId="28" fillId="7" borderId="2" xfId="0" applyFont="1" applyFill="1" applyBorder="1" applyAlignment="1">
      <alignment horizontal="left" vertical="center"/>
    </xf>
    <xf numFmtId="0" fontId="29" fillId="0" borderId="7" xfId="0" applyFont="1" applyBorder="1" applyAlignment="1">
      <alignment horizontal="left" vertical="center" wrapText="1"/>
    </xf>
    <xf numFmtId="0" fontId="25" fillId="7" borderId="2" xfId="0" applyFont="1" applyFill="1" applyBorder="1" applyAlignment="1">
      <alignment horizontal="left" vertical="center"/>
    </xf>
    <xf numFmtId="2" fontId="0" fillId="0" borderId="2" xfId="0" applyNumberFormat="1" applyBorder="1" applyAlignment="1">
      <alignment horizontal="left"/>
    </xf>
    <xf numFmtId="0" fontId="0" fillId="0" borderId="0" xfId="0" applyAlignment="1">
      <alignment wrapText="1"/>
    </xf>
    <xf numFmtId="166" fontId="0" fillId="7" borderId="0" xfId="0" applyNumberFormat="1" applyFill="1" applyAlignment="1">
      <alignment horizontal="left"/>
    </xf>
    <xf numFmtId="0" fontId="0" fillId="0" borderId="0" xfId="0" applyAlignment="1">
      <alignment horizontal="left" wrapText="1"/>
    </xf>
    <xf numFmtId="166" fontId="17" fillId="0" borderId="0" xfId="0" applyNumberFormat="1" applyFont="1" applyAlignment="1">
      <alignment horizontal="left"/>
    </xf>
    <xf numFmtId="0" fontId="17" fillId="3" borderId="2" xfId="0" applyFont="1" applyFill="1" applyBorder="1" applyAlignment="1">
      <alignment horizontal="left"/>
    </xf>
    <xf numFmtId="166" fontId="17" fillId="3" borderId="2" xfId="0" applyNumberFormat="1" applyFont="1" applyFill="1" applyBorder="1" applyAlignment="1">
      <alignment horizontal="left"/>
    </xf>
    <xf numFmtId="166" fontId="17" fillId="7" borderId="2" xfId="0" applyNumberFormat="1" applyFont="1" applyFill="1" applyBorder="1" applyAlignment="1">
      <alignment horizontal="left"/>
    </xf>
    <xf numFmtId="0" fontId="21" fillId="0" borderId="7" xfId="0" applyFont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wrapText="1"/>
    </xf>
    <xf numFmtId="164" fontId="17" fillId="3" borderId="2" xfId="0" applyNumberFormat="1" applyFont="1" applyFill="1" applyBorder="1" applyAlignment="1">
      <alignment horizontal="left"/>
    </xf>
    <xf numFmtId="2" fontId="17" fillId="3" borderId="2" xfId="0" applyNumberFormat="1" applyFont="1" applyFill="1" applyBorder="1" applyAlignment="1">
      <alignment horizontal="left"/>
    </xf>
    <xf numFmtId="49" fontId="17" fillId="3" borderId="2" xfId="0" applyNumberFormat="1" applyFont="1" applyFill="1" applyBorder="1" applyAlignment="1">
      <alignment horizontal="left"/>
    </xf>
    <xf numFmtId="0" fontId="36" fillId="8" borderId="8" xfId="1" applyFill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164" fontId="18" fillId="0" borderId="9" xfId="0" applyNumberFormat="1" applyFont="1" applyBorder="1" applyAlignment="1">
      <alignment horizontal="left" vertical="center" wrapText="1"/>
    </xf>
    <xf numFmtId="164" fontId="18" fillId="7" borderId="9" xfId="0" applyNumberFormat="1" applyFont="1" applyFill="1" applyBorder="1" applyAlignment="1">
      <alignment horizontal="left" vertical="center" wrapText="1"/>
    </xf>
    <xf numFmtId="2" fontId="18" fillId="0" borderId="9" xfId="0" applyNumberFormat="1" applyFont="1" applyBorder="1" applyAlignment="1">
      <alignment horizontal="left" vertical="center" wrapText="1"/>
    </xf>
    <xf numFmtId="49" fontId="18" fillId="0" borderId="9" xfId="0" applyNumberFormat="1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164" fontId="21" fillId="0" borderId="6" xfId="0" applyNumberFormat="1" applyFont="1" applyBorder="1" applyAlignment="1">
      <alignment horizontal="left" vertical="center" wrapText="1"/>
    </xf>
    <xf numFmtId="164" fontId="19" fillId="7" borderId="6" xfId="0" applyNumberFormat="1" applyFont="1" applyFill="1" applyBorder="1" applyAlignment="1">
      <alignment horizontal="left" vertical="center"/>
    </xf>
    <xf numFmtId="2" fontId="19" fillId="0" borderId="6" xfId="0" applyNumberFormat="1" applyFont="1" applyBorder="1" applyAlignment="1">
      <alignment horizontal="left" vertical="center" wrapText="1"/>
    </xf>
    <xf numFmtId="49" fontId="19" fillId="0" borderId="6" xfId="0" applyNumberFormat="1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/>
    </xf>
    <xf numFmtId="0" fontId="36" fillId="8" borderId="12" xfId="1" applyFill="1" applyBorder="1" applyAlignment="1">
      <alignment horizontal="left" vertical="center" wrapText="1"/>
    </xf>
    <xf numFmtId="49" fontId="22" fillId="0" borderId="11" xfId="0" applyNumberFormat="1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49" fontId="22" fillId="0" borderId="10" xfId="0" applyNumberFormat="1" applyFont="1" applyBorder="1" applyAlignment="1">
      <alignment horizontal="left" vertical="center" wrapText="1"/>
    </xf>
    <xf numFmtId="2" fontId="19" fillId="0" borderId="10" xfId="0" applyNumberFormat="1" applyFont="1" applyBorder="1" applyAlignment="1">
      <alignment horizontal="left" vertical="center" wrapText="1"/>
    </xf>
    <xf numFmtId="2" fontId="19" fillId="0" borderId="9" xfId="0" applyNumberFormat="1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wrapText="1"/>
    </xf>
    <xf numFmtId="0" fontId="19" fillId="0" borderId="6" xfId="0" applyFont="1" applyBorder="1" applyAlignment="1">
      <alignment horizontal="left"/>
    </xf>
    <xf numFmtId="164" fontId="19" fillId="0" borderId="6" xfId="0" applyNumberFormat="1" applyFont="1" applyBorder="1" applyAlignment="1">
      <alignment horizontal="left"/>
    </xf>
    <xf numFmtId="164" fontId="19" fillId="7" borderId="6" xfId="0" applyNumberFormat="1" applyFont="1" applyFill="1" applyBorder="1" applyAlignment="1">
      <alignment horizontal="left"/>
    </xf>
    <xf numFmtId="166" fontId="18" fillId="0" borderId="9" xfId="0" applyNumberFormat="1" applyFont="1" applyBorder="1" applyAlignment="1">
      <alignment horizontal="left" vertical="center" wrapText="1"/>
    </xf>
    <xf numFmtId="166" fontId="18" fillId="7" borderId="9" xfId="0" applyNumberFormat="1" applyFont="1" applyFill="1" applyBorder="1" applyAlignment="1">
      <alignment horizontal="left" vertical="center" wrapText="1"/>
    </xf>
    <xf numFmtId="164" fontId="19" fillId="0" borderId="6" xfId="0" applyNumberFormat="1" applyFont="1" applyBorder="1" applyAlignment="1">
      <alignment horizontal="left" vertical="center" wrapText="1"/>
    </xf>
    <xf numFmtId="164" fontId="19" fillId="7" borderId="6" xfId="0" applyNumberFormat="1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wrapText="1"/>
    </xf>
    <xf numFmtId="0" fontId="17" fillId="3" borderId="6" xfId="0" applyFont="1" applyFill="1" applyBorder="1" applyAlignment="1">
      <alignment horizontal="left"/>
    </xf>
    <xf numFmtId="164" fontId="17" fillId="3" borderId="6" xfId="0" applyNumberFormat="1" applyFont="1" applyFill="1" applyBorder="1" applyAlignment="1">
      <alignment horizontal="left"/>
    </xf>
    <xf numFmtId="164" fontId="17" fillId="7" borderId="6" xfId="0" applyNumberFormat="1" applyFont="1" applyFill="1" applyBorder="1" applyAlignment="1">
      <alignment horizontal="left"/>
    </xf>
    <xf numFmtId="2" fontId="17" fillId="3" borderId="6" xfId="0" applyNumberFormat="1" applyFont="1" applyFill="1" applyBorder="1" applyAlignment="1">
      <alignment horizontal="left"/>
    </xf>
    <xf numFmtId="49" fontId="17" fillId="3" borderId="6" xfId="0" applyNumberFormat="1" applyFont="1" applyFill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166" fontId="0" fillId="0" borderId="6" xfId="0" applyNumberFormat="1" applyBorder="1" applyAlignment="1">
      <alignment horizontal="left"/>
    </xf>
    <xf numFmtId="166" fontId="0" fillId="7" borderId="6" xfId="0" applyNumberFormat="1" applyFill="1" applyBorder="1" applyAlignment="1">
      <alignment horizontal="left" wrapText="1"/>
    </xf>
    <xf numFmtId="0" fontId="35" fillId="0" borderId="9" xfId="0" applyFont="1" applyBorder="1" applyAlignment="1">
      <alignment horizontal="left" vertical="center" wrapText="1"/>
    </xf>
    <xf numFmtId="164" fontId="35" fillId="0" borderId="9" xfId="0" applyNumberFormat="1" applyFont="1" applyBorder="1" applyAlignment="1">
      <alignment horizontal="left" vertical="center" wrapText="1"/>
    </xf>
    <xf numFmtId="164" fontId="35" fillId="7" borderId="9" xfId="0" applyNumberFormat="1" applyFont="1" applyFill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164" fontId="26" fillId="0" borderId="6" xfId="0" applyNumberFormat="1" applyFont="1" applyBorder="1" applyAlignment="1">
      <alignment horizontal="left" vertical="center" wrapText="1"/>
    </xf>
    <xf numFmtId="164" fontId="25" fillId="7" borderId="6" xfId="0" applyNumberFormat="1" applyFont="1" applyFill="1" applyBorder="1" applyAlignment="1">
      <alignment horizontal="left" vertical="center" wrapText="1"/>
    </xf>
    <xf numFmtId="166" fontId="19" fillId="0" borderId="6" xfId="0" applyNumberFormat="1" applyFont="1" applyBorder="1" applyAlignment="1">
      <alignment horizontal="left"/>
    </xf>
    <xf numFmtId="166" fontId="19" fillId="7" borderId="6" xfId="0" applyNumberFormat="1" applyFont="1" applyFill="1" applyBorder="1" applyAlignment="1">
      <alignment horizontal="left"/>
    </xf>
    <xf numFmtId="2" fontId="19" fillId="0" borderId="6" xfId="0" applyNumberFormat="1" applyFont="1" applyBorder="1" applyAlignment="1">
      <alignment horizontal="left"/>
    </xf>
    <xf numFmtId="0" fontId="18" fillId="7" borderId="9" xfId="0" applyFont="1" applyFill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5" fillId="7" borderId="6" xfId="0" applyFont="1" applyFill="1" applyBorder="1" applyAlignment="1">
      <alignment horizontal="left" vertical="center" wrapText="1"/>
    </xf>
    <xf numFmtId="0" fontId="19" fillId="7" borderId="6" xfId="0" applyFont="1" applyFill="1" applyBorder="1" applyAlignment="1">
      <alignment horizontal="left" vertical="center" wrapText="1"/>
    </xf>
    <xf numFmtId="0" fontId="36" fillId="8" borderId="8" xfId="1" applyFill="1" applyAlignment="1">
      <alignment horizontal="left"/>
    </xf>
    <xf numFmtId="164" fontId="0" fillId="0" borderId="6" xfId="0" applyNumberFormat="1" applyBorder="1" applyAlignment="1">
      <alignment horizontal="left"/>
    </xf>
    <xf numFmtId="164" fontId="0" fillId="7" borderId="6" xfId="0" applyNumberFormat="1" applyFill="1" applyBorder="1" applyAlignment="1">
      <alignment horizontal="left"/>
    </xf>
    <xf numFmtId="0" fontId="36" fillId="8" borderId="8" xfId="1" applyFill="1" applyAlignment="1">
      <alignment horizontal="left" wrapText="1"/>
    </xf>
    <xf numFmtId="0" fontId="17" fillId="0" borderId="6" xfId="0" applyFont="1" applyBorder="1" applyAlignment="1">
      <alignment horizontal="left"/>
    </xf>
    <xf numFmtId="166" fontId="17" fillId="0" borderId="6" xfId="0" applyNumberFormat="1" applyFont="1" applyBorder="1" applyAlignment="1">
      <alignment horizontal="left"/>
    </xf>
    <xf numFmtId="166" fontId="17" fillId="7" borderId="6" xfId="0" applyNumberFormat="1" applyFont="1" applyFill="1" applyBorder="1" applyAlignment="1">
      <alignment horizontal="left"/>
    </xf>
    <xf numFmtId="0" fontId="26" fillId="0" borderId="3" xfId="0" applyFont="1" applyBorder="1" applyAlignment="1">
      <alignment horizontal="left" vertical="center" wrapText="1"/>
    </xf>
    <xf numFmtId="0" fontId="15" fillId="0" borderId="0" xfId="0" applyFont="1" applyAlignment="1">
      <alignment indent="1"/>
    </xf>
    <xf numFmtId="0" fontId="16" fillId="0" borderId="0" xfId="0" applyFont="1" applyAlignment="1">
      <alignment indent="1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top"/>
    </xf>
    <xf numFmtId="0" fontId="14" fillId="6" borderId="0" xfId="0" applyFont="1" applyFill="1" applyAlignment="1">
      <alignment vertical="center" indent="1"/>
    </xf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21" fillId="0" borderId="6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38" fillId="11" borderId="0" xfId="0" applyFont="1" applyFill="1" applyAlignment="1">
      <alignment horizontal="center" vertical="center"/>
    </xf>
    <xf numFmtId="0" fontId="39" fillId="9" borderId="0" xfId="0" applyFont="1" applyFill="1"/>
    <xf numFmtId="0" fontId="39" fillId="0" borderId="0" xfId="0" applyFont="1"/>
    <xf numFmtId="0" fontId="39" fillId="10" borderId="0" xfId="0" applyFont="1" applyFill="1"/>
    <xf numFmtId="0" fontId="37" fillId="6" borderId="0" xfId="0" applyFont="1" applyFill="1" applyAlignment="1">
      <alignment horizontal="left" vertical="center" wrapText="1" indent="1"/>
    </xf>
    <xf numFmtId="0" fontId="39" fillId="9" borderId="0" xfId="0" applyFont="1" applyFill="1" applyAlignment="1">
      <alignment wrapText="1"/>
    </xf>
  </cellXfs>
  <cellStyles count="2">
    <cellStyle name="Naslov 1" xfId="1" builtinId="16"/>
    <cellStyle name="Navadno" xfId="0" builtinId="0"/>
  </cellStyles>
  <dxfs count="97">
    <dxf>
      <font>
        <b/>
        <color rgb="FFFFFFFF"/>
      </font>
      <fill>
        <patternFill>
          <bgColor rgb="FFF5A623"/>
        </patternFill>
      </fill>
    </dxf>
    <dxf>
      <font>
        <b/>
        <color rgb="FFFFFFFF"/>
      </font>
      <fill>
        <patternFill>
          <bgColor rgb="FFF5A623"/>
        </patternFill>
      </fill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d/m/yyyy;@"/>
      <fill>
        <patternFill patternType="solid">
          <fgColor rgb="FFFF99CC"/>
          <bgColor theme="5" tint="0.39988402966399123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d/m/yyyy;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6" formatCode="m/d/yyyy"/>
      <fill>
        <patternFill patternType="solid">
          <fgColor rgb="FFFF99CC"/>
          <bgColor theme="5" tint="0.3998840296639912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238"/>
        <scheme val="none"/>
      </font>
      <numFmt numFmtId="166" formatCode="m/d/yyyy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d/m/yyyy;@"/>
      <fill>
        <patternFill patternType="solid">
          <fgColor rgb="FFFF99CC"/>
          <bgColor theme="5" tint="0.39988402966399123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d/m/yyyy;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2" formatCode="0.00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6" formatCode="m/d/yyyy"/>
      <fill>
        <patternFill patternType="solid">
          <fgColor rgb="FFFF99CC"/>
          <bgColor theme="5" tint="0.39988402966399123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6" formatCode="m/d/yyyy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m/d/yyyy"/>
      <fill>
        <patternFill patternType="solid">
          <fgColor rgb="FFFF99CC"/>
          <bgColor theme="5" tint="0.39988402966399123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m/d/yyyy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2" formatCode="0.00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d/m/yyyy;@"/>
      <fill>
        <patternFill patternType="solid">
          <fgColor rgb="FFFF99CC"/>
          <bgColor theme="5" tint="0.39988402966399123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d/m/yyyy;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d/m/yyyy;@"/>
      <fill>
        <patternFill patternType="solid">
          <fgColor rgb="FFFF99CC"/>
          <bgColor theme="5" tint="0.39988402966399123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d/m/yyyy;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2" formatCode="0.00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2" formatCode="0.00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2" formatCode="0.00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d/m/yyyy;@"/>
      <fill>
        <patternFill patternType="solid">
          <fgColor rgb="FFFF99CC"/>
          <bgColor theme="5" tint="0.39988402966399123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Times New Roman"/>
        <family val="1"/>
        <charset val="238"/>
        <scheme val="none"/>
      </font>
      <numFmt numFmtId="164" formatCode="d/m/yyyy;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B8B8B"/>
      <rgbColor rgb="FF9999FF"/>
      <rgbColor rgb="FF993366"/>
      <rgbColor rgb="FFF4F7FA"/>
      <rgbColor rgb="FFD9EAF7"/>
      <rgbColor rgb="FF660066"/>
      <rgbColor rgb="FFFF8080"/>
      <rgbColor rgb="FF0066CC"/>
      <rgbColor rgb="FFD0D9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2AA84"/>
      <rgbColor rgb="FF2F75B5"/>
      <rgbColor rgb="FF33CCCC"/>
      <rgbColor rgb="FF92D050"/>
      <rgbColor rgb="FFFFCC00"/>
      <rgbColor rgb="FFF5A623"/>
      <rgbColor rgb="FFFF6600"/>
      <rgbColor rgb="FF5A6B7D"/>
      <rgbColor rgb="FF7A8A9B"/>
      <rgbColor rgb="FF17365D"/>
      <rgbColor rgb="FF1B9AC0"/>
      <rgbColor rgb="FF003300"/>
      <rgbColor rgb="FF333300"/>
      <rgbColor rgb="FF993300"/>
      <rgbColor rgb="FF993366"/>
      <rgbColor rgb="FF333399"/>
      <rgbColor rgb="FF33475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62344</xdr:colOff>
      <xdr:row>0</xdr:row>
      <xdr:rowOff>34636</xdr:rowOff>
    </xdr:from>
    <xdr:to>
      <xdr:col>8</xdr:col>
      <xdr:colOff>138545</xdr:colOff>
      <xdr:row>2</xdr:row>
      <xdr:rowOff>13854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289962" y="34636"/>
          <a:ext cx="2209801" cy="94903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706581</xdr:colOff>
      <xdr:row>24</xdr:row>
      <xdr:rowOff>129066</xdr:rowOff>
    </xdr:from>
    <xdr:to>
      <xdr:col>9</xdr:col>
      <xdr:colOff>90054</xdr:colOff>
      <xdr:row>55</xdr:row>
      <xdr:rowOff>48983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133599" y="7582811"/>
          <a:ext cx="6830291" cy="5544862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EB9B670-745E-49D1-AF96-74C6C7BD5602}" name="Tabela3" displayName="Tabela3" ref="A1:G26" totalsRowShown="0" dataDxfId="92" headerRowBorderDxfId="93" tableBorderDxfId="91">
  <autoFilter ref="A1:G26" xr:uid="{00000000-0009-0000-0000-000001000000}"/>
  <tableColumns count="7">
    <tableColumn id="1" xr3:uid="{A777F172-4260-4041-ABBF-13DB4E37E527}" name="Topics" dataDxfId="90"/>
    <tableColumn id="2" xr3:uid="{86A28430-0782-4E16-BEDF-613DE2874AD4}" name="Type of Action" dataDxfId="89"/>
    <tableColumn id="3" xr3:uid="{AFE16601-9D1F-4902-9334-0CA707C915BE}" name="opening" dataDxfId="88"/>
    <tableColumn id="4" xr3:uid="{7081A2C5-7FCD-48D0-939C-2A491B84AFB0}" name="deadline" dataDxfId="87"/>
    <tableColumn id="5" xr3:uid="{FE2428A8-7331-49E0-998C-14FFD75C95CA}" name="Budgets (EUR million)" dataDxfId="86"/>
    <tableColumn id="6" xr3:uid="{CA62F6E9-AA14-4FFB-8082-9A0F40E0335B}" name="Expected EU contribution per project _x000a_(EUR million)" dataDxfId="85"/>
    <tableColumn id="7" xr3:uid="{CAF1809E-4146-4D6F-BC5E-650536E22064}" name="Indicative number of projects expected to be funded" dataDxfId="8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EB71871-CAB2-41B8-8E3D-827D2007AB57}" name="Tabela4" displayName="Tabela4" ref="A1:G50" totalsRowShown="0" dataDxfId="82" headerRowBorderDxfId="83" tableBorderDxfId="81">
  <autoFilter ref="A1:G50" xr:uid="{AEB71871-CAB2-41B8-8E3D-827D2007AB57}"/>
  <tableColumns count="7">
    <tableColumn id="1" xr3:uid="{447AAF84-0FEE-4D56-B873-9853EB73D3CF}" name="Topics" dataDxfId="80"/>
    <tableColumn id="2" xr3:uid="{1BDE2120-C5A8-40A2-BE3B-FDEE8753DAB2}" name="Type of Action" dataDxfId="79"/>
    <tableColumn id="3" xr3:uid="{103483D5-AAB2-431D-BE08-ED110B9CA2F7}" name="opening" dataDxfId="78"/>
    <tableColumn id="4" xr3:uid="{A5A24484-1CCA-4306-8B2F-FA414B975047}" name="deadline" dataDxfId="77"/>
    <tableColumn id="5" xr3:uid="{15D8C421-A3E3-47E9-A0E8-EF4E22AFEE60}" name="Budgets (EUR million)" dataDxfId="76"/>
    <tableColumn id="6" xr3:uid="{355EA5F0-9C62-4E8F-9361-F4059A687983}" name="Expected EU contribution per project _x000a_(EUR million)" dataDxfId="75"/>
    <tableColumn id="7" xr3:uid="{5D2F479B-F2F0-41F3-9D64-20C0D7B69688}" name="Indicative number of projects expected to be funded" dataDxfId="7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BD77E7-ACE1-4719-812A-7FD8A2575989}" name="Tabela5" displayName="Tabela5" ref="A1:G52" totalsRowShown="0" dataDxfId="72" headerRowBorderDxfId="73" tableBorderDxfId="71">
  <autoFilter ref="A1:G52" xr:uid="{00000000-0009-0000-0000-000003000000}"/>
  <tableColumns count="7">
    <tableColumn id="1" xr3:uid="{356259FD-AA76-4E17-840C-D7F96B750AAE}" name="Topics" dataDxfId="70"/>
    <tableColumn id="2" xr3:uid="{54E44119-7619-42C7-9960-B069EF2C7A82}" name="Type of Action" dataDxfId="69"/>
    <tableColumn id="3" xr3:uid="{04267F4E-741F-484F-8825-CB1C62121E62}" name="opening" dataDxfId="68"/>
    <tableColumn id="4" xr3:uid="{4F45E4DC-4AE9-4251-954E-4732B5AEFA53}" name="deadline" dataDxfId="67"/>
    <tableColumn id="5" xr3:uid="{FCBAE082-9879-4B74-BBB2-71998118CA23}" name="Budgets (EUR million)" dataDxfId="66"/>
    <tableColumn id="6" xr3:uid="{F1FC402B-BDE6-43B0-879C-75DF716EB889}" name="Expected EU contribution per project _x000a_(EUR million)" dataDxfId="65"/>
    <tableColumn id="7" xr3:uid="{3174000E-B392-4CEB-8A14-D4518A87F35C}" name="Indicative number of projects expected to be funded" dataDxfId="6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DDA863A-CDB7-447E-9A93-8A8114FB579B}" name="Tabela7" displayName="Tabela7" ref="A1:G40" totalsRowShown="0" headerRowDxfId="63" dataDxfId="61" headerRowBorderDxfId="62" tableBorderDxfId="60">
  <autoFilter ref="A1:G40" xr:uid="{5DDA863A-CDB7-447E-9A93-8A8114FB579B}"/>
  <tableColumns count="7">
    <tableColumn id="1" xr3:uid="{43631E2C-4E56-490B-914E-FF18DD36FC2E}" name="Topics" dataDxfId="59"/>
    <tableColumn id="2" xr3:uid="{2ADFF7AE-5DA5-46B1-9472-4DFD490F0728}" name="Type of Action" dataDxfId="58"/>
    <tableColumn id="3" xr3:uid="{B8E7BB7C-F993-4AF2-9153-C36246CAD6FF}" name="opening" dataDxfId="57"/>
    <tableColumn id="4" xr3:uid="{FA2E02D4-407B-4A5C-B578-6C5417718E0C}" name="deadline" dataDxfId="56"/>
    <tableColumn id="5" xr3:uid="{C52C6094-9EF1-481B-B189-65DCA9F697AD}" name="Budgets (EUR million)" dataDxfId="55"/>
    <tableColumn id="6" xr3:uid="{F67AE3B6-9D66-4346-A927-93F0EA37C0CC}" name="Expected EU contribution per project _x000a_(EUR million)" dataDxfId="54"/>
    <tableColumn id="7" xr3:uid="{5EC12578-46FA-4B17-970C-A17C4DE2230B}" name="Indicative number of projects expected to be funded" dataDxfId="5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1571040-7609-4787-8F7E-02FCF2C843A9}" name="Tabela8" displayName="Tabela8" ref="A1:G21" totalsRowShown="0" headerRowDxfId="52" headerRowBorderDxfId="51" tableBorderDxfId="50">
  <autoFilter ref="A1:G21" xr:uid="{91571040-7609-4787-8F7E-02FCF2C843A9}"/>
  <tableColumns count="7">
    <tableColumn id="1" xr3:uid="{EE152516-1064-4587-A6A0-DE8DC69BC476}" name="Stolpec1"/>
    <tableColumn id="2" xr3:uid="{B557E1EA-4BA2-4D0B-8DD5-2BD74AA9B1BD}" name="Stolpec2"/>
    <tableColumn id="3" xr3:uid="{EB9DEC89-C13C-46D0-9578-44023705351F}" name="Stolpec3"/>
    <tableColumn id="4" xr3:uid="{911420C8-9632-415D-B338-8A09530EE9D6}" name="Stolpec4"/>
    <tableColumn id="5" xr3:uid="{DAFC2AF4-843F-4168-8C50-790BFD60F39D}" name="Stolpec5"/>
    <tableColumn id="6" xr3:uid="{A9227509-71F8-4D4C-919F-FD58CFE4B9FC}" name="Stolpec6"/>
    <tableColumn id="7" xr3:uid="{CA971EA5-F814-4BC7-BDC0-04A6404C38A6}" name="Stolpec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98D1C0B-CFB9-4C8B-B781-1C612A5E40F5}" name="Tabela10" displayName="Tabela10" ref="A1:G29" totalsRowShown="0" headerRowDxfId="49" headerRowBorderDxfId="48" tableBorderDxfId="47">
  <autoFilter ref="A1:G29" xr:uid="{A98D1C0B-CFB9-4C8B-B781-1C612A5E40F5}"/>
  <tableColumns count="7">
    <tableColumn id="1" xr3:uid="{882D8537-A9ED-455C-9804-5F00E244848A}" name="Topics" dataDxfId="46"/>
    <tableColumn id="2" xr3:uid="{8AD9AB47-E7B6-4C9F-AD81-C6732C4F4EE3}" name="Type of Action" dataDxfId="45"/>
    <tableColumn id="3" xr3:uid="{64F66090-F26A-431E-A323-73C630356F65}" name="opening" dataDxfId="44"/>
    <tableColumn id="4" xr3:uid="{F2E14804-38F8-490B-AA2E-FA0F1B149619}" name="deadline" dataDxfId="43"/>
    <tableColumn id="5" xr3:uid="{8393D4C7-8A7C-4E57-A39C-CA1BF97913EC}" name="Budgets (EUR million)" dataDxfId="42"/>
    <tableColumn id="6" xr3:uid="{847F612A-CE15-453C-91FC-E5CD5AE3E62E}" name="Expected EU contribution per project _x000a_(EUR million)" dataDxfId="41"/>
    <tableColumn id="7" xr3:uid="{55CFB845-323B-4D78-BD8B-B318BBB40AAC}" name="Indicative number of projects expected to be funded" dataDxfId="4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BCBB07A-4AEF-4591-B8F5-0BDAE529A50C}" name="Tabela11" displayName="Tabela11" ref="A1:G4" totalsRowShown="0" headerRowDxfId="39" headerRowBorderDxfId="38" tableBorderDxfId="37">
  <autoFilter ref="A1:G4" xr:uid="{DBCBB07A-4AEF-4591-B8F5-0BDAE529A50C}"/>
  <tableColumns count="7">
    <tableColumn id="1" xr3:uid="{02BF3C0F-5092-485E-849E-9CA0A1F1AA28}" name="Topics"/>
    <tableColumn id="2" xr3:uid="{45168A1D-24A7-4FDB-820B-05ECD68CDC45}" name="Type of Action"/>
    <tableColumn id="3" xr3:uid="{AE567406-410F-4497-8A9F-8095CE49F943}" name="opening"/>
    <tableColumn id="4" xr3:uid="{30DB7CD3-4129-4C86-B44E-7EA86D43EAD4}" name="deadline"/>
    <tableColumn id="5" xr3:uid="{173D66AC-60B3-4B82-B74A-2B238E7D0630}" name="Budgets (EUR million)"/>
    <tableColumn id="6" xr3:uid="{821E610D-65A4-4B2D-B002-6E685EC22D56}" name="Expected EU contribution per project _x000a_(EUR million)"/>
    <tableColumn id="7" xr3:uid="{82151F0D-C3AA-41DA-96E0-AA78A2AB44B7}" name="Indicative number of projects expected to be funded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39BCA32-850B-420E-8148-C603EB5A05F4}" name="Tabela12" displayName="Tabela12" ref="A1:G6" totalsRowShown="0" headerRowDxfId="36" headerRowBorderDxfId="35" tableBorderDxfId="34">
  <autoFilter ref="A1:G6" xr:uid="{539BCA32-850B-420E-8148-C603EB5A05F4}"/>
  <tableColumns count="7">
    <tableColumn id="1" xr3:uid="{FC4A621F-DAF7-4EA9-B415-7DC86DB97BA7}" name="Topics"/>
    <tableColumn id="2" xr3:uid="{37261268-5690-4233-A12A-A14F0AC2F4EF}" name="Type of Action"/>
    <tableColumn id="3" xr3:uid="{423AEA47-1B9F-4F77-90DB-A44503366D73}" name="opening"/>
    <tableColumn id="4" xr3:uid="{FA59B933-2450-4F06-A339-3A2C0117DBB8}" name="deadline"/>
    <tableColumn id="5" xr3:uid="{D9DD27C5-0D29-472A-979E-4110C9EBC347}" name="Budgets (EUR million)"/>
    <tableColumn id="6" xr3:uid="{4C504FBA-9E9E-430B-871F-29244BB8D30E}" name="Expected EU contribution per project _x000a_(EUR million)"/>
    <tableColumn id="7" xr3:uid="{5A3052BD-8476-46D0-840C-61E7B072E014}" name="Indicative number of projects expected to be funded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3170C47-3A8F-4EE8-9326-DE909820D9F3}" name="Tabela13" displayName="Tabela13" ref="A1:G129" totalsRowShown="0" headerRowDxfId="96" headerRowBorderDxfId="95" tableBorderDxfId="94">
  <autoFilter ref="A1:G129" xr:uid="{F3170C47-3A8F-4EE8-9326-DE909820D9F3}"/>
  <tableColumns count="7">
    <tableColumn id="1" xr3:uid="{F2F89C56-688D-4774-BDDD-0549423F4BBA}" name="Topics"/>
    <tableColumn id="2" xr3:uid="{BB829123-D762-4828-99AE-C4B5EF7E41FF}" name="Type of Action"/>
    <tableColumn id="3" xr3:uid="{B567AAFD-6481-492B-86B6-12526539FDF7}" name="opening"/>
    <tableColumn id="4" xr3:uid="{2B8BF816-BB12-4EE8-99B6-AD19F52C3B8A}" name="deadline"/>
    <tableColumn id="5" xr3:uid="{DFADB2E8-D8F7-460E-B3A3-9E3523ED1670}" name="Budgets (EUR million)"/>
    <tableColumn id="6" xr3:uid="{3E00C37B-4D03-4FC8-8A89-07764C3481EE}" name="Expected EU contribution per project _x000a_(EUR million)"/>
    <tableColumn id="7" xr3:uid="{653CEE36-EBE4-4A22-AD56-4CA988C4012D}" name="Indicative number of projects expected to be funded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1380056-2BB3-4440-A534-33E7684B099A}" name="Tabela14" displayName="Tabela14" ref="A1:G15" totalsRowShown="0" headerRowDxfId="33" dataDxfId="31" headerRowBorderDxfId="32" tableBorderDxfId="30">
  <autoFilter ref="A1:G15" xr:uid="{41380056-2BB3-4440-A534-33E7684B099A}"/>
  <tableColumns count="7">
    <tableColumn id="1" xr3:uid="{486BA688-19BE-4144-B2AA-FDC1AB5FEA48}" name="Topics" dataDxfId="29"/>
    <tableColumn id="2" xr3:uid="{BF2A3344-5174-42B1-B96A-0ABF067C9024}" name="Type of Action" dataDxfId="28"/>
    <tableColumn id="3" xr3:uid="{39576EB7-5A14-422D-841F-2C39CBB3A5DC}" name="opening" dataDxfId="27"/>
    <tableColumn id="4" xr3:uid="{A3A5A63C-FFCA-44C6-A070-6D37F4536113}" name="deadline" dataDxfId="26"/>
    <tableColumn id="5" xr3:uid="{E99FA222-1DC1-444F-BA81-0E9F74F1083A}" name="Budgets (EUR million)" dataDxfId="25"/>
    <tableColumn id="6" xr3:uid="{444FA280-CAFC-4558-97A7-862A3CD35E19}" name="Expected EU contribution per project _x000a_(EUR million)" dataDxfId="24"/>
    <tableColumn id="7" xr3:uid="{36BC2748-53B7-428E-9465-CF04397BC747}" name="Indicative number of projects expected to be funded" dataDxfId="23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C7C802A-3752-414F-BCDF-3F42CB9BF3AB}" name="Tabela15" displayName="Tabela15" ref="A1:G32" totalsRowShown="0" headerRowDxfId="22" headerRowBorderDxfId="21" tableBorderDxfId="20">
  <autoFilter ref="A1:G32" xr:uid="{EC7C802A-3752-414F-BCDF-3F42CB9BF3AB}"/>
  <tableColumns count="7">
    <tableColumn id="1" xr3:uid="{C3039FE9-D324-437B-BFDF-73BB5AF4126D}" name="Topics" dataDxfId="19"/>
    <tableColumn id="2" xr3:uid="{3AF00FF5-F7C5-43BC-8A49-FE4C2E8C0BCE}" name="Type of Action"/>
    <tableColumn id="3" xr3:uid="{FD8EBF34-845B-4927-8508-AD940F876678}" name="opening" dataDxfId="18"/>
    <tableColumn id="4" xr3:uid="{242D74E6-B24C-4A60-946A-A321571D7276}" name="deadline" dataDxfId="17"/>
    <tableColumn id="5" xr3:uid="{FD289A3D-657C-45A6-9B16-BB829243856B}" name="Budgets (EUR million)" dataDxfId="16"/>
    <tableColumn id="6" xr3:uid="{AF54B954-E7FD-4E53-912F-3A6FC78BCE5D}" name="Expected EU contribution per project _x000a_(EUR million)"/>
    <tableColumn id="7" xr3:uid="{9CDD8739-C8A1-4630-8EF0-70CE6FFD4541}" name="Indicative number of projects expected to be funded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2BB2847-F5EA-46CE-9060-8F31CF2BE5F9}" name="Tabela16" displayName="Tabela16" ref="A1:G24" totalsRowShown="0" headerRowDxfId="15" dataDxfId="13" headerRowBorderDxfId="14" tableBorderDxfId="12">
  <autoFilter ref="A1:G24" xr:uid="{22BB2847-F5EA-46CE-9060-8F31CF2BE5F9}"/>
  <tableColumns count="7">
    <tableColumn id="1" xr3:uid="{C4926057-0AA9-4647-9081-EBB3662289CF}" name="Stolpec1" dataDxfId="11"/>
    <tableColumn id="2" xr3:uid="{D09CF569-10AF-45D5-837C-D2C027B4A1E4}" name="Stolpec2" dataDxfId="10"/>
    <tableColumn id="3" xr3:uid="{364E6521-F618-4A19-B030-0E7FAEAEB0BD}" name="Stolpec3" dataDxfId="9"/>
    <tableColumn id="4" xr3:uid="{F413BB8A-E718-4D59-9099-EE0F8BD5BA4B}" name="Stolpec4" dataDxfId="8"/>
    <tableColumn id="5" xr3:uid="{2A00D0F7-9E4A-4ACE-9422-EE3542768FC0}" name="Stolpec5" dataDxfId="7"/>
    <tableColumn id="6" xr3:uid="{5CCA7369-A58E-40C4-96A7-C013B5ECF00E}" name="Stolpec6" dataDxfId="6"/>
    <tableColumn id="7" xr3:uid="{B855E0B7-7363-4B75-B94A-2B3F5A8874B8}" name="Stolpec7" dataDxfId="5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E4271DB-E2C0-43E0-8271-F36F8F3AF3B0}" name="Tabela6" displayName="Tabela6" ref="A1:G5" totalsRowShown="0" headerRowDxfId="4" headerRowBorderDxfId="3" tableBorderDxfId="2">
  <autoFilter ref="A1:G5" xr:uid="{8E4271DB-E2C0-43E0-8271-F36F8F3AF3B0}"/>
  <tableColumns count="7">
    <tableColumn id="1" xr3:uid="{8DBC6556-8E16-4D30-B1C2-4A3226619A1B}" name="Stolpec1"/>
    <tableColumn id="2" xr3:uid="{34C1B9D8-7581-4F0B-8F02-4E53EA32848B}" name="Stolpec2"/>
    <tableColumn id="3" xr3:uid="{C468972D-5E9F-46BF-BB49-2416842532EE}" name="Stolpec3"/>
    <tableColumn id="4" xr3:uid="{091F8505-0A9B-4164-BE01-947D9C11DB19}" name="Stolpec4"/>
    <tableColumn id="5" xr3:uid="{3358A577-FB08-476A-8282-C3599D1B00D0}" name="Stolpec5"/>
    <tableColumn id="6" xr3:uid="{D3A98E5A-01B2-41AD-B7B3-523EEC3B4C02}" name="Stolpec6"/>
    <tableColumn id="7" xr3:uid="{BE07A108-89B1-4A62-9817-EB4812AB37B8}" name="Stolpec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gor.milek@spiritslovenia.si" TargetMode="External"/><Relationship Id="rId2" Type="http://schemas.openxmlformats.org/officeDocument/2006/relationships/hyperlink" Target="mailto:ime.priimek-priimek@gov.si" TargetMode="External"/><Relationship Id="rId1" Type="http://schemas.openxmlformats.org/officeDocument/2006/relationships/hyperlink" Target="mailto:ime.priimek@gov.si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A1:K31"/>
  <sheetViews>
    <sheetView showGridLines="0" tabSelected="1" zoomScale="110" zoomScaleNormal="110" workbookViewId="0">
      <selection sqref="A1:F1"/>
    </sheetView>
  </sheetViews>
  <sheetFormatPr defaultColWidth="7.44140625" defaultRowHeight="14.4"/>
  <cols>
    <col min="1" max="1" width="20.77734375" customWidth="1"/>
    <col min="2" max="2" width="15.5546875" customWidth="1"/>
    <col min="3" max="3" width="20.77734375" customWidth="1"/>
    <col min="4" max="4" width="15.5546875" customWidth="1"/>
    <col min="5" max="5" width="2.5546875" customWidth="1"/>
    <col min="6" max="8" width="15.5546875" customWidth="1"/>
    <col min="10" max="10" width="17.5546875" customWidth="1"/>
    <col min="11" max="11" width="25.21875" customWidth="1"/>
  </cols>
  <sheetData>
    <row r="1" spans="1:11" ht="42" customHeight="1">
      <c r="A1" s="215" t="s">
        <v>0</v>
      </c>
      <c r="B1" s="215"/>
      <c r="C1" s="215"/>
      <c r="D1" s="215"/>
      <c r="E1" s="215"/>
      <c r="F1" s="215"/>
      <c r="G1" s="5"/>
      <c r="H1" s="5"/>
    </row>
    <row r="2" spans="1:11" ht="34.200000000000003" customHeight="1">
      <c r="A2" s="216" t="s">
        <v>1</v>
      </c>
      <c r="B2" s="216"/>
      <c r="C2" s="216"/>
      <c r="D2" s="216"/>
      <c r="E2" s="216"/>
      <c r="F2" s="216"/>
      <c r="G2" s="5"/>
      <c r="H2" s="5"/>
      <c r="J2" s="229" t="s">
        <v>677</v>
      </c>
      <c r="K2" s="10" t="s">
        <v>7</v>
      </c>
    </row>
    <row r="3" spans="1:11" ht="26.4" customHeight="1">
      <c r="A3" s="217" t="s">
        <v>2</v>
      </c>
      <c r="B3" s="217"/>
      <c r="C3" s="217"/>
      <c r="D3" s="217"/>
      <c r="E3" s="217"/>
      <c r="F3" s="217"/>
      <c r="G3" s="5"/>
      <c r="H3" s="5"/>
      <c r="J3" s="226" t="s">
        <v>540</v>
      </c>
      <c r="K3" s="226">
        <v>6</v>
      </c>
    </row>
    <row r="4" spans="1:11" ht="18" customHeight="1">
      <c r="A4" s="6"/>
      <c r="B4" s="6"/>
      <c r="C4" s="6"/>
      <c r="D4" s="6"/>
      <c r="E4" s="7"/>
      <c r="F4" s="7"/>
      <c r="G4" s="7"/>
      <c r="H4" s="7"/>
      <c r="J4" s="227" t="s">
        <v>294</v>
      </c>
      <c r="K4" s="227">
        <v>6</v>
      </c>
    </row>
    <row r="5" spans="1:11" ht="43.5" customHeight="1">
      <c r="A5" s="4">
        <f>B22</f>
        <v>357</v>
      </c>
      <c r="B5" s="212">
        <f>SUM(C9:C20)</f>
        <v>23</v>
      </c>
      <c r="C5" s="212"/>
      <c r="D5" s="212">
        <f>MAX(B9:B20)</f>
        <v>116</v>
      </c>
      <c r="E5" s="212"/>
      <c r="F5" s="212"/>
      <c r="G5" s="212">
        <v>13</v>
      </c>
      <c r="H5" s="212"/>
      <c r="J5" s="230" t="s">
        <v>678</v>
      </c>
      <c r="K5" s="226">
        <v>10</v>
      </c>
    </row>
    <row r="6" spans="1:11" ht="19.5" customHeight="1">
      <c r="A6" s="3" t="s">
        <v>3</v>
      </c>
      <c r="B6" s="213" t="s">
        <v>4</v>
      </c>
      <c r="C6" s="213"/>
      <c r="D6" s="213" t="str">
        <f>"največ rokov: "&amp;INDEX(A9:A20,MATCH(MAX(B9:B20),B9:B20,0))</f>
        <v>največ rokov: September</v>
      </c>
      <c r="E6" s="213"/>
      <c r="F6" s="213"/>
      <c r="G6" s="213" t="s">
        <v>5</v>
      </c>
      <c r="H6" s="213"/>
      <c r="J6" s="227" t="s">
        <v>682</v>
      </c>
      <c r="K6" s="227">
        <v>17</v>
      </c>
    </row>
    <row r="7" spans="1:11" ht="16.8" customHeight="1">
      <c r="A7" s="8"/>
      <c r="B7" s="8"/>
      <c r="C7" s="8"/>
      <c r="D7" s="8"/>
      <c r="J7" s="226" t="s">
        <v>683</v>
      </c>
      <c r="K7" s="226">
        <v>27</v>
      </c>
    </row>
    <row r="8" spans="1:11" ht="42.6" customHeight="1">
      <c r="A8" s="9" t="s">
        <v>6</v>
      </c>
      <c r="B8" s="10" t="s">
        <v>7</v>
      </c>
      <c r="C8" s="10" t="s">
        <v>8</v>
      </c>
      <c r="D8" s="10" t="s">
        <v>9</v>
      </c>
      <c r="J8" s="227" t="s">
        <v>684</v>
      </c>
      <c r="K8" s="227">
        <v>17</v>
      </c>
    </row>
    <row r="9" spans="1:11" ht="21" customHeight="1">
      <c r="A9" s="11" t="s">
        <v>10</v>
      </c>
      <c r="B9" s="12">
        <v>20</v>
      </c>
      <c r="C9" s="13">
        <v>0</v>
      </c>
      <c r="D9" s="13">
        <v>0</v>
      </c>
      <c r="J9" s="226" t="s">
        <v>685</v>
      </c>
      <c r="K9" s="226">
        <v>13</v>
      </c>
    </row>
    <row r="10" spans="1:11" ht="21" customHeight="1">
      <c r="A10" s="14" t="s">
        <v>11</v>
      </c>
      <c r="B10" s="15">
        <v>44</v>
      </c>
      <c r="C10" s="16">
        <v>7</v>
      </c>
      <c r="D10" s="16">
        <v>3</v>
      </c>
      <c r="J10" s="227" t="s">
        <v>686</v>
      </c>
      <c r="K10" s="227">
        <v>15</v>
      </c>
    </row>
    <row r="11" spans="1:11" ht="21.6" customHeight="1">
      <c r="A11" s="11" t="s">
        <v>12</v>
      </c>
      <c r="B11" s="12">
        <v>44</v>
      </c>
      <c r="C11" s="13">
        <v>0</v>
      </c>
      <c r="D11" s="13">
        <v>4</v>
      </c>
      <c r="J11" s="226" t="s">
        <v>687</v>
      </c>
      <c r="K11" s="226">
        <v>7</v>
      </c>
    </row>
    <row r="12" spans="1:11" ht="21" customHeight="1">
      <c r="A12" s="14" t="s">
        <v>13</v>
      </c>
      <c r="B12" s="15">
        <v>33</v>
      </c>
      <c r="C12" s="16">
        <v>13</v>
      </c>
      <c r="D12" s="16">
        <v>3</v>
      </c>
      <c r="J12" s="227" t="s">
        <v>681</v>
      </c>
      <c r="K12" s="227">
        <v>49</v>
      </c>
    </row>
    <row r="13" spans="1:11" ht="21" customHeight="1">
      <c r="A13" s="11" t="s">
        <v>14</v>
      </c>
      <c r="B13" s="12">
        <v>14</v>
      </c>
      <c r="C13" s="13">
        <v>3</v>
      </c>
      <c r="D13" s="13">
        <v>2</v>
      </c>
      <c r="J13" s="226" t="s">
        <v>688</v>
      </c>
      <c r="K13" s="226">
        <v>51</v>
      </c>
    </row>
    <row r="14" spans="1:11" ht="21" customHeight="1">
      <c r="A14" s="14" t="s">
        <v>15</v>
      </c>
      <c r="B14" s="15">
        <v>22</v>
      </c>
      <c r="C14" s="16">
        <v>0</v>
      </c>
      <c r="D14" s="16">
        <v>5</v>
      </c>
      <c r="J14" s="227" t="s">
        <v>193</v>
      </c>
      <c r="K14" s="227">
        <v>14</v>
      </c>
    </row>
    <row r="15" spans="1:11" ht="21" customHeight="1">
      <c r="A15" s="11" t="s">
        <v>16</v>
      </c>
      <c r="B15" s="12">
        <v>2</v>
      </c>
      <c r="C15" s="13">
        <v>0</v>
      </c>
      <c r="D15" s="13">
        <v>2</v>
      </c>
      <c r="J15" s="226" t="s">
        <v>689</v>
      </c>
      <c r="K15" s="226">
        <v>10</v>
      </c>
    </row>
    <row r="16" spans="1:11" ht="21" customHeight="1">
      <c r="A16" s="14" t="s">
        <v>17</v>
      </c>
      <c r="B16" s="15">
        <v>3</v>
      </c>
      <c r="C16" s="16">
        <v>0</v>
      </c>
      <c r="D16" s="16">
        <v>2</v>
      </c>
      <c r="J16" s="228" t="s">
        <v>43</v>
      </c>
      <c r="K16" s="225">
        <v>27</v>
      </c>
    </row>
    <row r="17" spans="1:11" ht="21" customHeight="1">
      <c r="A17" s="11" t="s">
        <v>18</v>
      </c>
      <c r="B17" s="12">
        <v>116</v>
      </c>
      <c r="C17" s="13">
        <v>0</v>
      </c>
      <c r="D17" s="13">
        <v>10</v>
      </c>
      <c r="J17" s="226" t="s">
        <v>679</v>
      </c>
      <c r="K17" s="226">
        <v>28</v>
      </c>
    </row>
    <row r="18" spans="1:11" ht="21" customHeight="1">
      <c r="A18" s="14" t="s">
        <v>19</v>
      </c>
      <c r="B18" s="15">
        <v>11</v>
      </c>
      <c r="C18" s="16">
        <v>0</v>
      </c>
      <c r="D18" s="16">
        <v>2</v>
      </c>
    </row>
    <row r="19" spans="1:11" ht="21" customHeight="1">
      <c r="A19" s="11" t="s">
        <v>20</v>
      </c>
      <c r="B19" s="12">
        <v>27</v>
      </c>
      <c r="C19" s="13">
        <v>0</v>
      </c>
      <c r="D19" s="13">
        <v>6</v>
      </c>
      <c r="J19" s="227" t="s">
        <v>680</v>
      </c>
    </row>
    <row r="20" spans="1:11" ht="21" customHeight="1">
      <c r="A20" s="14" t="s">
        <v>21</v>
      </c>
      <c r="B20" s="15">
        <v>19</v>
      </c>
      <c r="C20" s="16">
        <v>0</v>
      </c>
      <c r="D20" s="16">
        <v>2</v>
      </c>
    </row>
    <row r="21" spans="1:11" ht="21" customHeight="1">
      <c r="A21" s="17" t="s">
        <v>22</v>
      </c>
      <c r="B21" s="18">
        <v>2</v>
      </c>
      <c r="C21" s="19">
        <v>0</v>
      </c>
      <c r="D21" s="19">
        <v>0</v>
      </c>
    </row>
    <row r="22" spans="1:11" ht="25.5" customHeight="1">
      <c r="A22" s="20" t="s">
        <v>23</v>
      </c>
      <c r="B22" s="21">
        <v>357</v>
      </c>
      <c r="C22" s="21">
        <v>23</v>
      </c>
      <c r="D22" s="21">
        <v>41</v>
      </c>
    </row>
    <row r="23" spans="1:11" ht="15.6">
      <c r="A23" s="8"/>
      <c r="B23" s="8"/>
      <c r="C23" s="8"/>
      <c r="D23" s="8"/>
    </row>
    <row r="24" spans="1:11" ht="25.5" customHeight="1">
      <c r="A24" s="214" t="s">
        <v>24</v>
      </c>
      <c r="B24" s="214"/>
      <c r="C24" s="214"/>
      <c r="D24" s="214"/>
      <c r="E24" s="214"/>
      <c r="F24" s="214"/>
      <c r="G24" s="214"/>
      <c r="H24" s="214"/>
    </row>
    <row r="25" spans="1:11" ht="15.6">
      <c r="A25" s="8"/>
      <c r="B25" s="8"/>
      <c r="C25" s="8"/>
      <c r="D25" s="8"/>
    </row>
    <row r="26" spans="1:11">
      <c r="A26" s="210" t="s">
        <v>25</v>
      </c>
      <c r="B26" s="210"/>
      <c r="C26" s="210"/>
      <c r="D26" s="210"/>
    </row>
    <row r="27" spans="1:11">
      <c r="A27" s="211" t="s">
        <v>26</v>
      </c>
      <c r="B27" s="211"/>
      <c r="C27" s="211"/>
      <c r="D27" s="211"/>
    </row>
    <row r="28" spans="1:11">
      <c r="A28" s="211" t="s">
        <v>27</v>
      </c>
      <c r="B28" s="211"/>
      <c r="C28" s="211"/>
      <c r="D28" s="211"/>
    </row>
    <row r="29" spans="1:11" ht="15.6">
      <c r="A29" s="8"/>
      <c r="B29" s="8"/>
      <c r="C29" s="8"/>
      <c r="D29" s="8"/>
    </row>
    <row r="30" spans="1:11">
      <c r="A30" s="210" t="s">
        <v>28</v>
      </c>
      <c r="B30" s="210"/>
      <c r="C30" s="210"/>
      <c r="D30" s="210"/>
    </row>
    <row r="31" spans="1:11">
      <c r="A31" s="211" t="s">
        <v>29</v>
      </c>
      <c r="B31" s="211"/>
      <c r="C31" s="211"/>
      <c r="D31" s="211"/>
    </row>
  </sheetData>
  <mergeCells count="15">
    <mergeCell ref="A1:F1"/>
    <mergeCell ref="A2:F2"/>
    <mergeCell ref="A3:F3"/>
    <mergeCell ref="B5:C5"/>
    <mergeCell ref="D5:F5"/>
    <mergeCell ref="G5:H5"/>
    <mergeCell ref="B6:C6"/>
    <mergeCell ref="D6:F6"/>
    <mergeCell ref="G6:H6"/>
    <mergeCell ref="A24:H24"/>
    <mergeCell ref="A26:D26"/>
    <mergeCell ref="A27:D27"/>
    <mergeCell ref="A28:D28"/>
    <mergeCell ref="A30:D30"/>
    <mergeCell ref="A31:D31"/>
  </mergeCells>
  <conditionalFormatting sqref="B9:B20">
    <cfRule type="dataBar" priority="3">
      <dataBar>
        <cfvo type="num" val="0"/>
        <cfvo type="max"/>
        <color rgb="FF1B9AC0"/>
      </dataBar>
      <extLst>
        <ext xmlns:x14="http://schemas.microsoft.com/office/spreadsheetml/2009/9/main" uri="{B025F937-C7B1-47D3-B67F-A62EFF666E3E}">
          <x14:id>{A8F5E5C3-F92C-4260-83C4-3A5F91CAAA16}</x14:id>
        </ext>
      </extLst>
    </cfRule>
  </conditionalFormatting>
  <conditionalFormatting sqref="C9:C20">
    <cfRule type="cellIs" dxfId="1" priority="4" operator="greaterThan">
      <formula>0</formula>
    </cfRule>
  </conditionalFormatting>
  <conditionalFormatting sqref="K3:K17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{004F1B2F-44D7-4CE6-9930-D3F64A9219AA}</x14:id>
        </ext>
      </extLst>
    </cfRule>
  </conditionalFormatting>
  <hyperlinks>
    <hyperlink ref="A9" location="'jan'!A1" display="Januar" xr:uid="{00000000-0004-0000-0000-000000000000}"/>
    <hyperlink ref="A10" location="'feb'!A1" display="Februar" xr:uid="{00000000-0004-0000-0000-000001000000}"/>
    <hyperlink ref="A11" location="'mar'!A1" display="Marec" xr:uid="{00000000-0004-0000-0000-000002000000}"/>
    <hyperlink ref="A12" location="'apr'!A1" display="April" xr:uid="{00000000-0004-0000-0000-000003000000}"/>
    <hyperlink ref="A13" location="'maj'!A1" display="Maj" xr:uid="{00000000-0004-0000-0000-000004000000}"/>
    <hyperlink ref="A14" location="'jun'!A1" display="Junij" xr:uid="{00000000-0004-0000-0000-000005000000}"/>
    <hyperlink ref="A15" location="'jul'!A1" display="Julij" xr:uid="{00000000-0004-0000-0000-000006000000}"/>
    <hyperlink ref="A16" location="'avg'!A1" display="Avgust" xr:uid="{00000000-0004-0000-0000-000007000000}"/>
    <hyperlink ref="A17" location="'sept'!A1" display="September" xr:uid="{00000000-0004-0000-0000-000008000000}"/>
    <hyperlink ref="A18" location="'okt'!A1" display="Oktober" xr:uid="{00000000-0004-0000-0000-000009000000}"/>
    <hyperlink ref="A19" location="'nov'!A1" display="November" xr:uid="{00000000-0004-0000-0000-00000A000000}"/>
    <hyperlink ref="A20" location="'dec'!A1" display="December" xr:uid="{00000000-0004-0000-0000-00000B000000}"/>
    <hyperlink ref="A21" location="'2028'!A1" display="Januar 2028" xr:uid="{00000000-0004-0000-0000-00000C000000}"/>
    <hyperlink ref="A27" r:id="rId1" xr:uid="{00000000-0004-0000-0000-00000D000000}"/>
    <hyperlink ref="A28" r:id="rId2" xr:uid="{00000000-0004-0000-0000-00000E000000}"/>
    <hyperlink ref="A31" r:id="rId3" xr:uid="{00000000-0004-0000-0000-00000F000000}"/>
  </hyperlinks>
  <pageMargins left="0.7" right="0.7" top="0.75" bottom="0.75" header="0.511811023622047" footer="0.511811023622047"/>
  <pageSetup scale="66" fitToHeight="0" orientation="portrait" horizontalDpi="300" verticalDpi="300" r:id="rId4"/>
  <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F5E5C3-F92C-4260-83C4-3A5F91CAAA16}">
            <x14:dataBar axisPosition="none">
              <x14:cfvo type="num">
                <xm:f>0</xm:f>
              </x14:cfvo>
              <x14:cfvo type="max"/>
              <x14:negativeFillColor rgb="FF1B9AC0"/>
            </x14:dataBar>
          </x14:cfRule>
          <xm:sqref>B9:B20</xm:sqref>
        </x14:conditionalFormatting>
        <x14:conditionalFormatting xmlns:xm="http://schemas.microsoft.com/office/excel/2006/main">
          <x14:cfRule type="dataBar" id="{004F1B2F-44D7-4CE6-9930-D3F64A9219A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K3:K17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H26"/>
  <sheetViews>
    <sheetView topLeftCell="A20" zoomScale="85" zoomScaleNormal="85" workbookViewId="0">
      <selection activeCell="D19" sqref="D19:D26"/>
    </sheetView>
  </sheetViews>
  <sheetFormatPr defaultColWidth="7.6640625" defaultRowHeight="13.8"/>
  <cols>
    <col min="1" max="1" width="64" style="22" customWidth="1"/>
    <col min="2" max="2" width="16.77734375" style="23" customWidth="1"/>
    <col min="3" max="3" width="13.77734375" style="24" customWidth="1"/>
    <col min="4" max="4" width="26.6640625" style="24" customWidth="1"/>
    <col min="5" max="5" width="25.21875" style="25" customWidth="1"/>
    <col min="6" max="6" width="30.77734375" style="26" customWidth="1"/>
    <col min="7" max="7" width="52.33203125" style="23" customWidth="1"/>
    <col min="8" max="8" width="70.33203125" style="23" customWidth="1"/>
    <col min="9" max="16384" width="7.6640625" style="23"/>
  </cols>
  <sheetData>
    <row r="1" spans="1:7" ht="46.5" customHeight="1">
      <c r="A1" s="153" t="s">
        <v>30</v>
      </c>
      <c r="B1" s="153" t="s">
        <v>31</v>
      </c>
      <c r="C1" s="154" t="s">
        <v>32</v>
      </c>
      <c r="D1" s="155" t="s">
        <v>33</v>
      </c>
      <c r="E1" s="156" t="s">
        <v>34</v>
      </c>
      <c r="F1" s="157" t="s">
        <v>35</v>
      </c>
      <c r="G1" s="153" t="s">
        <v>36</v>
      </c>
    </row>
    <row r="2" spans="1:7" ht="15" customHeight="1" thickBot="1">
      <c r="A2" s="164" t="s">
        <v>37</v>
      </c>
      <c r="B2" s="164"/>
      <c r="C2" s="164"/>
      <c r="D2" s="164"/>
      <c r="E2" s="164"/>
      <c r="F2" s="164"/>
      <c r="G2" s="164"/>
    </row>
    <row r="3" spans="1:7" ht="14.4" thickTop="1">
      <c r="A3" s="30" t="s">
        <v>38</v>
      </c>
      <c r="B3" s="31" t="s">
        <v>39</v>
      </c>
      <c r="C3" s="32" t="s">
        <v>40</v>
      </c>
      <c r="D3" s="33" t="s">
        <v>41</v>
      </c>
      <c r="E3" s="34" t="s">
        <v>42</v>
      </c>
      <c r="F3" s="35">
        <v>2</v>
      </c>
      <c r="G3" s="31">
        <v>296</v>
      </c>
    </row>
    <row r="4" spans="1:7" ht="15" customHeight="1" thickBot="1">
      <c r="A4" s="164" t="s">
        <v>43</v>
      </c>
      <c r="B4" s="164"/>
      <c r="C4" s="164"/>
      <c r="D4" s="164"/>
      <c r="E4" s="164"/>
      <c r="F4" s="164"/>
      <c r="G4" s="164"/>
    </row>
    <row r="5" spans="1:7" ht="46.5" customHeight="1" thickTop="1">
      <c r="A5" s="1" t="s">
        <v>44</v>
      </c>
      <c r="B5" s="1" t="s">
        <v>45</v>
      </c>
      <c r="C5" s="32">
        <v>46301</v>
      </c>
      <c r="D5" s="33">
        <v>46035</v>
      </c>
      <c r="E5" s="2">
        <v>3.62</v>
      </c>
      <c r="F5" s="36" t="s">
        <v>46</v>
      </c>
      <c r="G5" s="1">
        <v>3</v>
      </c>
    </row>
    <row r="6" spans="1:7" ht="15" customHeight="1" thickBot="1">
      <c r="A6" s="164" t="s">
        <v>47</v>
      </c>
      <c r="B6" s="164"/>
      <c r="C6" s="164"/>
      <c r="D6" s="164"/>
      <c r="E6" s="164"/>
      <c r="F6" s="164"/>
      <c r="G6" s="164"/>
    </row>
    <row r="7" spans="1:7" ht="30.75" customHeight="1" thickTop="1">
      <c r="A7" s="1" t="s">
        <v>48</v>
      </c>
      <c r="B7" s="1" t="s">
        <v>49</v>
      </c>
      <c r="C7" s="37">
        <v>46308</v>
      </c>
      <c r="D7" s="38">
        <v>46036</v>
      </c>
      <c r="E7" s="2">
        <v>11.4</v>
      </c>
      <c r="F7" s="36" t="s">
        <v>50</v>
      </c>
      <c r="G7" s="1">
        <v>2</v>
      </c>
    </row>
    <row r="8" spans="1:7" ht="46.5" customHeight="1">
      <c r="A8" s="1" t="s">
        <v>51</v>
      </c>
      <c r="B8" s="1" t="s">
        <v>49</v>
      </c>
      <c r="C8" s="37">
        <v>46308</v>
      </c>
      <c r="D8" s="38">
        <v>46036</v>
      </c>
      <c r="E8" s="2" t="s">
        <v>52</v>
      </c>
      <c r="F8" s="36" t="s">
        <v>53</v>
      </c>
      <c r="G8" s="1">
        <v>3</v>
      </c>
    </row>
    <row r="9" spans="1:7" ht="30.75" customHeight="1">
      <c r="A9" s="1" t="s">
        <v>54</v>
      </c>
      <c r="B9" s="1" t="s">
        <v>49</v>
      </c>
      <c r="C9" s="37">
        <v>46308</v>
      </c>
      <c r="D9" s="38">
        <v>46036</v>
      </c>
      <c r="E9" s="2" t="s">
        <v>55</v>
      </c>
      <c r="F9" s="36" t="s">
        <v>56</v>
      </c>
      <c r="G9" s="1">
        <v>3</v>
      </c>
    </row>
    <row r="10" spans="1:7" ht="30.75" customHeight="1">
      <c r="A10" s="1" t="s">
        <v>57</v>
      </c>
      <c r="B10" s="1" t="s">
        <v>49</v>
      </c>
      <c r="C10" s="37">
        <v>46308</v>
      </c>
      <c r="D10" s="38">
        <v>46036</v>
      </c>
      <c r="E10" s="2" t="s">
        <v>58</v>
      </c>
      <c r="F10" s="36" t="s">
        <v>59</v>
      </c>
      <c r="G10" s="1">
        <v>2</v>
      </c>
    </row>
    <row r="11" spans="1:7" ht="46.5" customHeight="1">
      <c r="A11" s="1" t="s">
        <v>60</v>
      </c>
      <c r="B11" s="1" t="s">
        <v>49</v>
      </c>
      <c r="C11" s="37">
        <v>46308</v>
      </c>
      <c r="D11" s="38">
        <v>46036</v>
      </c>
      <c r="E11" s="2" t="s">
        <v>61</v>
      </c>
      <c r="F11" s="36" t="s">
        <v>62</v>
      </c>
      <c r="G11" s="1">
        <v>6</v>
      </c>
    </row>
    <row r="12" spans="1:7" ht="30.75" customHeight="1">
      <c r="A12" s="1" t="s">
        <v>63</v>
      </c>
      <c r="B12" s="1" t="s">
        <v>64</v>
      </c>
      <c r="C12" s="37">
        <v>46308</v>
      </c>
      <c r="D12" s="38">
        <v>46036</v>
      </c>
      <c r="E12" s="2" t="s">
        <v>65</v>
      </c>
      <c r="F12" s="36" t="s">
        <v>56</v>
      </c>
      <c r="G12" s="1">
        <v>1</v>
      </c>
    </row>
    <row r="13" spans="1:7" ht="30.75" customHeight="1">
      <c r="A13" s="1" t="s">
        <v>66</v>
      </c>
      <c r="B13" s="1" t="s">
        <v>45</v>
      </c>
      <c r="C13" s="37">
        <v>46308</v>
      </c>
      <c r="D13" s="38">
        <v>46036</v>
      </c>
      <c r="E13" s="2" t="s">
        <v>67</v>
      </c>
      <c r="F13" s="36" t="s">
        <v>68</v>
      </c>
      <c r="G13" s="1">
        <v>1</v>
      </c>
    </row>
    <row r="14" spans="1:7" ht="30.75" customHeight="1">
      <c r="A14" s="1" t="s">
        <v>69</v>
      </c>
      <c r="B14" s="1" t="s">
        <v>49</v>
      </c>
      <c r="C14" s="37">
        <v>46308</v>
      </c>
      <c r="D14" s="38">
        <v>46036</v>
      </c>
      <c r="E14" s="2" t="s">
        <v>70</v>
      </c>
      <c r="F14" s="36" t="s">
        <v>71</v>
      </c>
      <c r="G14" s="1">
        <v>3</v>
      </c>
    </row>
    <row r="15" spans="1:7" ht="30.75" customHeight="1">
      <c r="A15" s="1" t="s">
        <v>72</v>
      </c>
      <c r="B15" s="1" t="s">
        <v>45</v>
      </c>
      <c r="C15" s="37">
        <v>46315</v>
      </c>
      <c r="D15" s="38">
        <v>46050</v>
      </c>
      <c r="E15" s="2" t="s">
        <v>73</v>
      </c>
      <c r="F15" s="36" t="s">
        <v>74</v>
      </c>
      <c r="G15" s="1">
        <v>13</v>
      </c>
    </row>
    <row r="16" spans="1:7" ht="15" customHeight="1" thickBot="1">
      <c r="A16" s="164" t="s">
        <v>75</v>
      </c>
      <c r="B16" s="164"/>
      <c r="C16" s="164"/>
      <c r="D16" s="164"/>
      <c r="E16" s="164"/>
      <c r="F16" s="164"/>
      <c r="G16" s="164"/>
    </row>
    <row r="17" spans="1:8" ht="14.25" customHeight="1" thickTop="1">
      <c r="A17" s="22" t="s">
        <v>76</v>
      </c>
      <c r="B17" s="23" t="s">
        <v>77</v>
      </c>
      <c r="C17" s="24">
        <v>46301</v>
      </c>
      <c r="D17" s="39">
        <v>46392</v>
      </c>
      <c r="E17" s="25">
        <v>20</v>
      </c>
      <c r="F17" s="26" t="s">
        <v>78</v>
      </c>
      <c r="G17" s="23">
        <v>1</v>
      </c>
    </row>
    <row r="18" spans="1:8" ht="17.25" customHeight="1" thickBot="1">
      <c r="A18" s="152" t="s">
        <v>79</v>
      </c>
      <c r="B18" s="152"/>
      <c r="C18" s="152"/>
      <c r="D18" s="152"/>
      <c r="E18" s="152"/>
      <c r="F18" s="152"/>
      <c r="G18" s="152"/>
    </row>
    <row r="19" spans="1:8" ht="85.5" customHeight="1" thickTop="1">
      <c r="A19" s="1" t="s">
        <v>80</v>
      </c>
      <c r="B19" s="40" t="s">
        <v>45</v>
      </c>
      <c r="C19" s="41" t="s">
        <v>81</v>
      </c>
      <c r="D19" s="42" t="s">
        <v>82</v>
      </c>
      <c r="E19" s="2" t="s">
        <v>83</v>
      </c>
      <c r="F19" s="165" t="s">
        <v>84</v>
      </c>
      <c r="G19" s="166" t="s">
        <v>85</v>
      </c>
      <c r="H19" s="43" t="s">
        <v>86</v>
      </c>
    </row>
    <row r="20" spans="1:8" ht="88.5" customHeight="1">
      <c r="A20" s="1" t="s">
        <v>87</v>
      </c>
      <c r="B20" s="40" t="s">
        <v>45</v>
      </c>
      <c r="C20" s="41" t="s">
        <v>81</v>
      </c>
      <c r="D20" s="44" t="s">
        <v>88</v>
      </c>
      <c r="E20" s="2" t="s">
        <v>89</v>
      </c>
      <c r="F20" s="167"/>
      <c r="G20" s="167"/>
      <c r="H20" s="45" t="s">
        <v>90</v>
      </c>
    </row>
    <row r="21" spans="1:8" ht="46.5" customHeight="1">
      <c r="A21" s="1" t="s">
        <v>91</v>
      </c>
      <c r="B21" s="40" t="s">
        <v>45</v>
      </c>
      <c r="C21" s="41" t="s">
        <v>81</v>
      </c>
      <c r="D21" s="44" t="s">
        <v>88</v>
      </c>
      <c r="E21" s="161" t="s">
        <v>92</v>
      </c>
      <c r="F21" s="167"/>
      <c r="G21" s="167"/>
      <c r="H21" s="218" t="s">
        <v>93</v>
      </c>
    </row>
    <row r="22" spans="1:8" ht="30.75" customHeight="1">
      <c r="A22" s="1" t="s">
        <v>94</v>
      </c>
      <c r="B22" s="40" t="s">
        <v>45</v>
      </c>
      <c r="C22" s="41" t="s">
        <v>81</v>
      </c>
      <c r="D22" s="44" t="s">
        <v>88</v>
      </c>
      <c r="E22" s="168"/>
      <c r="F22" s="168"/>
      <c r="G22" s="168"/>
      <c r="H22" s="219"/>
    </row>
    <row r="23" spans="1:8" ht="46.5" customHeight="1">
      <c r="A23" s="1" t="s">
        <v>95</v>
      </c>
      <c r="B23" s="40" t="s">
        <v>45</v>
      </c>
      <c r="C23" s="41" t="s">
        <v>81</v>
      </c>
      <c r="D23" s="44" t="s">
        <v>88</v>
      </c>
      <c r="E23" s="168"/>
      <c r="F23" s="168"/>
      <c r="G23" s="168"/>
      <c r="H23" s="219"/>
    </row>
    <row r="24" spans="1:8" ht="46.5" customHeight="1">
      <c r="A24" s="1" t="s">
        <v>96</v>
      </c>
      <c r="B24" s="40" t="s">
        <v>45</v>
      </c>
      <c r="C24" s="41" t="s">
        <v>81</v>
      </c>
      <c r="D24" s="44" t="s">
        <v>88</v>
      </c>
      <c r="E24" s="169"/>
      <c r="F24" s="169"/>
      <c r="G24" s="169"/>
      <c r="H24" s="220"/>
    </row>
    <row r="25" spans="1:8" ht="62.25" customHeight="1">
      <c r="A25" s="1" t="s">
        <v>97</v>
      </c>
      <c r="B25" s="1" t="s">
        <v>98</v>
      </c>
      <c r="C25" s="41" t="s">
        <v>81</v>
      </c>
      <c r="D25" s="44" t="s">
        <v>99</v>
      </c>
      <c r="E25" s="2" t="s">
        <v>100</v>
      </c>
      <c r="F25" s="36" t="s">
        <v>101</v>
      </c>
      <c r="G25" s="40" t="s">
        <v>85</v>
      </c>
      <c r="H25" s="45" t="s">
        <v>102</v>
      </c>
    </row>
    <row r="26" spans="1:8" ht="30.75" customHeight="1">
      <c r="A26" s="158" t="s">
        <v>103</v>
      </c>
      <c r="B26" s="158" t="s">
        <v>98</v>
      </c>
      <c r="C26" s="159" t="s">
        <v>81</v>
      </c>
      <c r="D26" s="160" t="s">
        <v>104</v>
      </c>
      <c r="E26" s="161" t="s">
        <v>105</v>
      </c>
      <c r="F26" s="162" t="s">
        <v>106</v>
      </c>
      <c r="G26" s="163" t="s">
        <v>85</v>
      </c>
      <c r="H26" s="45" t="s">
        <v>107</v>
      </c>
    </row>
  </sheetData>
  <mergeCells count="1">
    <mergeCell ref="H21:H24"/>
  </mergeCells>
  <pageMargins left="0.7" right="0.7" top="0.75" bottom="0.75" header="0.511811023622047" footer="0.511811023622047"/>
  <pageSetup paperSize="9" scale="34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H50"/>
  <sheetViews>
    <sheetView topLeftCell="A27" zoomScale="85" zoomScaleNormal="85" zoomScaleSheetLayoutView="100" workbookViewId="0">
      <selection activeCell="D36" sqref="D36:D50"/>
    </sheetView>
  </sheetViews>
  <sheetFormatPr defaultColWidth="7.6640625" defaultRowHeight="15.6"/>
  <cols>
    <col min="1" max="1" width="63.88671875" style="46" customWidth="1"/>
    <col min="2" max="2" width="18.6640625" style="46" customWidth="1"/>
    <col min="3" max="3" width="14.5546875" style="47" customWidth="1"/>
    <col min="4" max="4" width="22" style="47" customWidth="1"/>
    <col min="5" max="5" width="15.44140625" style="46" customWidth="1"/>
    <col min="6" max="6" width="29.77734375" style="46" customWidth="1"/>
    <col min="7" max="7" width="27.77734375" style="46" customWidth="1"/>
    <col min="8" max="8" width="67.5546875" style="46" customWidth="1"/>
    <col min="9" max="16384" width="7.6640625" style="46"/>
  </cols>
  <sheetData>
    <row r="1" spans="1:8" ht="46.5" customHeight="1">
      <c r="A1" s="153" t="s">
        <v>30</v>
      </c>
      <c r="B1" s="153" t="s">
        <v>31</v>
      </c>
      <c r="C1" s="154" t="s">
        <v>32</v>
      </c>
      <c r="D1" s="155" t="s">
        <v>33</v>
      </c>
      <c r="E1" s="157" t="s">
        <v>34</v>
      </c>
      <c r="F1" s="153" t="s">
        <v>35</v>
      </c>
      <c r="G1" s="153" t="s">
        <v>36</v>
      </c>
    </row>
    <row r="2" spans="1:8" ht="15" customHeight="1" thickBot="1">
      <c r="A2" s="152" t="s">
        <v>108</v>
      </c>
      <c r="B2" s="152"/>
      <c r="C2" s="152"/>
      <c r="D2" s="152"/>
      <c r="E2" s="152"/>
      <c r="F2" s="152"/>
      <c r="G2" s="152"/>
    </row>
    <row r="3" spans="1:8" ht="30.75" customHeight="1" thickTop="1">
      <c r="A3" s="1" t="s">
        <v>109</v>
      </c>
      <c r="B3" s="1" t="s">
        <v>49</v>
      </c>
      <c r="C3" s="48">
        <v>46308</v>
      </c>
      <c r="D3" s="49">
        <v>46055</v>
      </c>
      <c r="E3" s="1" t="s">
        <v>110</v>
      </c>
      <c r="F3" s="1" t="s">
        <v>111</v>
      </c>
      <c r="G3" s="1">
        <v>3</v>
      </c>
    </row>
    <row r="4" spans="1:8" ht="30.75" customHeight="1">
      <c r="A4" s="1" t="s">
        <v>112</v>
      </c>
      <c r="B4" s="1" t="s">
        <v>49</v>
      </c>
      <c r="C4" s="48">
        <v>46308</v>
      </c>
      <c r="D4" s="49">
        <v>46055</v>
      </c>
      <c r="E4" s="1" t="s">
        <v>113</v>
      </c>
      <c r="F4" s="1" t="s">
        <v>114</v>
      </c>
      <c r="G4" s="1">
        <v>1</v>
      </c>
    </row>
    <row r="5" spans="1:8" ht="30.75" customHeight="1">
      <c r="A5" s="1" t="s">
        <v>115</v>
      </c>
      <c r="B5" s="1" t="s">
        <v>64</v>
      </c>
      <c r="C5" s="48">
        <v>46308</v>
      </c>
      <c r="D5" s="49">
        <v>46055</v>
      </c>
      <c r="E5" s="1" t="s">
        <v>116</v>
      </c>
      <c r="F5" s="1" t="s">
        <v>117</v>
      </c>
      <c r="G5" s="1">
        <v>1</v>
      </c>
    </row>
    <row r="6" spans="1:8" ht="46.5" customHeight="1">
      <c r="A6" s="1" t="s">
        <v>118</v>
      </c>
      <c r="B6" s="1" t="s">
        <v>45</v>
      </c>
      <c r="C6" s="48">
        <v>46301</v>
      </c>
      <c r="D6" s="49">
        <v>46069</v>
      </c>
      <c r="E6" s="1" t="s">
        <v>119</v>
      </c>
      <c r="F6" s="1" t="s">
        <v>120</v>
      </c>
      <c r="G6" s="1">
        <v>1</v>
      </c>
    </row>
    <row r="7" spans="1:8" ht="46.5" customHeight="1">
      <c r="A7" s="1" t="s">
        <v>121</v>
      </c>
      <c r="B7" s="1" t="s">
        <v>45</v>
      </c>
      <c r="C7" s="48">
        <v>46315</v>
      </c>
      <c r="D7" s="49">
        <v>46069</v>
      </c>
      <c r="E7" s="1" t="s">
        <v>122</v>
      </c>
      <c r="F7" s="1" t="s">
        <v>62</v>
      </c>
      <c r="G7" s="1">
        <v>1</v>
      </c>
    </row>
    <row r="8" spans="1:8" ht="30.75" customHeight="1">
      <c r="A8" s="1" t="s">
        <v>123</v>
      </c>
      <c r="B8" s="1" t="s">
        <v>45</v>
      </c>
      <c r="C8" s="48">
        <v>46315</v>
      </c>
      <c r="D8" s="49">
        <v>46069</v>
      </c>
      <c r="E8" s="1" t="s">
        <v>58</v>
      </c>
      <c r="F8" s="1" t="s">
        <v>124</v>
      </c>
      <c r="G8" s="1">
        <v>1</v>
      </c>
    </row>
    <row r="9" spans="1:8" ht="46.5" customHeight="1">
      <c r="A9" s="1" t="s">
        <v>125</v>
      </c>
      <c r="B9" s="1" t="s">
        <v>45</v>
      </c>
      <c r="C9" s="48">
        <v>46315</v>
      </c>
      <c r="D9" s="49">
        <v>46069</v>
      </c>
      <c r="E9" s="1" t="s">
        <v>58</v>
      </c>
      <c r="F9" s="1" t="s">
        <v>124</v>
      </c>
      <c r="G9" s="1">
        <v>1</v>
      </c>
    </row>
    <row r="10" spans="1:8" ht="30.75" customHeight="1">
      <c r="A10" s="1" t="s">
        <v>126</v>
      </c>
      <c r="B10" s="1" t="s">
        <v>49</v>
      </c>
      <c r="C10" s="48">
        <v>46315</v>
      </c>
      <c r="D10" s="49">
        <v>46069</v>
      </c>
      <c r="E10" s="1" t="s">
        <v>58</v>
      </c>
      <c r="F10" s="1" t="s">
        <v>124</v>
      </c>
      <c r="G10" s="1">
        <v>1</v>
      </c>
    </row>
    <row r="11" spans="1:8" ht="30.75" customHeight="1">
      <c r="A11" s="1" t="s">
        <v>127</v>
      </c>
      <c r="B11" s="1" t="s">
        <v>64</v>
      </c>
      <c r="C11" s="48">
        <v>46301</v>
      </c>
      <c r="D11" s="49">
        <v>46069</v>
      </c>
      <c r="E11" s="1" t="s">
        <v>128</v>
      </c>
      <c r="F11" s="1" t="s">
        <v>129</v>
      </c>
      <c r="G11" s="1">
        <v>1</v>
      </c>
    </row>
    <row r="12" spans="1:8" ht="30.75" customHeight="1">
      <c r="A12" s="1" t="s">
        <v>130</v>
      </c>
      <c r="B12" s="1" t="s">
        <v>64</v>
      </c>
      <c r="C12" s="48">
        <v>46301</v>
      </c>
      <c r="D12" s="49">
        <v>46069</v>
      </c>
      <c r="E12" s="1" t="s">
        <v>131</v>
      </c>
      <c r="F12" s="1" t="s">
        <v>132</v>
      </c>
      <c r="G12" s="1">
        <v>1</v>
      </c>
    </row>
    <row r="13" spans="1:8" ht="46.5" customHeight="1">
      <c r="A13" s="1" t="s">
        <v>133</v>
      </c>
      <c r="B13" s="1" t="s">
        <v>49</v>
      </c>
      <c r="C13" s="48">
        <v>46301</v>
      </c>
      <c r="D13" s="49">
        <v>46069</v>
      </c>
      <c r="E13" s="1" t="s">
        <v>122</v>
      </c>
      <c r="F13" s="1" t="s">
        <v>62</v>
      </c>
      <c r="G13" s="1">
        <v>1</v>
      </c>
    </row>
    <row r="14" spans="1:8" ht="15" customHeight="1" thickBot="1">
      <c r="A14" s="152" t="s">
        <v>134</v>
      </c>
      <c r="B14" s="152"/>
      <c r="C14" s="152"/>
      <c r="D14" s="152"/>
      <c r="E14" s="152"/>
      <c r="F14" s="152"/>
      <c r="G14" s="152"/>
    </row>
    <row r="15" spans="1:8" ht="46.5" customHeight="1" thickTop="1">
      <c r="A15" s="50" t="s">
        <v>135</v>
      </c>
      <c r="B15" s="51" t="s">
        <v>49</v>
      </c>
      <c r="C15" s="48" t="s">
        <v>136</v>
      </c>
      <c r="D15" s="52" t="s">
        <v>137</v>
      </c>
      <c r="E15" s="51">
        <v>30</v>
      </c>
      <c r="F15" s="53" t="s">
        <v>138</v>
      </c>
      <c r="G15" s="51">
        <v>5</v>
      </c>
    </row>
    <row r="16" spans="1:8" s="55" customFormat="1" ht="21" customHeight="1" thickBot="1">
      <c r="A16" s="152" t="s">
        <v>139</v>
      </c>
      <c r="B16" s="152"/>
      <c r="C16" s="152"/>
      <c r="D16" s="152"/>
      <c r="E16" s="152"/>
      <c r="F16" s="152"/>
      <c r="G16" s="152"/>
      <c r="H16" s="54"/>
    </row>
    <row r="17" spans="1:8" ht="46.5" customHeight="1" thickTop="1">
      <c r="A17" s="50" t="s">
        <v>140</v>
      </c>
      <c r="B17" s="51" t="s">
        <v>49</v>
      </c>
      <c r="C17" s="48">
        <v>46324</v>
      </c>
      <c r="D17" s="49" t="s">
        <v>141</v>
      </c>
      <c r="E17" s="51">
        <v>39.299999999999997</v>
      </c>
      <c r="F17" s="51"/>
      <c r="G17" s="51"/>
    </row>
    <row r="18" spans="1:8" ht="46.5" customHeight="1">
      <c r="A18" s="50" t="s">
        <v>142</v>
      </c>
      <c r="B18" s="51" t="s">
        <v>49</v>
      </c>
      <c r="C18" s="48">
        <v>46324</v>
      </c>
      <c r="D18" s="49" t="s">
        <v>141</v>
      </c>
      <c r="E18" s="51">
        <v>45</v>
      </c>
      <c r="F18" s="51"/>
      <c r="G18" s="51"/>
    </row>
    <row r="19" spans="1:8" ht="46.5" customHeight="1">
      <c r="A19" s="50" t="s">
        <v>143</v>
      </c>
      <c r="B19" s="51" t="s">
        <v>144</v>
      </c>
      <c r="C19" s="48">
        <v>46324</v>
      </c>
      <c r="D19" s="49" t="s">
        <v>141</v>
      </c>
      <c r="E19" s="51">
        <v>20</v>
      </c>
      <c r="F19" s="51"/>
      <c r="G19" s="51"/>
    </row>
    <row r="20" spans="1:8" ht="30.75" customHeight="1">
      <c r="A20" s="50" t="s">
        <v>145</v>
      </c>
      <c r="B20" s="51" t="s">
        <v>49</v>
      </c>
      <c r="C20" s="48">
        <v>46324</v>
      </c>
      <c r="D20" s="49" t="s">
        <v>141</v>
      </c>
      <c r="E20" s="51">
        <v>44.2</v>
      </c>
      <c r="F20" s="51"/>
      <c r="G20" s="51"/>
    </row>
    <row r="21" spans="1:8" ht="46.5" customHeight="1">
      <c r="A21" s="50" t="s">
        <v>146</v>
      </c>
      <c r="B21" s="51" t="s">
        <v>49</v>
      </c>
      <c r="C21" s="48">
        <v>46324</v>
      </c>
      <c r="D21" s="49" t="s">
        <v>141</v>
      </c>
      <c r="E21" s="51">
        <v>37.299999999999997</v>
      </c>
      <c r="F21" s="51"/>
      <c r="G21" s="51"/>
    </row>
    <row r="22" spans="1:8" ht="62.25" customHeight="1">
      <c r="A22" s="50" t="s">
        <v>147</v>
      </c>
      <c r="B22" s="51" t="s">
        <v>49</v>
      </c>
      <c r="C22" s="48">
        <v>46324</v>
      </c>
      <c r="D22" s="49" t="s">
        <v>141</v>
      </c>
      <c r="E22" s="51">
        <v>37.299999999999997</v>
      </c>
      <c r="F22" s="51"/>
      <c r="G22" s="51"/>
    </row>
    <row r="23" spans="1:8" ht="30.75" customHeight="1">
      <c r="A23" s="50" t="s">
        <v>148</v>
      </c>
      <c r="B23" s="51" t="s">
        <v>49</v>
      </c>
      <c r="C23" s="48">
        <v>46324</v>
      </c>
      <c r="D23" s="49" t="s">
        <v>141</v>
      </c>
      <c r="E23" s="51">
        <v>44.2</v>
      </c>
      <c r="F23" s="51"/>
      <c r="G23" s="51"/>
    </row>
    <row r="24" spans="1:8" ht="30.75" customHeight="1">
      <c r="A24" s="50" t="s">
        <v>149</v>
      </c>
      <c r="B24" s="51" t="s">
        <v>49</v>
      </c>
      <c r="C24" s="48">
        <v>46324</v>
      </c>
      <c r="D24" s="49" t="s">
        <v>141</v>
      </c>
      <c r="E24" s="51">
        <v>11.8</v>
      </c>
      <c r="F24" s="51"/>
      <c r="G24" s="51"/>
    </row>
    <row r="25" spans="1:8" ht="30.75" customHeight="1">
      <c r="A25" s="50" t="s">
        <v>150</v>
      </c>
      <c r="B25" s="51" t="s">
        <v>49</v>
      </c>
      <c r="C25" s="48">
        <v>46324</v>
      </c>
      <c r="D25" s="49" t="s">
        <v>141</v>
      </c>
      <c r="E25" s="51">
        <v>38</v>
      </c>
      <c r="F25" s="51"/>
      <c r="G25" s="51"/>
    </row>
    <row r="26" spans="1:8" ht="30.75" customHeight="1">
      <c r="A26" s="50" t="s">
        <v>151</v>
      </c>
      <c r="B26" s="51" t="s">
        <v>49</v>
      </c>
      <c r="C26" s="48">
        <v>46324</v>
      </c>
      <c r="D26" s="49" t="s">
        <v>141</v>
      </c>
      <c r="E26" s="51">
        <v>24.5</v>
      </c>
      <c r="F26" s="51"/>
      <c r="G26" s="51"/>
    </row>
    <row r="27" spans="1:8" ht="30.75" customHeight="1">
      <c r="A27" s="50" t="s">
        <v>152</v>
      </c>
      <c r="B27" s="51" t="s">
        <v>49</v>
      </c>
      <c r="C27" s="48">
        <v>46324</v>
      </c>
      <c r="D27" s="52" t="s">
        <v>153</v>
      </c>
      <c r="E27" s="51">
        <v>63.8</v>
      </c>
      <c r="F27" s="51"/>
      <c r="G27" s="51"/>
    </row>
    <row r="28" spans="1:8" ht="30.75" customHeight="1">
      <c r="A28" s="50" t="s">
        <v>154</v>
      </c>
      <c r="B28" s="51" t="s">
        <v>49</v>
      </c>
      <c r="C28" s="48">
        <v>46324</v>
      </c>
      <c r="D28" s="52" t="s">
        <v>153</v>
      </c>
      <c r="E28" s="51">
        <v>39.299999999999997</v>
      </c>
      <c r="F28" s="51"/>
      <c r="G28" s="51"/>
    </row>
    <row r="29" spans="1:8" ht="46.5" customHeight="1">
      <c r="A29" s="50" t="s">
        <v>155</v>
      </c>
      <c r="B29" s="51" t="s">
        <v>49</v>
      </c>
      <c r="C29" s="48">
        <v>46324</v>
      </c>
      <c r="D29" s="52" t="s">
        <v>153</v>
      </c>
      <c r="E29" s="51">
        <v>44.2</v>
      </c>
      <c r="F29" s="51"/>
      <c r="G29" s="51"/>
    </row>
    <row r="30" spans="1:8" ht="30.75" customHeight="1">
      <c r="A30" s="50" t="s">
        <v>156</v>
      </c>
      <c r="B30" s="51" t="s">
        <v>45</v>
      </c>
      <c r="C30" s="48">
        <v>46324</v>
      </c>
      <c r="D30" s="52" t="s">
        <v>153</v>
      </c>
      <c r="E30" s="51">
        <v>39.299999999999997</v>
      </c>
      <c r="F30" s="51"/>
      <c r="G30" s="51"/>
    </row>
    <row r="31" spans="1:8" ht="15" customHeight="1" thickBot="1">
      <c r="A31" s="152" t="s">
        <v>79</v>
      </c>
      <c r="B31" s="152"/>
      <c r="C31" s="152"/>
      <c r="D31" s="152"/>
      <c r="E31" s="152"/>
      <c r="F31" s="152"/>
      <c r="G31" s="152"/>
    </row>
    <row r="32" spans="1:8" ht="108.75" customHeight="1" thickTop="1">
      <c r="A32" s="1" t="s">
        <v>157</v>
      </c>
      <c r="B32" s="40" t="s">
        <v>49</v>
      </c>
      <c r="C32" s="41" t="s">
        <v>158</v>
      </c>
      <c r="D32" s="56" t="s">
        <v>159</v>
      </c>
      <c r="E32" s="40">
        <v>166</v>
      </c>
      <c r="F32" s="1" t="s">
        <v>160</v>
      </c>
      <c r="G32" s="40" t="s">
        <v>161</v>
      </c>
      <c r="H32" s="57" t="s">
        <v>86</v>
      </c>
    </row>
    <row r="33" spans="1:8" ht="80.25" customHeight="1">
      <c r="A33" s="1" t="s">
        <v>80</v>
      </c>
      <c r="B33" s="40" t="s">
        <v>45</v>
      </c>
      <c r="C33" s="41" t="s">
        <v>81</v>
      </c>
      <c r="D33" s="58" t="s">
        <v>82</v>
      </c>
      <c r="E33" s="36" t="s">
        <v>83</v>
      </c>
      <c r="F33" s="59" t="s">
        <v>84</v>
      </c>
      <c r="G33" s="40"/>
      <c r="H33" s="57" t="s">
        <v>162</v>
      </c>
    </row>
    <row r="34" spans="1:8" s="55" customFormat="1" ht="68.25" customHeight="1">
      <c r="A34" s="1" t="s">
        <v>103</v>
      </c>
      <c r="B34" s="1" t="s">
        <v>98</v>
      </c>
      <c r="C34" s="41" t="s">
        <v>81</v>
      </c>
      <c r="D34" s="60" t="s">
        <v>104</v>
      </c>
      <c r="E34" s="36" t="s">
        <v>105</v>
      </c>
      <c r="F34" s="1" t="s">
        <v>106</v>
      </c>
      <c r="G34" s="1" t="s">
        <v>85</v>
      </c>
      <c r="H34" s="57" t="s">
        <v>107</v>
      </c>
    </row>
    <row r="35" spans="1:8" ht="15" customHeight="1" thickBot="1">
      <c r="A35" s="152" t="s">
        <v>163</v>
      </c>
      <c r="B35" s="152"/>
      <c r="C35" s="152"/>
      <c r="D35" s="152"/>
      <c r="E35" s="152"/>
      <c r="F35" s="152"/>
      <c r="G35" s="152"/>
    </row>
    <row r="36" spans="1:8" ht="57" customHeight="1" thickTop="1">
      <c r="A36" s="61" t="s">
        <v>164</v>
      </c>
      <c r="B36" s="51" t="s">
        <v>45</v>
      </c>
      <c r="C36" s="48">
        <v>46308</v>
      </c>
      <c r="D36" s="49">
        <v>46420</v>
      </c>
      <c r="E36" s="51">
        <v>36</v>
      </c>
      <c r="F36" s="51" t="s">
        <v>165</v>
      </c>
      <c r="G36" s="51">
        <v>6</v>
      </c>
    </row>
    <row r="37" spans="1:8" ht="28.5" customHeight="1">
      <c r="A37" s="61" t="s">
        <v>166</v>
      </c>
      <c r="B37" s="51" t="s">
        <v>167</v>
      </c>
      <c r="C37" s="48">
        <v>46308</v>
      </c>
      <c r="D37" s="49">
        <v>46420</v>
      </c>
      <c r="E37" s="51">
        <v>36</v>
      </c>
      <c r="F37" s="51" t="s">
        <v>168</v>
      </c>
      <c r="G37" s="51">
        <v>6</v>
      </c>
    </row>
    <row r="38" spans="1:8" ht="30.75" customHeight="1">
      <c r="A38" s="50" t="s">
        <v>169</v>
      </c>
      <c r="B38" s="51" t="s">
        <v>49</v>
      </c>
      <c r="C38" s="48">
        <v>46308</v>
      </c>
      <c r="D38" s="49">
        <v>46420</v>
      </c>
      <c r="E38" s="51">
        <v>36</v>
      </c>
      <c r="F38" s="51" t="s">
        <v>170</v>
      </c>
      <c r="G38" s="51">
        <v>6</v>
      </c>
    </row>
    <row r="39" spans="1:8" ht="46.5" customHeight="1">
      <c r="A39" s="50" t="s">
        <v>171</v>
      </c>
      <c r="B39" s="51" t="s">
        <v>49</v>
      </c>
      <c r="C39" s="48">
        <v>46308</v>
      </c>
      <c r="D39" s="49">
        <v>46420</v>
      </c>
      <c r="E39" s="51">
        <v>36</v>
      </c>
      <c r="F39" s="51" t="s">
        <v>170</v>
      </c>
      <c r="G39" s="51">
        <v>7</v>
      </c>
    </row>
    <row r="40" spans="1:8" ht="46.5" customHeight="1">
      <c r="A40" s="50" t="s">
        <v>172</v>
      </c>
      <c r="B40" s="51" t="s">
        <v>45</v>
      </c>
      <c r="C40" s="48">
        <v>46308</v>
      </c>
      <c r="D40" s="49">
        <v>46420</v>
      </c>
      <c r="E40" s="51">
        <v>16</v>
      </c>
      <c r="F40" s="51" t="s">
        <v>173</v>
      </c>
      <c r="G40" s="51">
        <v>3</v>
      </c>
    </row>
    <row r="41" spans="1:8" ht="30.75" customHeight="1">
      <c r="A41" s="50" t="s">
        <v>174</v>
      </c>
      <c r="B41" s="51" t="s">
        <v>64</v>
      </c>
      <c r="C41" s="48">
        <v>46308</v>
      </c>
      <c r="D41" s="49">
        <v>46420</v>
      </c>
      <c r="E41" s="51">
        <v>2</v>
      </c>
      <c r="F41" s="51">
        <v>1</v>
      </c>
      <c r="G41" s="51">
        <v>2</v>
      </c>
    </row>
    <row r="42" spans="1:8" ht="28.5" customHeight="1">
      <c r="A42" s="61" t="s">
        <v>175</v>
      </c>
      <c r="B42" s="51" t="s">
        <v>64</v>
      </c>
      <c r="C42" s="48">
        <v>46308</v>
      </c>
      <c r="D42" s="49">
        <v>46420</v>
      </c>
      <c r="E42" s="51">
        <v>5</v>
      </c>
      <c r="F42" s="51" t="s">
        <v>176</v>
      </c>
      <c r="G42" s="51">
        <v>2</v>
      </c>
    </row>
    <row r="43" spans="1:8" ht="30.75" customHeight="1">
      <c r="A43" s="50" t="s">
        <v>177</v>
      </c>
      <c r="B43" s="51" t="s">
        <v>45</v>
      </c>
      <c r="C43" s="48">
        <v>46308</v>
      </c>
      <c r="D43" s="49">
        <v>46420</v>
      </c>
      <c r="E43" s="51">
        <v>4.7</v>
      </c>
      <c r="F43" s="51">
        <v>0.2</v>
      </c>
      <c r="G43" s="51">
        <v>24</v>
      </c>
    </row>
    <row r="44" spans="1:8" ht="30.75" customHeight="1">
      <c r="A44" s="50" t="s">
        <v>178</v>
      </c>
      <c r="B44" s="51" t="s">
        <v>64</v>
      </c>
      <c r="C44" s="48">
        <v>46308</v>
      </c>
      <c r="D44" s="49">
        <v>46420</v>
      </c>
      <c r="E44" s="51">
        <v>1</v>
      </c>
      <c r="F44" s="51">
        <v>1</v>
      </c>
      <c r="G44" s="51">
        <v>1</v>
      </c>
    </row>
    <row r="45" spans="1:8" ht="28.5" customHeight="1">
      <c r="A45" s="61" t="s">
        <v>179</v>
      </c>
      <c r="B45" s="51" t="s">
        <v>45</v>
      </c>
      <c r="C45" s="48">
        <v>46308</v>
      </c>
      <c r="D45" s="49">
        <v>46420</v>
      </c>
      <c r="E45" s="51">
        <v>49</v>
      </c>
      <c r="F45" s="51" t="s">
        <v>180</v>
      </c>
      <c r="G45" s="51">
        <v>4</v>
      </c>
    </row>
    <row r="46" spans="1:8">
      <c r="A46" s="62" t="s">
        <v>181</v>
      </c>
      <c r="B46" s="51" t="s">
        <v>64</v>
      </c>
      <c r="C46" s="48">
        <v>46308</v>
      </c>
      <c r="D46" s="49">
        <v>46420</v>
      </c>
      <c r="E46" s="51">
        <v>3</v>
      </c>
      <c r="F46" s="51">
        <v>3</v>
      </c>
      <c r="G46" s="51">
        <v>1</v>
      </c>
    </row>
    <row r="47" spans="1:8" ht="42.75" customHeight="1">
      <c r="A47" s="61" t="s">
        <v>182</v>
      </c>
      <c r="B47" s="51" t="s">
        <v>45</v>
      </c>
      <c r="C47" s="48">
        <v>46308</v>
      </c>
      <c r="D47" s="52" t="s">
        <v>183</v>
      </c>
      <c r="E47" s="51">
        <v>52.5</v>
      </c>
      <c r="F47" s="51" t="s">
        <v>184</v>
      </c>
      <c r="G47" s="51">
        <v>6</v>
      </c>
    </row>
    <row r="48" spans="1:8" ht="42.75" customHeight="1">
      <c r="A48" s="61" t="s">
        <v>185</v>
      </c>
      <c r="B48" s="51" t="s">
        <v>49</v>
      </c>
      <c r="C48" s="48">
        <v>46308</v>
      </c>
      <c r="D48" s="52" t="s">
        <v>183</v>
      </c>
      <c r="E48" s="51">
        <v>30</v>
      </c>
      <c r="F48" s="51" t="s">
        <v>173</v>
      </c>
      <c r="G48" s="51">
        <v>5</v>
      </c>
    </row>
    <row r="49" spans="1:7" ht="28.5" customHeight="1">
      <c r="A49" s="61" t="s">
        <v>186</v>
      </c>
      <c r="B49" s="51" t="s">
        <v>49</v>
      </c>
      <c r="C49" s="48">
        <v>46308</v>
      </c>
      <c r="D49" s="49">
        <v>46420</v>
      </c>
      <c r="E49" s="51">
        <v>20</v>
      </c>
      <c r="F49" s="51" t="s">
        <v>187</v>
      </c>
      <c r="G49" s="51">
        <v>8</v>
      </c>
    </row>
    <row r="50" spans="1:7" ht="46.5" customHeight="1">
      <c r="A50" s="171" t="s">
        <v>188</v>
      </c>
      <c r="B50" s="172" t="s">
        <v>49</v>
      </c>
      <c r="C50" s="173">
        <v>46308</v>
      </c>
      <c r="D50" s="174">
        <v>46420</v>
      </c>
      <c r="E50" s="172">
        <v>13.6</v>
      </c>
      <c r="F50" s="172" t="s">
        <v>187</v>
      </c>
      <c r="G50" s="172">
        <v>6</v>
      </c>
    </row>
  </sheetData>
  <pageMargins left="0.7" right="0.7" top="0.75" bottom="0.75" header="0.511811023622047" footer="0.511811023622047"/>
  <pageSetup paperSize="9" scale="35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H52"/>
  <sheetViews>
    <sheetView topLeftCell="A23" zoomScale="85" zoomScaleNormal="85" workbookViewId="0">
      <selection activeCell="D48" sqref="D48:D52"/>
    </sheetView>
  </sheetViews>
  <sheetFormatPr defaultColWidth="7.6640625" defaultRowHeight="14.4"/>
  <cols>
    <col min="1" max="1" width="64" style="63" customWidth="1"/>
    <col min="2" max="2" width="16.77734375" style="63" customWidth="1"/>
    <col min="3" max="3" width="15.5546875" style="64" customWidth="1"/>
    <col min="4" max="4" width="16.77734375" style="64" customWidth="1"/>
    <col min="5" max="5" width="18.109375" style="63" customWidth="1"/>
    <col min="6" max="6" width="21.5546875" style="63" customWidth="1"/>
    <col min="7" max="7" width="13.21875" style="63" customWidth="1"/>
    <col min="8" max="8" width="68.5546875" style="63" customWidth="1"/>
    <col min="9" max="16384" width="7.6640625" style="63"/>
  </cols>
  <sheetData>
    <row r="1" spans="1:7" ht="46.5" customHeight="1">
      <c r="A1" s="153" t="s">
        <v>30</v>
      </c>
      <c r="B1" s="153" t="s">
        <v>31</v>
      </c>
      <c r="C1" s="175" t="s">
        <v>32</v>
      </c>
      <c r="D1" s="176" t="s">
        <v>33</v>
      </c>
      <c r="E1" s="157" t="s">
        <v>34</v>
      </c>
      <c r="F1" s="153" t="s">
        <v>35</v>
      </c>
      <c r="G1" s="153" t="s">
        <v>36</v>
      </c>
    </row>
    <row r="2" spans="1:7" ht="15" customHeight="1" thickBot="1">
      <c r="A2" s="152" t="s">
        <v>189</v>
      </c>
      <c r="B2" s="152"/>
      <c r="C2" s="152"/>
      <c r="D2" s="152"/>
      <c r="E2" s="152"/>
      <c r="F2" s="152"/>
      <c r="G2" s="152"/>
    </row>
    <row r="3" spans="1:7" ht="15" customHeight="1" thickTop="1">
      <c r="A3" s="1" t="s">
        <v>190</v>
      </c>
      <c r="B3" s="65" t="s">
        <v>64</v>
      </c>
      <c r="C3" s="66">
        <v>46357</v>
      </c>
      <c r="D3" s="67">
        <v>46449</v>
      </c>
      <c r="E3" s="1" t="s">
        <v>191</v>
      </c>
      <c r="F3" s="1" t="s">
        <v>192</v>
      </c>
      <c r="G3" s="1">
        <v>1</v>
      </c>
    </row>
    <row r="4" spans="1:7" ht="14.25" customHeight="1" thickBot="1">
      <c r="A4" s="152" t="s">
        <v>193</v>
      </c>
      <c r="B4" s="152"/>
      <c r="C4" s="152"/>
      <c r="D4" s="152"/>
      <c r="E4" s="152"/>
      <c r="F4" s="152"/>
      <c r="G4" s="152"/>
    </row>
    <row r="5" spans="1:7" ht="15" customHeight="1" thickTop="1">
      <c r="A5" s="65" t="s">
        <v>194</v>
      </c>
      <c r="B5" s="68" t="s">
        <v>64</v>
      </c>
      <c r="C5" s="66">
        <v>46267</v>
      </c>
      <c r="D5" s="67">
        <v>46450</v>
      </c>
      <c r="E5" s="68">
        <v>85</v>
      </c>
      <c r="F5" s="68" t="s">
        <v>195</v>
      </c>
      <c r="G5" s="68">
        <v>30</v>
      </c>
    </row>
    <row r="6" spans="1:7" ht="15" customHeight="1" thickBot="1">
      <c r="A6" s="152" t="s">
        <v>196</v>
      </c>
      <c r="B6" s="152"/>
      <c r="C6" s="152"/>
      <c r="D6" s="152"/>
      <c r="E6" s="152"/>
      <c r="F6" s="152"/>
      <c r="G6" s="152"/>
    </row>
    <row r="7" spans="1:7" ht="15" thickTop="1">
      <c r="A7" s="65" t="s">
        <v>197</v>
      </c>
      <c r="B7" s="65" t="s">
        <v>198</v>
      </c>
      <c r="C7" s="66" t="s">
        <v>199</v>
      </c>
      <c r="D7" s="67" t="s">
        <v>200</v>
      </c>
      <c r="E7" s="65">
        <v>30</v>
      </c>
      <c r="F7" s="65" t="s">
        <v>201</v>
      </c>
      <c r="G7" s="65">
        <v>200</v>
      </c>
    </row>
    <row r="8" spans="1:7" ht="15" customHeight="1" thickBot="1">
      <c r="A8" s="152" t="s">
        <v>202</v>
      </c>
      <c r="B8" s="152"/>
      <c r="C8" s="152"/>
      <c r="D8" s="152"/>
      <c r="E8" s="152"/>
      <c r="F8" s="152"/>
      <c r="G8" s="152"/>
    </row>
    <row r="9" spans="1:7" ht="30.75" customHeight="1" thickTop="1">
      <c r="A9" s="69" t="s">
        <v>203</v>
      </c>
      <c r="B9" s="68" t="s">
        <v>45</v>
      </c>
      <c r="C9" s="66" t="s">
        <v>204</v>
      </c>
      <c r="D9" s="67" t="s">
        <v>205</v>
      </c>
      <c r="E9" s="68">
        <v>38</v>
      </c>
      <c r="F9" s="68" t="s">
        <v>206</v>
      </c>
      <c r="G9" s="65">
        <v>2</v>
      </c>
    </row>
    <row r="10" spans="1:7" ht="46.5" customHeight="1">
      <c r="A10" s="69" t="s">
        <v>207</v>
      </c>
      <c r="B10" s="68" t="s">
        <v>49</v>
      </c>
      <c r="C10" s="66" t="s">
        <v>204</v>
      </c>
      <c r="D10" s="67" t="s">
        <v>205</v>
      </c>
      <c r="E10" s="68">
        <v>35</v>
      </c>
      <c r="F10" s="68" t="s">
        <v>208</v>
      </c>
      <c r="G10" s="68">
        <v>2</v>
      </c>
    </row>
    <row r="11" spans="1:7" ht="30.75" customHeight="1">
      <c r="A11" s="69" t="s">
        <v>209</v>
      </c>
      <c r="B11" s="68" t="s">
        <v>45</v>
      </c>
      <c r="C11" s="66" t="s">
        <v>204</v>
      </c>
      <c r="D11" s="67" t="s">
        <v>205</v>
      </c>
      <c r="E11" s="68">
        <v>39</v>
      </c>
      <c r="F11" s="68" t="s">
        <v>210</v>
      </c>
      <c r="G11" s="68">
        <v>4</v>
      </c>
    </row>
    <row r="12" spans="1:7" ht="46.5" customHeight="1">
      <c r="A12" s="69" t="s">
        <v>211</v>
      </c>
      <c r="B12" s="68" t="s">
        <v>49</v>
      </c>
      <c r="C12" s="66" t="s">
        <v>204</v>
      </c>
      <c r="D12" s="67" t="s">
        <v>205</v>
      </c>
      <c r="E12" s="68">
        <v>44</v>
      </c>
      <c r="F12" s="68" t="s">
        <v>212</v>
      </c>
      <c r="G12" s="68">
        <v>1</v>
      </c>
    </row>
    <row r="13" spans="1:7" ht="62.25" customHeight="1">
      <c r="A13" s="69" t="s">
        <v>213</v>
      </c>
      <c r="B13" s="68" t="s">
        <v>49</v>
      </c>
      <c r="C13" s="66" t="s">
        <v>204</v>
      </c>
      <c r="D13" s="67" t="s">
        <v>205</v>
      </c>
      <c r="E13" s="68">
        <v>42</v>
      </c>
      <c r="F13" s="68" t="s">
        <v>214</v>
      </c>
      <c r="G13" s="68">
        <v>3</v>
      </c>
    </row>
    <row r="14" spans="1:7" ht="46.5" customHeight="1">
      <c r="A14" s="69" t="s">
        <v>215</v>
      </c>
      <c r="B14" s="68" t="s">
        <v>45</v>
      </c>
      <c r="C14" s="66" t="s">
        <v>204</v>
      </c>
      <c r="D14" s="67" t="s">
        <v>205</v>
      </c>
      <c r="E14" s="68">
        <v>18</v>
      </c>
      <c r="F14" s="68" t="s">
        <v>216</v>
      </c>
      <c r="G14" s="68">
        <v>1</v>
      </c>
    </row>
    <row r="15" spans="1:7" ht="30.75" customHeight="1">
      <c r="A15" s="69" t="s">
        <v>217</v>
      </c>
      <c r="B15" s="68" t="s">
        <v>45</v>
      </c>
      <c r="C15" s="66" t="s">
        <v>204</v>
      </c>
      <c r="D15" s="67" t="s">
        <v>205</v>
      </c>
      <c r="E15" s="68">
        <v>3</v>
      </c>
      <c r="F15" s="68" t="s">
        <v>218</v>
      </c>
      <c r="G15" s="68">
        <v>2</v>
      </c>
    </row>
    <row r="16" spans="1:7" ht="30.75" customHeight="1">
      <c r="A16" s="69" t="s">
        <v>219</v>
      </c>
      <c r="B16" s="68" t="s">
        <v>64</v>
      </c>
      <c r="C16" s="66" t="s">
        <v>204</v>
      </c>
      <c r="D16" s="67" t="s">
        <v>205</v>
      </c>
      <c r="E16" s="68">
        <v>4</v>
      </c>
      <c r="F16" s="68" t="s">
        <v>56</v>
      </c>
      <c r="G16" s="68">
        <v>1</v>
      </c>
    </row>
    <row r="17" spans="1:8" ht="30.75" customHeight="1">
      <c r="A17" s="69" t="s">
        <v>220</v>
      </c>
      <c r="B17" s="68" t="s">
        <v>49</v>
      </c>
      <c r="C17" s="66" t="s">
        <v>204</v>
      </c>
      <c r="D17" s="67" t="s">
        <v>205</v>
      </c>
      <c r="E17" s="68">
        <v>39</v>
      </c>
      <c r="F17" s="68" t="s">
        <v>221</v>
      </c>
      <c r="G17" s="68">
        <v>8</v>
      </c>
    </row>
    <row r="18" spans="1:8" ht="30.75" customHeight="1">
      <c r="A18" s="69" t="s">
        <v>222</v>
      </c>
      <c r="B18" s="68" t="s">
        <v>64</v>
      </c>
      <c r="C18" s="66" t="s">
        <v>204</v>
      </c>
      <c r="D18" s="67" t="s">
        <v>205</v>
      </c>
      <c r="E18" s="68">
        <v>3</v>
      </c>
      <c r="F18" s="68" t="s">
        <v>114</v>
      </c>
      <c r="G18" s="68">
        <v>1</v>
      </c>
    </row>
    <row r="19" spans="1:8" ht="30.75" customHeight="1">
      <c r="A19" s="69" t="s">
        <v>223</v>
      </c>
      <c r="B19" s="68" t="s">
        <v>64</v>
      </c>
      <c r="C19" s="66" t="s">
        <v>204</v>
      </c>
      <c r="D19" s="67" t="s">
        <v>205</v>
      </c>
      <c r="E19" s="68">
        <v>7</v>
      </c>
      <c r="F19" s="68" t="s">
        <v>224</v>
      </c>
      <c r="G19" s="68">
        <v>1</v>
      </c>
    </row>
    <row r="20" spans="1:8" ht="46.5" customHeight="1">
      <c r="A20" s="69" t="s">
        <v>225</v>
      </c>
      <c r="B20" s="68" t="s">
        <v>49</v>
      </c>
      <c r="C20" s="66" t="s">
        <v>204</v>
      </c>
      <c r="D20" s="67" t="s">
        <v>205</v>
      </c>
      <c r="E20" s="68">
        <v>25</v>
      </c>
      <c r="F20" s="68" t="s">
        <v>226</v>
      </c>
      <c r="G20" s="68">
        <v>6</v>
      </c>
    </row>
    <row r="21" spans="1:8" ht="15" customHeight="1" thickBot="1">
      <c r="A21" s="152" t="s">
        <v>227</v>
      </c>
      <c r="B21" s="152"/>
      <c r="C21" s="152"/>
      <c r="D21" s="152"/>
      <c r="E21" s="152"/>
      <c r="F21" s="152"/>
      <c r="G21" s="152"/>
    </row>
    <row r="22" spans="1:8" ht="82.5" customHeight="1" thickTop="1">
      <c r="A22" s="70" t="s">
        <v>80</v>
      </c>
      <c r="B22" s="71" t="s">
        <v>45</v>
      </c>
      <c r="C22" s="72" t="s">
        <v>81</v>
      </c>
      <c r="D22" s="73" t="s">
        <v>82</v>
      </c>
      <c r="E22" s="74" t="s">
        <v>83</v>
      </c>
      <c r="F22" s="75" t="s">
        <v>84</v>
      </c>
      <c r="G22" s="70" t="s">
        <v>85</v>
      </c>
      <c r="H22" s="76" t="s">
        <v>86</v>
      </c>
    </row>
    <row r="23" spans="1:8" ht="69" customHeight="1">
      <c r="A23" s="70" t="s">
        <v>87</v>
      </c>
      <c r="B23" s="71" t="s">
        <v>45</v>
      </c>
      <c r="C23" s="72" t="s">
        <v>81</v>
      </c>
      <c r="D23" s="77" t="s">
        <v>228</v>
      </c>
      <c r="E23" s="74" t="s">
        <v>89</v>
      </c>
      <c r="F23" s="75"/>
      <c r="G23" s="75"/>
      <c r="H23" s="78" t="s">
        <v>90</v>
      </c>
    </row>
    <row r="24" spans="1:8" ht="46.5" customHeight="1">
      <c r="A24" s="70" t="s">
        <v>91</v>
      </c>
      <c r="B24" s="71" t="s">
        <v>45</v>
      </c>
      <c r="C24" s="72" t="s">
        <v>81</v>
      </c>
      <c r="D24" s="77" t="s">
        <v>228</v>
      </c>
      <c r="E24" s="74" t="s">
        <v>92</v>
      </c>
      <c r="F24" s="75"/>
      <c r="G24" s="75"/>
      <c r="H24" s="221" t="s">
        <v>93</v>
      </c>
    </row>
    <row r="25" spans="1:8" ht="46.5" customHeight="1">
      <c r="A25" s="70" t="s">
        <v>94</v>
      </c>
      <c r="B25" s="71" t="s">
        <v>45</v>
      </c>
      <c r="C25" s="72" t="s">
        <v>81</v>
      </c>
      <c r="D25" s="77" t="s">
        <v>228</v>
      </c>
      <c r="E25" s="74"/>
      <c r="F25" s="74"/>
      <c r="G25" s="74"/>
      <c r="H25" s="222"/>
    </row>
    <row r="26" spans="1:8" ht="46.5" customHeight="1">
      <c r="A26" s="70" t="s">
        <v>95</v>
      </c>
      <c r="B26" s="71" t="s">
        <v>45</v>
      </c>
      <c r="C26" s="72" t="s">
        <v>81</v>
      </c>
      <c r="D26" s="77" t="s">
        <v>228</v>
      </c>
      <c r="E26" s="74"/>
      <c r="F26" s="74"/>
      <c r="G26" s="74"/>
      <c r="H26" s="222"/>
    </row>
    <row r="27" spans="1:8" ht="46.5" customHeight="1">
      <c r="A27" s="70" t="s">
        <v>96</v>
      </c>
      <c r="B27" s="71" t="s">
        <v>45</v>
      </c>
      <c r="C27" s="72" t="s">
        <v>81</v>
      </c>
      <c r="D27" s="77" t="s">
        <v>228</v>
      </c>
      <c r="E27" s="74"/>
      <c r="F27" s="74"/>
      <c r="G27" s="74"/>
      <c r="H27" s="222"/>
    </row>
    <row r="28" spans="1:8" ht="62.25" customHeight="1">
      <c r="A28" s="70" t="s">
        <v>103</v>
      </c>
      <c r="B28" s="70" t="s">
        <v>98</v>
      </c>
      <c r="C28" s="72" t="s">
        <v>81</v>
      </c>
      <c r="D28" s="79" t="s">
        <v>104</v>
      </c>
      <c r="E28" s="74" t="s">
        <v>105</v>
      </c>
      <c r="F28" s="70" t="s">
        <v>106</v>
      </c>
      <c r="G28" s="70" t="s">
        <v>85</v>
      </c>
      <c r="H28" s="78" t="s">
        <v>107</v>
      </c>
    </row>
    <row r="29" spans="1:8" ht="15" customHeight="1" thickBot="1">
      <c r="A29" s="152" t="s">
        <v>229</v>
      </c>
      <c r="B29" s="152"/>
      <c r="C29" s="152"/>
      <c r="D29" s="152"/>
      <c r="E29" s="152"/>
      <c r="F29" s="152"/>
      <c r="G29" s="152"/>
    </row>
    <row r="30" spans="1:8" ht="28.5" customHeight="1" thickTop="1">
      <c r="A30" s="80" t="s">
        <v>230</v>
      </c>
      <c r="B30" s="40" t="s">
        <v>49</v>
      </c>
      <c r="C30" s="66">
        <v>46343</v>
      </c>
      <c r="D30" s="67">
        <v>46450</v>
      </c>
      <c r="E30" s="65">
        <v>18</v>
      </c>
      <c r="F30" s="65">
        <v>6</v>
      </c>
      <c r="G30" s="65">
        <v>3</v>
      </c>
    </row>
    <row r="31" spans="1:8" ht="28.5" customHeight="1">
      <c r="A31" s="80" t="s">
        <v>231</v>
      </c>
      <c r="B31" s="65" t="s">
        <v>49</v>
      </c>
      <c r="C31" s="66">
        <v>46343</v>
      </c>
      <c r="D31" s="67">
        <v>46450</v>
      </c>
      <c r="E31" s="65">
        <v>14</v>
      </c>
      <c r="F31" s="65">
        <v>7</v>
      </c>
      <c r="G31" s="65">
        <v>2</v>
      </c>
    </row>
    <row r="32" spans="1:8" ht="28.5" customHeight="1">
      <c r="A32" s="80" t="s">
        <v>232</v>
      </c>
      <c r="B32" s="65" t="s">
        <v>49</v>
      </c>
      <c r="C32" s="66">
        <v>46343</v>
      </c>
      <c r="D32" s="67">
        <v>46450</v>
      </c>
      <c r="E32" s="65">
        <v>9</v>
      </c>
      <c r="F32" s="65">
        <v>3</v>
      </c>
      <c r="G32" s="65">
        <v>3</v>
      </c>
    </row>
    <row r="33" spans="1:7" ht="28.5" customHeight="1">
      <c r="A33" s="80" t="s">
        <v>233</v>
      </c>
      <c r="B33" s="65" t="s">
        <v>49</v>
      </c>
      <c r="C33" s="66">
        <v>46343</v>
      </c>
      <c r="D33" s="67">
        <v>46450</v>
      </c>
      <c r="E33" s="65">
        <v>18</v>
      </c>
      <c r="F33" s="81" t="s">
        <v>234</v>
      </c>
      <c r="G33" s="65">
        <v>3</v>
      </c>
    </row>
    <row r="34" spans="1:7">
      <c r="A34" s="80" t="s">
        <v>235</v>
      </c>
      <c r="B34" s="65" t="s">
        <v>77</v>
      </c>
      <c r="C34" s="66">
        <v>46343</v>
      </c>
      <c r="D34" s="67">
        <v>46450</v>
      </c>
      <c r="E34" s="65">
        <v>15</v>
      </c>
      <c r="F34" s="65">
        <v>15</v>
      </c>
      <c r="G34" s="65">
        <v>1</v>
      </c>
    </row>
    <row r="35" spans="1:7" ht="28.5" customHeight="1">
      <c r="A35" s="80" t="s">
        <v>236</v>
      </c>
      <c r="B35" s="65" t="s">
        <v>49</v>
      </c>
      <c r="C35" s="66">
        <v>46343</v>
      </c>
      <c r="D35" s="67">
        <v>46450</v>
      </c>
      <c r="E35" s="65">
        <v>25</v>
      </c>
      <c r="F35" s="65">
        <v>5</v>
      </c>
      <c r="G35" s="65">
        <v>5</v>
      </c>
    </row>
    <row r="36" spans="1:7" ht="28.5" customHeight="1">
      <c r="A36" s="80" t="s">
        <v>237</v>
      </c>
      <c r="B36" s="65" t="s">
        <v>49</v>
      </c>
      <c r="C36" s="66">
        <v>46343</v>
      </c>
      <c r="D36" s="67">
        <v>46450</v>
      </c>
      <c r="E36" s="65">
        <v>24</v>
      </c>
      <c r="F36" s="65">
        <v>4</v>
      </c>
      <c r="G36" s="65">
        <v>6</v>
      </c>
    </row>
    <row r="37" spans="1:7" ht="28.5" customHeight="1">
      <c r="A37" s="80" t="s">
        <v>238</v>
      </c>
      <c r="B37" s="65" t="s">
        <v>45</v>
      </c>
      <c r="C37" s="66">
        <v>46359</v>
      </c>
      <c r="D37" s="67">
        <v>46477</v>
      </c>
      <c r="E37" s="65">
        <v>18.8</v>
      </c>
      <c r="F37" s="65">
        <v>9.4</v>
      </c>
      <c r="G37" s="65">
        <v>2</v>
      </c>
    </row>
    <row r="38" spans="1:7" ht="28.5" customHeight="1">
      <c r="A38" s="80" t="s">
        <v>239</v>
      </c>
      <c r="B38" s="65" t="s">
        <v>45</v>
      </c>
      <c r="C38" s="66">
        <v>46359</v>
      </c>
      <c r="D38" s="67">
        <v>46477</v>
      </c>
      <c r="E38" s="65">
        <v>37.799999999999997</v>
      </c>
      <c r="F38" s="82">
        <v>19.399999999999999</v>
      </c>
      <c r="G38" s="65">
        <v>2</v>
      </c>
    </row>
    <row r="39" spans="1:7" ht="28.5" customHeight="1">
      <c r="A39" s="80" t="s">
        <v>240</v>
      </c>
      <c r="B39" s="65" t="s">
        <v>45</v>
      </c>
      <c r="C39" s="66">
        <v>46359</v>
      </c>
      <c r="D39" s="67">
        <v>46477</v>
      </c>
      <c r="E39" s="65">
        <v>12</v>
      </c>
      <c r="F39" s="65">
        <v>6</v>
      </c>
      <c r="G39" s="65">
        <v>2</v>
      </c>
    </row>
    <row r="40" spans="1:7" ht="28.5" customHeight="1">
      <c r="A40" s="80" t="s">
        <v>241</v>
      </c>
      <c r="B40" s="65" t="s">
        <v>77</v>
      </c>
      <c r="C40" s="66">
        <v>46359</v>
      </c>
      <c r="D40" s="67">
        <v>46477</v>
      </c>
      <c r="E40" s="65">
        <v>30</v>
      </c>
      <c r="F40" s="65">
        <v>30</v>
      </c>
      <c r="G40" s="65">
        <v>1</v>
      </c>
    </row>
    <row r="41" spans="1:7" ht="28.5" customHeight="1">
      <c r="A41" s="80" t="s">
        <v>242</v>
      </c>
      <c r="B41" s="65" t="s">
        <v>45</v>
      </c>
      <c r="C41" s="66">
        <v>46359</v>
      </c>
      <c r="D41" s="67">
        <v>46477</v>
      </c>
      <c r="E41" s="65">
        <v>43</v>
      </c>
      <c r="F41" s="65">
        <v>43</v>
      </c>
      <c r="G41" s="65">
        <v>1</v>
      </c>
    </row>
    <row r="42" spans="1:7" ht="28.5" customHeight="1">
      <c r="A42" s="80" t="s">
        <v>243</v>
      </c>
      <c r="B42" s="65" t="s">
        <v>45</v>
      </c>
      <c r="C42" s="66">
        <v>46359</v>
      </c>
      <c r="D42" s="67">
        <v>46477</v>
      </c>
      <c r="E42" s="65">
        <v>9</v>
      </c>
      <c r="F42" s="65">
        <v>4.5</v>
      </c>
      <c r="G42" s="65">
        <v>2</v>
      </c>
    </row>
    <row r="43" spans="1:7" ht="28.5" customHeight="1">
      <c r="A43" s="80" t="s">
        <v>244</v>
      </c>
      <c r="B43" s="65" t="s">
        <v>45</v>
      </c>
      <c r="C43" s="66">
        <v>46359</v>
      </c>
      <c r="D43" s="67">
        <v>46477</v>
      </c>
      <c r="E43" s="65">
        <v>36</v>
      </c>
      <c r="F43" s="65">
        <v>12</v>
      </c>
      <c r="G43" s="65">
        <v>3</v>
      </c>
    </row>
    <row r="44" spans="1:7" ht="28.5" customHeight="1">
      <c r="A44" s="80" t="s">
        <v>245</v>
      </c>
      <c r="B44" s="65" t="s">
        <v>64</v>
      </c>
      <c r="C44" s="66">
        <v>46359</v>
      </c>
      <c r="D44" s="67">
        <v>46477</v>
      </c>
      <c r="E44" s="65">
        <v>0.38</v>
      </c>
      <c r="F44" s="65">
        <v>0.38</v>
      </c>
      <c r="G44" s="65">
        <v>1</v>
      </c>
    </row>
    <row r="45" spans="1:7" ht="42.75" customHeight="1">
      <c r="A45" s="80" t="s">
        <v>246</v>
      </c>
      <c r="B45" s="65" t="s">
        <v>45</v>
      </c>
      <c r="C45" s="66">
        <v>46359</v>
      </c>
      <c r="D45" s="67">
        <v>46477</v>
      </c>
      <c r="E45" s="65">
        <v>20</v>
      </c>
      <c r="F45" s="65">
        <v>10</v>
      </c>
      <c r="G45" s="65">
        <v>2</v>
      </c>
    </row>
    <row r="46" spans="1:7">
      <c r="A46" s="80" t="s">
        <v>247</v>
      </c>
      <c r="B46" s="65" t="s">
        <v>45</v>
      </c>
      <c r="C46" s="66">
        <v>46359</v>
      </c>
      <c r="D46" s="67">
        <v>46477</v>
      </c>
      <c r="E46" s="65">
        <v>16</v>
      </c>
      <c r="F46" s="65">
        <v>8</v>
      </c>
      <c r="G46" s="65">
        <v>2</v>
      </c>
    </row>
    <row r="47" spans="1:7" ht="15" customHeight="1" thickBot="1">
      <c r="A47" s="152" t="s">
        <v>248</v>
      </c>
      <c r="B47" s="152"/>
      <c r="C47" s="152"/>
      <c r="D47" s="152"/>
      <c r="E47" s="152"/>
      <c r="F47" s="152"/>
      <c r="G47" s="152"/>
    </row>
    <row r="48" spans="1:7" ht="46.5" customHeight="1" thickTop="1">
      <c r="A48" s="1" t="s">
        <v>249</v>
      </c>
      <c r="B48" s="1" t="s">
        <v>64</v>
      </c>
      <c r="C48" s="83">
        <v>46364</v>
      </c>
      <c r="D48" s="60">
        <v>46457</v>
      </c>
      <c r="E48" s="2" t="s">
        <v>250</v>
      </c>
      <c r="F48" s="36" t="s">
        <v>251</v>
      </c>
      <c r="G48" s="1">
        <v>1</v>
      </c>
    </row>
    <row r="49" spans="1:7" ht="30.75" customHeight="1">
      <c r="A49" s="1" t="s">
        <v>252</v>
      </c>
      <c r="B49" s="1" t="s">
        <v>64</v>
      </c>
      <c r="C49" s="83">
        <v>46364</v>
      </c>
      <c r="D49" s="60">
        <v>46457</v>
      </c>
      <c r="E49" s="2" t="s">
        <v>253</v>
      </c>
      <c r="F49" s="36" t="s">
        <v>254</v>
      </c>
      <c r="G49" s="1">
        <v>12</v>
      </c>
    </row>
    <row r="50" spans="1:7" ht="15" customHeight="1">
      <c r="A50" s="1" t="s">
        <v>255</v>
      </c>
      <c r="B50" s="1" t="s">
        <v>64</v>
      </c>
      <c r="C50" s="83">
        <v>46364</v>
      </c>
      <c r="D50" s="60">
        <v>46457</v>
      </c>
      <c r="E50" s="2" t="s">
        <v>256</v>
      </c>
      <c r="F50" s="36" t="s">
        <v>53</v>
      </c>
      <c r="G50" s="1">
        <v>1</v>
      </c>
    </row>
    <row r="51" spans="1:7" ht="30.75" customHeight="1">
      <c r="A51" s="1" t="s">
        <v>257</v>
      </c>
      <c r="B51" s="1" t="s">
        <v>64</v>
      </c>
      <c r="C51" s="83">
        <v>46364</v>
      </c>
      <c r="D51" s="60">
        <v>46457</v>
      </c>
      <c r="E51" s="2" t="s">
        <v>250</v>
      </c>
      <c r="F51" s="36" t="s">
        <v>117</v>
      </c>
      <c r="G51" s="1">
        <v>2</v>
      </c>
    </row>
    <row r="52" spans="1:7" ht="30.75" customHeight="1">
      <c r="A52" s="158" t="s">
        <v>258</v>
      </c>
      <c r="B52" s="158" t="s">
        <v>49</v>
      </c>
      <c r="C52" s="177">
        <v>46364</v>
      </c>
      <c r="D52" s="178">
        <v>46457</v>
      </c>
      <c r="E52" s="161" t="s">
        <v>113</v>
      </c>
      <c r="F52" s="162" t="s">
        <v>114</v>
      </c>
      <c r="G52" s="158">
        <v>1</v>
      </c>
    </row>
  </sheetData>
  <mergeCells count="1">
    <mergeCell ref="H24:H27"/>
  </mergeCells>
  <pageMargins left="0.7" right="0.7" top="0.75" bottom="0.75" header="0.511811023622047" footer="0.511811023622047"/>
  <pageSetup paperSize="9" scale="38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H40"/>
  <sheetViews>
    <sheetView topLeftCell="A11" zoomScale="85" zoomScaleNormal="85" workbookViewId="0">
      <selection activeCell="D28" sqref="D28:D40"/>
    </sheetView>
  </sheetViews>
  <sheetFormatPr defaultColWidth="7.6640625" defaultRowHeight="14.4"/>
  <cols>
    <col min="1" max="1" width="64" style="63" customWidth="1"/>
    <col min="2" max="2" width="16.77734375" style="63" customWidth="1"/>
    <col min="3" max="3" width="17.5546875" style="64" customWidth="1"/>
    <col min="4" max="4" width="19.33203125" style="64" customWidth="1"/>
    <col min="5" max="5" width="25.21875" style="63" customWidth="1"/>
    <col min="6" max="6" width="32.88671875" style="63" customWidth="1"/>
    <col min="7" max="7" width="52.33203125" style="63" customWidth="1"/>
    <col min="8" max="8" width="74" style="63" customWidth="1"/>
    <col min="9" max="16384" width="7.6640625" style="63"/>
  </cols>
  <sheetData>
    <row r="1" spans="1:7" ht="46.5" customHeight="1">
      <c r="A1" s="153" t="s">
        <v>30</v>
      </c>
      <c r="B1" s="153" t="s">
        <v>31</v>
      </c>
      <c r="C1" s="175" t="s">
        <v>32</v>
      </c>
      <c r="D1" s="176" t="s">
        <v>33</v>
      </c>
      <c r="E1" s="153" t="s">
        <v>34</v>
      </c>
      <c r="F1" s="153" t="s">
        <v>35</v>
      </c>
      <c r="G1" s="153" t="s">
        <v>36</v>
      </c>
    </row>
    <row r="2" spans="1:7" ht="15" customHeight="1" thickBot="1">
      <c r="A2" s="152" t="s">
        <v>259</v>
      </c>
      <c r="B2" s="152"/>
      <c r="C2" s="152"/>
      <c r="D2" s="152"/>
      <c r="E2" s="152"/>
      <c r="F2" s="152"/>
      <c r="G2" s="152"/>
    </row>
    <row r="3" spans="1:7" ht="30.75" customHeight="1" thickTop="1">
      <c r="A3" s="1" t="s">
        <v>260</v>
      </c>
      <c r="B3" s="1" t="s">
        <v>49</v>
      </c>
      <c r="C3" s="66">
        <v>46057</v>
      </c>
      <c r="D3" s="84" t="s">
        <v>261</v>
      </c>
      <c r="E3" s="1" t="s">
        <v>262</v>
      </c>
      <c r="F3" s="1" t="s">
        <v>263</v>
      </c>
      <c r="G3" s="1">
        <v>2</v>
      </c>
    </row>
    <row r="4" spans="1:7" ht="30.75" customHeight="1">
      <c r="A4" s="1" t="s">
        <v>264</v>
      </c>
      <c r="B4" s="1" t="s">
        <v>49</v>
      </c>
      <c r="C4" s="66">
        <v>46058</v>
      </c>
      <c r="D4" s="84" t="s">
        <v>261</v>
      </c>
      <c r="E4" s="1" t="s">
        <v>262</v>
      </c>
      <c r="F4" s="1" t="s">
        <v>263</v>
      </c>
      <c r="G4" s="65">
        <v>2</v>
      </c>
    </row>
    <row r="5" spans="1:7" ht="30.75" customHeight="1">
      <c r="A5" s="1" t="s">
        <v>265</v>
      </c>
      <c r="B5" s="1" t="s">
        <v>45</v>
      </c>
      <c r="C5" s="66">
        <v>46059</v>
      </c>
      <c r="D5" s="84" t="s">
        <v>261</v>
      </c>
      <c r="E5" s="1" t="s">
        <v>70</v>
      </c>
      <c r="F5" s="1" t="s">
        <v>266</v>
      </c>
      <c r="G5" s="65">
        <v>2</v>
      </c>
    </row>
    <row r="6" spans="1:7" ht="30.75" customHeight="1">
      <c r="A6" s="1" t="s">
        <v>267</v>
      </c>
      <c r="B6" s="1" t="s">
        <v>49</v>
      </c>
      <c r="C6" s="66">
        <v>46060</v>
      </c>
      <c r="D6" s="84" t="s">
        <v>261</v>
      </c>
      <c r="E6" s="1" t="s">
        <v>268</v>
      </c>
      <c r="F6" s="1" t="s">
        <v>269</v>
      </c>
      <c r="G6" s="65">
        <v>2</v>
      </c>
    </row>
    <row r="7" spans="1:7" ht="30.75" customHeight="1">
      <c r="A7" s="1" t="s">
        <v>270</v>
      </c>
      <c r="B7" s="1" t="s">
        <v>45</v>
      </c>
      <c r="C7" s="66">
        <v>46061</v>
      </c>
      <c r="D7" s="84" t="s">
        <v>261</v>
      </c>
      <c r="E7" s="36">
        <v>29556</v>
      </c>
      <c r="F7" s="1" t="s">
        <v>271</v>
      </c>
      <c r="G7" s="65"/>
    </row>
    <row r="8" spans="1:7" ht="46.5" customHeight="1">
      <c r="A8" s="1" t="s">
        <v>272</v>
      </c>
      <c r="B8" s="1" t="s">
        <v>49</v>
      </c>
      <c r="C8" s="66">
        <v>46062</v>
      </c>
      <c r="D8" s="84" t="s">
        <v>261</v>
      </c>
      <c r="E8" s="1" t="s">
        <v>273</v>
      </c>
      <c r="F8" s="1" t="s">
        <v>224</v>
      </c>
      <c r="G8" s="65">
        <v>1</v>
      </c>
    </row>
    <row r="9" spans="1:7" ht="15" customHeight="1" thickBot="1">
      <c r="A9" s="152" t="s">
        <v>274</v>
      </c>
      <c r="B9" s="152"/>
      <c r="C9" s="152"/>
      <c r="D9" s="152"/>
      <c r="E9" s="152"/>
      <c r="F9" s="152"/>
      <c r="G9" s="152"/>
    </row>
    <row r="10" spans="1:7" ht="46.5" customHeight="1" thickTop="1">
      <c r="A10" s="85" t="s">
        <v>275</v>
      </c>
      <c r="B10" s="65" t="s">
        <v>45</v>
      </c>
      <c r="C10" s="66" t="s">
        <v>276</v>
      </c>
      <c r="D10" s="84" t="s">
        <v>277</v>
      </c>
      <c r="E10" s="86" t="s">
        <v>278</v>
      </c>
      <c r="F10" s="85" t="s">
        <v>279</v>
      </c>
      <c r="G10" s="86">
        <v>2</v>
      </c>
    </row>
    <row r="11" spans="1:7" ht="46.5" customHeight="1">
      <c r="A11" s="85" t="s">
        <v>280</v>
      </c>
      <c r="B11" s="85" t="s">
        <v>45</v>
      </c>
      <c r="C11" s="66" t="s">
        <v>276</v>
      </c>
      <c r="D11" s="84" t="s">
        <v>277</v>
      </c>
      <c r="E11" s="86" t="s">
        <v>281</v>
      </c>
      <c r="F11" s="85" t="s">
        <v>53</v>
      </c>
      <c r="G11" s="86">
        <v>3</v>
      </c>
    </row>
    <row r="12" spans="1:7" ht="30.75" customHeight="1">
      <c r="A12" s="85" t="s">
        <v>282</v>
      </c>
      <c r="B12" s="85" t="s">
        <v>49</v>
      </c>
      <c r="C12" s="66" t="s">
        <v>276</v>
      </c>
      <c r="D12" s="84" t="s">
        <v>277</v>
      </c>
      <c r="E12" s="86" t="s">
        <v>283</v>
      </c>
      <c r="F12" s="85" t="s">
        <v>53</v>
      </c>
      <c r="G12" s="86">
        <v>2</v>
      </c>
    </row>
    <row r="13" spans="1:7" ht="46.5" customHeight="1">
      <c r="A13" s="85" t="s">
        <v>284</v>
      </c>
      <c r="B13" s="85" t="s">
        <v>49</v>
      </c>
      <c r="C13" s="66" t="s">
        <v>276</v>
      </c>
      <c r="D13" s="84" t="s">
        <v>277</v>
      </c>
      <c r="E13" s="86" t="s">
        <v>283</v>
      </c>
      <c r="F13" s="85" t="s">
        <v>53</v>
      </c>
      <c r="G13" s="86">
        <v>2</v>
      </c>
    </row>
    <row r="14" spans="1:7" ht="30.75" customHeight="1">
      <c r="A14" s="85" t="s">
        <v>285</v>
      </c>
      <c r="B14" s="85" t="s">
        <v>286</v>
      </c>
      <c r="C14" s="66" t="s">
        <v>276</v>
      </c>
      <c r="D14" s="84" t="s">
        <v>277</v>
      </c>
      <c r="E14" s="86" t="s">
        <v>287</v>
      </c>
      <c r="F14" s="85" t="s">
        <v>269</v>
      </c>
      <c r="G14" s="86">
        <v>2</v>
      </c>
    </row>
    <row r="15" spans="1:7" ht="15" customHeight="1" thickBot="1">
      <c r="A15" s="152" t="s">
        <v>193</v>
      </c>
      <c r="B15" s="152"/>
      <c r="C15" s="152"/>
      <c r="D15" s="152"/>
      <c r="E15" s="152"/>
      <c r="F15" s="152"/>
      <c r="G15" s="152"/>
    </row>
    <row r="16" spans="1:7" ht="15" thickTop="1">
      <c r="A16" s="65" t="s">
        <v>288</v>
      </c>
      <c r="B16" s="65" t="s">
        <v>64</v>
      </c>
      <c r="C16" s="66">
        <v>46483</v>
      </c>
      <c r="D16" s="67">
        <v>46644</v>
      </c>
      <c r="E16" s="65">
        <v>175</v>
      </c>
      <c r="F16" s="65" t="s">
        <v>289</v>
      </c>
      <c r="G16" s="65">
        <v>80</v>
      </c>
    </row>
    <row r="17" spans="1:8">
      <c r="A17" s="65" t="s">
        <v>290</v>
      </c>
      <c r="B17" s="65" t="s">
        <v>64</v>
      </c>
      <c r="C17" s="66">
        <v>46483</v>
      </c>
      <c r="D17" s="67">
        <v>46644</v>
      </c>
      <c r="E17" s="65">
        <v>65</v>
      </c>
      <c r="F17" s="65" t="s">
        <v>289</v>
      </c>
      <c r="G17" s="65">
        <v>30</v>
      </c>
    </row>
    <row r="18" spans="1:8">
      <c r="A18" s="65" t="s">
        <v>291</v>
      </c>
      <c r="B18" s="65" t="s">
        <v>292</v>
      </c>
      <c r="C18" s="66">
        <v>46484</v>
      </c>
      <c r="D18" s="67">
        <v>46638</v>
      </c>
      <c r="E18" s="65">
        <v>8</v>
      </c>
      <c r="F18" s="65"/>
      <c r="G18" s="65">
        <v>50</v>
      </c>
    </row>
    <row r="19" spans="1:8" ht="15" customHeight="1" thickBot="1">
      <c r="A19" s="152" t="s">
        <v>227</v>
      </c>
      <c r="B19" s="152"/>
      <c r="C19" s="152"/>
      <c r="D19" s="152"/>
      <c r="E19" s="152"/>
      <c r="F19" s="152"/>
      <c r="G19" s="152"/>
    </row>
    <row r="20" spans="1:8" ht="90" customHeight="1" thickTop="1">
      <c r="A20" s="87" t="s">
        <v>80</v>
      </c>
      <c r="B20" s="88" t="s">
        <v>45</v>
      </c>
      <c r="C20" s="89" t="s">
        <v>81</v>
      </c>
      <c r="D20" s="73" t="s">
        <v>82</v>
      </c>
      <c r="E20" s="74" t="s">
        <v>83</v>
      </c>
      <c r="F20" s="90" t="s">
        <v>84</v>
      </c>
      <c r="G20" s="88"/>
      <c r="H20" s="91" t="s">
        <v>86</v>
      </c>
    </row>
    <row r="21" spans="1:8" ht="62.25" customHeight="1">
      <c r="A21" s="70" t="s">
        <v>97</v>
      </c>
      <c r="B21" s="70" t="s">
        <v>98</v>
      </c>
      <c r="C21" s="72" t="s">
        <v>81</v>
      </c>
      <c r="D21" s="77" t="s">
        <v>293</v>
      </c>
      <c r="E21" s="74" t="s">
        <v>100</v>
      </c>
      <c r="F21" s="71" t="s">
        <v>101</v>
      </c>
      <c r="G21" s="71" t="s">
        <v>85</v>
      </c>
      <c r="H21" s="92" t="s">
        <v>102</v>
      </c>
    </row>
    <row r="22" spans="1:8" ht="30.75" customHeight="1">
      <c r="A22" s="70" t="s">
        <v>103</v>
      </c>
      <c r="B22" s="70" t="s">
        <v>98</v>
      </c>
      <c r="C22" s="72" t="s">
        <v>81</v>
      </c>
      <c r="D22" s="77" t="s">
        <v>104</v>
      </c>
      <c r="E22" s="74" t="s">
        <v>105</v>
      </c>
      <c r="F22" s="71" t="s">
        <v>106</v>
      </c>
      <c r="G22" s="71" t="s">
        <v>85</v>
      </c>
      <c r="H22" s="92" t="s">
        <v>107</v>
      </c>
    </row>
    <row r="23" spans="1:8" ht="15" customHeight="1" thickBot="1">
      <c r="A23" s="152" t="s">
        <v>294</v>
      </c>
      <c r="B23" s="152"/>
      <c r="C23" s="152"/>
      <c r="D23" s="152"/>
      <c r="E23" s="152"/>
      <c r="F23" s="152"/>
      <c r="G23" s="152"/>
      <c r="H23" s="93"/>
    </row>
    <row r="24" spans="1:8" ht="15" thickTop="1">
      <c r="A24" s="65" t="s">
        <v>295</v>
      </c>
      <c r="B24" s="65" t="s">
        <v>49</v>
      </c>
      <c r="C24" s="66" t="s">
        <v>296</v>
      </c>
      <c r="D24" s="67" t="s">
        <v>297</v>
      </c>
      <c r="E24" s="65" t="s">
        <v>298</v>
      </c>
      <c r="F24" s="65"/>
      <c r="G24" s="65"/>
    </row>
    <row r="25" spans="1:8">
      <c r="A25" s="65" t="s">
        <v>299</v>
      </c>
      <c r="B25" s="65" t="s">
        <v>49</v>
      </c>
      <c r="C25" s="66" t="s">
        <v>300</v>
      </c>
      <c r="D25" s="67" t="s">
        <v>301</v>
      </c>
      <c r="E25" s="65" t="s">
        <v>302</v>
      </c>
      <c r="F25" s="65"/>
      <c r="G25" s="65"/>
    </row>
    <row r="26" spans="1:8">
      <c r="A26" s="65" t="s">
        <v>303</v>
      </c>
      <c r="B26" s="65" t="s">
        <v>49</v>
      </c>
      <c r="C26" s="66" t="s">
        <v>300</v>
      </c>
      <c r="D26" s="67" t="s">
        <v>304</v>
      </c>
      <c r="E26" s="65" t="s">
        <v>302</v>
      </c>
      <c r="F26" s="65"/>
      <c r="G26" s="65"/>
    </row>
    <row r="27" spans="1:8" ht="15" customHeight="1" thickBot="1">
      <c r="A27" s="152" t="s">
        <v>305</v>
      </c>
      <c r="B27" s="152"/>
      <c r="C27" s="152"/>
      <c r="D27" s="152"/>
      <c r="E27" s="152"/>
      <c r="F27" s="152"/>
      <c r="G27" s="152"/>
    </row>
    <row r="28" spans="1:8" ht="28.5" customHeight="1" thickTop="1">
      <c r="A28" s="80" t="s">
        <v>306</v>
      </c>
      <c r="B28" s="65" t="s">
        <v>45</v>
      </c>
      <c r="C28" s="66">
        <v>46371</v>
      </c>
      <c r="D28" s="67">
        <v>46521</v>
      </c>
      <c r="E28" s="65">
        <v>24</v>
      </c>
      <c r="F28" s="65" t="s">
        <v>307</v>
      </c>
      <c r="G28" s="65">
        <v>4</v>
      </c>
    </row>
    <row r="29" spans="1:8" ht="28.5" customHeight="1">
      <c r="A29" s="80" t="s">
        <v>308</v>
      </c>
      <c r="B29" s="65" t="s">
        <v>45</v>
      </c>
      <c r="C29" s="66">
        <v>46371</v>
      </c>
      <c r="D29" s="67">
        <v>46521</v>
      </c>
      <c r="E29" s="65">
        <v>13.5</v>
      </c>
      <c r="F29" s="65">
        <v>13.5</v>
      </c>
      <c r="G29" s="65">
        <v>1</v>
      </c>
    </row>
    <row r="30" spans="1:8" ht="28.5" customHeight="1">
      <c r="A30" s="80" t="s">
        <v>309</v>
      </c>
      <c r="B30" s="65" t="s">
        <v>45</v>
      </c>
      <c r="C30" s="66">
        <v>46371</v>
      </c>
      <c r="D30" s="67">
        <v>46521</v>
      </c>
      <c r="E30" s="65">
        <v>16</v>
      </c>
      <c r="F30" s="65">
        <v>8</v>
      </c>
      <c r="G30" s="65">
        <v>2</v>
      </c>
    </row>
    <row r="31" spans="1:8" ht="28.5" customHeight="1">
      <c r="A31" s="80" t="s">
        <v>310</v>
      </c>
      <c r="B31" s="65" t="s">
        <v>45</v>
      </c>
      <c r="C31" s="66">
        <v>46371</v>
      </c>
      <c r="D31" s="67">
        <v>46521</v>
      </c>
      <c r="E31" s="65">
        <v>8</v>
      </c>
      <c r="F31" s="65">
        <v>8</v>
      </c>
      <c r="G31" s="65">
        <v>1</v>
      </c>
    </row>
    <row r="32" spans="1:8" ht="28.5" customHeight="1">
      <c r="A32" s="80" t="s">
        <v>311</v>
      </c>
      <c r="B32" s="65" t="s">
        <v>49</v>
      </c>
      <c r="C32" s="66">
        <v>46371</v>
      </c>
      <c r="D32" s="67">
        <v>46521</v>
      </c>
      <c r="E32" s="65">
        <v>5</v>
      </c>
      <c r="F32" s="65">
        <v>2.5</v>
      </c>
      <c r="G32" s="65">
        <v>2</v>
      </c>
    </row>
    <row r="33" spans="1:7" ht="28.5" customHeight="1">
      <c r="A33" s="80" t="s">
        <v>312</v>
      </c>
      <c r="B33" s="65" t="s">
        <v>45</v>
      </c>
      <c r="C33" s="66">
        <v>46371</v>
      </c>
      <c r="D33" s="67">
        <v>46521</v>
      </c>
      <c r="E33" s="65">
        <v>6.5</v>
      </c>
      <c r="F33" s="65">
        <v>6.5</v>
      </c>
      <c r="G33" s="65">
        <v>1</v>
      </c>
    </row>
    <row r="34" spans="1:7" ht="28.5" customHeight="1">
      <c r="A34" s="80" t="s">
        <v>313</v>
      </c>
      <c r="B34" s="65" t="s">
        <v>64</v>
      </c>
      <c r="C34" s="66">
        <v>46371</v>
      </c>
      <c r="D34" s="67">
        <v>46521</v>
      </c>
      <c r="E34" s="65">
        <v>2</v>
      </c>
      <c r="F34" s="65">
        <v>2</v>
      </c>
      <c r="G34" s="65">
        <v>1</v>
      </c>
    </row>
    <row r="35" spans="1:7" ht="28.5" customHeight="1">
      <c r="A35" s="80" t="s">
        <v>314</v>
      </c>
      <c r="B35" s="65" t="s">
        <v>45</v>
      </c>
      <c r="C35" s="66">
        <v>46371</v>
      </c>
      <c r="D35" s="67">
        <v>46521</v>
      </c>
      <c r="E35" s="65">
        <v>15</v>
      </c>
      <c r="F35" s="65">
        <v>7.5</v>
      </c>
      <c r="G35" s="65">
        <v>2</v>
      </c>
    </row>
    <row r="36" spans="1:7" ht="28.5" customHeight="1">
      <c r="A36" s="80" t="s">
        <v>315</v>
      </c>
      <c r="B36" s="65" t="s">
        <v>49</v>
      </c>
      <c r="C36" s="66">
        <v>46371</v>
      </c>
      <c r="D36" s="67">
        <v>46521</v>
      </c>
      <c r="E36" s="65">
        <v>14</v>
      </c>
      <c r="F36" s="65">
        <v>7</v>
      </c>
      <c r="G36" s="65">
        <v>2</v>
      </c>
    </row>
    <row r="37" spans="1:7" ht="28.5" customHeight="1">
      <c r="A37" s="80" t="s">
        <v>316</v>
      </c>
      <c r="B37" s="65" t="s">
        <v>45</v>
      </c>
      <c r="C37" s="66">
        <v>46371</v>
      </c>
      <c r="D37" s="67">
        <v>46521</v>
      </c>
      <c r="E37" s="65">
        <v>20</v>
      </c>
      <c r="F37" s="65">
        <v>10</v>
      </c>
      <c r="G37" s="65">
        <v>2</v>
      </c>
    </row>
    <row r="38" spans="1:7" ht="28.5" customHeight="1">
      <c r="A38" s="80" t="s">
        <v>317</v>
      </c>
      <c r="B38" s="65" t="s">
        <v>49</v>
      </c>
      <c r="C38" s="66">
        <v>46371</v>
      </c>
      <c r="D38" s="67">
        <v>46521</v>
      </c>
      <c r="E38" s="65">
        <v>7</v>
      </c>
      <c r="F38" s="65">
        <v>3.5</v>
      </c>
      <c r="G38" s="65">
        <v>2</v>
      </c>
    </row>
    <row r="39" spans="1:7" ht="42.75" customHeight="1">
      <c r="A39" s="80" t="s">
        <v>318</v>
      </c>
      <c r="B39" s="65" t="s">
        <v>49</v>
      </c>
      <c r="C39" s="66">
        <v>46371</v>
      </c>
      <c r="D39" s="84" t="s">
        <v>319</v>
      </c>
      <c r="E39" s="65">
        <v>48</v>
      </c>
      <c r="F39" s="65">
        <v>4.8</v>
      </c>
      <c r="G39" s="65">
        <v>10</v>
      </c>
    </row>
    <row r="40" spans="1:7" ht="28.5" customHeight="1">
      <c r="A40" s="185" t="s">
        <v>320</v>
      </c>
      <c r="B40" s="186" t="s">
        <v>49</v>
      </c>
      <c r="C40" s="187">
        <v>46371</v>
      </c>
      <c r="D40" s="188" t="s">
        <v>319</v>
      </c>
      <c r="E40" s="186">
        <v>5</v>
      </c>
      <c r="F40" s="186">
        <v>2.5</v>
      </c>
      <c r="G40" s="186">
        <v>2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K21"/>
  <sheetViews>
    <sheetView topLeftCell="A11" zoomScale="85" zoomScaleNormal="85" workbookViewId="0">
      <selection activeCell="D18" sqref="D18"/>
    </sheetView>
  </sheetViews>
  <sheetFormatPr defaultColWidth="7.6640625" defaultRowHeight="14.4"/>
  <cols>
    <col min="1" max="1" width="64" style="63" customWidth="1"/>
    <col min="2" max="2" width="11.21875" style="63" customWidth="1"/>
    <col min="3" max="3" width="11.21875" style="94" customWidth="1"/>
    <col min="4" max="4" width="17.21875" style="94" customWidth="1"/>
    <col min="5" max="5" width="19.33203125" style="63" customWidth="1"/>
    <col min="6" max="6" width="20.109375" style="63" customWidth="1"/>
    <col min="7" max="7" width="18.6640625" style="63" customWidth="1"/>
    <col min="8" max="8" width="56.5546875" style="63" customWidth="1"/>
    <col min="9" max="16384" width="7.6640625" style="63"/>
  </cols>
  <sheetData>
    <row r="1" spans="1:7" ht="62.25" customHeight="1">
      <c r="A1" s="189" t="s">
        <v>670</v>
      </c>
      <c r="B1" s="189" t="s">
        <v>671</v>
      </c>
      <c r="C1" s="190" t="s">
        <v>672</v>
      </c>
      <c r="D1" s="191" t="s">
        <v>673</v>
      </c>
      <c r="E1" s="189" t="s">
        <v>674</v>
      </c>
      <c r="F1" s="189" t="s">
        <v>675</v>
      </c>
      <c r="G1" s="189" t="s">
        <v>676</v>
      </c>
    </row>
    <row r="2" spans="1:7" ht="15" customHeight="1">
      <c r="A2" s="95" t="s">
        <v>30</v>
      </c>
      <c r="B2" s="95" t="s">
        <v>31</v>
      </c>
      <c r="C2" s="96" t="s">
        <v>32</v>
      </c>
      <c r="D2" s="97" t="s">
        <v>33</v>
      </c>
      <c r="E2" s="95" t="s">
        <v>34</v>
      </c>
      <c r="F2" s="95" t="s">
        <v>35</v>
      </c>
      <c r="G2" s="95" t="s">
        <v>36</v>
      </c>
    </row>
    <row r="3" spans="1:7" ht="28.5" customHeight="1" thickBot="1">
      <c r="A3" s="152" t="s">
        <v>321</v>
      </c>
      <c r="B3" s="152"/>
      <c r="C3" s="152"/>
      <c r="D3" s="152"/>
      <c r="E3" s="152"/>
      <c r="F3" s="152"/>
      <c r="G3" s="152"/>
    </row>
    <row r="4" spans="1:7" ht="27.75" customHeight="1" thickTop="1">
      <c r="A4" s="68" t="s">
        <v>322</v>
      </c>
      <c r="B4" s="68" t="s">
        <v>49</v>
      </c>
      <c r="C4" s="98">
        <v>46083</v>
      </c>
      <c r="D4" s="99" t="s">
        <v>323</v>
      </c>
      <c r="E4" s="68">
        <v>22</v>
      </c>
      <c r="F4" s="68" t="s">
        <v>324</v>
      </c>
      <c r="G4" s="68">
        <v>6</v>
      </c>
    </row>
    <row r="5" spans="1:7" ht="29.25" customHeight="1">
      <c r="A5" s="68" t="s">
        <v>325</v>
      </c>
      <c r="B5" s="68" t="s">
        <v>49</v>
      </c>
      <c r="C5" s="98">
        <v>46083</v>
      </c>
      <c r="D5" s="99" t="s">
        <v>323</v>
      </c>
      <c r="E5" s="68">
        <v>20</v>
      </c>
      <c r="F5" s="68" t="s">
        <v>254</v>
      </c>
      <c r="G5" s="68">
        <v>5</v>
      </c>
    </row>
    <row r="6" spans="1:7" ht="14.25" customHeight="1">
      <c r="A6" s="68" t="s">
        <v>326</v>
      </c>
      <c r="B6" s="68" t="s">
        <v>49</v>
      </c>
      <c r="C6" s="98">
        <v>46083</v>
      </c>
      <c r="D6" s="99" t="s">
        <v>323</v>
      </c>
      <c r="E6" s="68">
        <v>16</v>
      </c>
      <c r="F6" s="68" t="s">
        <v>327</v>
      </c>
      <c r="G6" s="68">
        <v>5</v>
      </c>
    </row>
    <row r="7" spans="1:7" ht="22.8" customHeight="1" thickBot="1">
      <c r="A7" s="152" t="s">
        <v>328</v>
      </c>
      <c r="B7" s="152"/>
      <c r="C7" s="152"/>
      <c r="D7" s="152"/>
      <c r="E7" s="152"/>
      <c r="F7" s="152"/>
      <c r="G7" s="152"/>
    </row>
    <row r="8" spans="1:7" ht="46.5" customHeight="1" thickTop="1">
      <c r="A8" s="85" t="s">
        <v>329</v>
      </c>
      <c r="B8" s="85" t="s">
        <v>49</v>
      </c>
      <c r="C8" s="100" t="s">
        <v>276</v>
      </c>
      <c r="D8" s="101" t="s">
        <v>330</v>
      </c>
      <c r="E8" s="86" t="s">
        <v>283</v>
      </c>
      <c r="F8" s="85" t="s">
        <v>53</v>
      </c>
      <c r="G8" s="86">
        <v>2</v>
      </c>
    </row>
    <row r="9" spans="1:7" ht="46.5" customHeight="1">
      <c r="A9" s="85" t="s">
        <v>331</v>
      </c>
      <c r="B9" s="85" t="s">
        <v>49</v>
      </c>
      <c r="C9" s="100" t="s">
        <v>276</v>
      </c>
      <c r="D9" s="101" t="s">
        <v>330</v>
      </c>
      <c r="E9" s="86" t="s">
        <v>332</v>
      </c>
      <c r="F9" s="85" t="s">
        <v>53</v>
      </c>
      <c r="G9" s="86">
        <v>1</v>
      </c>
    </row>
    <row r="10" spans="1:7" ht="46.5" customHeight="1">
      <c r="A10" s="85" t="s">
        <v>333</v>
      </c>
      <c r="B10" s="85" t="s">
        <v>64</v>
      </c>
      <c r="C10" s="100" t="s">
        <v>276</v>
      </c>
      <c r="D10" s="101" t="s">
        <v>330</v>
      </c>
      <c r="E10" s="86" t="s">
        <v>334</v>
      </c>
      <c r="F10" s="85" t="s">
        <v>114</v>
      </c>
      <c r="G10" s="86">
        <v>1</v>
      </c>
    </row>
    <row r="11" spans="1:7" ht="46.5" customHeight="1">
      <c r="A11" s="85" t="s">
        <v>335</v>
      </c>
      <c r="B11" s="85" t="s">
        <v>45</v>
      </c>
      <c r="C11" s="100" t="s">
        <v>276</v>
      </c>
      <c r="D11" s="101" t="s">
        <v>330</v>
      </c>
      <c r="E11" s="86" t="s">
        <v>336</v>
      </c>
      <c r="F11" s="85" t="s">
        <v>71</v>
      </c>
      <c r="G11" s="86">
        <v>2</v>
      </c>
    </row>
    <row r="12" spans="1:7" ht="46.5" customHeight="1">
      <c r="A12" s="85" t="s">
        <v>337</v>
      </c>
      <c r="B12" s="85" t="s">
        <v>64</v>
      </c>
      <c r="C12" s="100" t="s">
        <v>276</v>
      </c>
      <c r="D12" s="101" t="s">
        <v>330</v>
      </c>
      <c r="E12" s="86" t="s">
        <v>338</v>
      </c>
      <c r="F12" s="85" t="s">
        <v>339</v>
      </c>
      <c r="G12" s="86">
        <v>2</v>
      </c>
    </row>
    <row r="13" spans="1:7" ht="46.5" customHeight="1">
      <c r="A13" s="85" t="s">
        <v>340</v>
      </c>
      <c r="B13" s="85" t="s">
        <v>64</v>
      </c>
      <c r="C13" s="100" t="s">
        <v>276</v>
      </c>
      <c r="D13" s="101" t="s">
        <v>330</v>
      </c>
      <c r="E13" s="86" t="s">
        <v>341</v>
      </c>
      <c r="F13" s="85" t="s">
        <v>342</v>
      </c>
      <c r="G13" s="86">
        <v>1</v>
      </c>
    </row>
    <row r="14" spans="1:7" ht="15" customHeight="1">
      <c r="A14" s="85" t="s">
        <v>343</v>
      </c>
      <c r="B14" s="85" t="s">
        <v>64</v>
      </c>
      <c r="C14" s="100" t="s">
        <v>276</v>
      </c>
      <c r="D14" s="101" t="s">
        <v>330</v>
      </c>
      <c r="E14" s="86" t="s">
        <v>344</v>
      </c>
      <c r="F14" s="85" t="s">
        <v>345</v>
      </c>
      <c r="G14" s="86">
        <v>1</v>
      </c>
    </row>
    <row r="15" spans="1:7" ht="28.5" customHeight="1" thickBot="1">
      <c r="A15" s="152" t="s">
        <v>193</v>
      </c>
      <c r="B15" s="152"/>
      <c r="C15" s="152"/>
      <c r="D15" s="152"/>
      <c r="E15" s="152"/>
      <c r="F15" s="152"/>
      <c r="G15" s="152"/>
    </row>
    <row r="16" spans="1:7" ht="15" customHeight="1" thickTop="1">
      <c r="A16" s="80" t="s">
        <v>346</v>
      </c>
      <c r="B16" s="65" t="s">
        <v>64</v>
      </c>
      <c r="C16" s="98">
        <v>46512</v>
      </c>
      <c r="D16" s="101">
        <v>46709</v>
      </c>
      <c r="E16" s="65">
        <v>40</v>
      </c>
      <c r="F16" s="65" t="s">
        <v>347</v>
      </c>
      <c r="G16" s="65">
        <v>60</v>
      </c>
    </row>
    <row r="17" spans="1:11" ht="20.399999999999999" thickBot="1">
      <c r="A17" s="152" t="s">
        <v>348</v>
      </c>
      <c r="B17" s="152"/>
      <c r="C17" s="152"/>
      <c r="D17" s="152"/>
      <c r="E17" s="152"/>
      <c r="F17" s="152"/>
      <c r="G17" s="152"/>
    </row>
    <row r="18" spans="1:11" ht="15" customHeight="1" thickTop="1">
      <c r="A18" s="65" t="s">
        <v>349</v>
      </c>
      <c r="B18" s="65" t="s">
        <v>350</v>
      </c>
      <c r="C18" s="98" t="s">
        <v>351</v>
      </c>
      <c r="D18" s="101" t="s">
        <v>352</v>
      </c>
      <c r="E18" s="65">
        <v>500</v>
      </c>
      <c r="F18" s="65">
        <v>10</v>
      </c>
      <c r="G18" s="65">
        <v>48</v>
      </c>
    </row>
    <row r="19" spans="1:11" ht="31.8" customHeight="1" thickBot="1">
      <c r="A19" s="152" t="s">
        <v>227</v>
      </c>
      <c r="B19" s="152"/>
      <c r="C19" s="152"/>
      <c r="D19" s="152"/>
      <c r="E19" s="152"/>
      <c r="F19" s="152"/>
      <c r="G19" s="152"/>
      <c r="H19" s="223" t="s">
        <v>86</v>
      </c>
      <c r="I19" s="223"/>
      <c r="J19" s="223"/>
      <c r="K19" s="223"/>
    </row>
    <row r="20" spans="1:11" ht="62.25" customHeight="1" thickTop="1">
      <c r="A20" s="87" t="s">
        <v>80</v>
      </c>
      <c r="B20" s="88" t="s">
        <v>45</v>
      </c>
      <c r="C20" s="102" t="s">
        <v>81</v>
      </c>
      <c r="D20" s="103" t="s">
        <v>82</v>
      </c>
      <c r="E20" s="74" t="s">
        <v>83</v>
      </c>
      <c r="F20" s="90" t="s">
        <v>84</v>
      </c>
      <c r="G20" s="88"/>
      <c r="H20" s="92" t="s">
        <v>107</v>
      </c>
    </row>
    <row r="21" spans="1:11" ht="46.8">
      <c r="A21" s="192" t="s">
        <v>103</v>
      </c>
      <c r="B21" s="192" t="s">
        <v>98</v>
      </c>
      <c r="C21" s="193" t="s">
        <v>81</v>
      </c>
      <c r="D21" s="194" t="s">
        <v>104</v>
      </c>
      <c r="E21" s="125" t="s">
        <v>105</v>
      </c>
      <c r="F21" s="192" t="s">
        <v>106</v>
      </c>
      <c r="G21" s="192" t="s">
        <v>85</v>
      </c>
    </row>
  </sheetData>
  <mergeCells count="1">
    <mergeCell ref="H19:K19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H29"/>
  <sheetViews>
    <sheetView topLeftCell="A16" zoomScale="85" zoomScaleNormal="85" workbookViewId="0">
      <selection activeCell="D21" sqref="D21:D23"/>
    </sheetView>
  </sheetViews>
  <sheetFormatPr defaultColWidth="7.6640625" defaultRowHeight="15.6"/>
  <cols>
    <col min="1" max="1" width="64" style="46" customWidth="1"/>
    <col min="2" max="2" width="16.77734375" style="46" customWidth="1"/>
    <col min="3" max="3" width="11.5546875" style="106" customWidth="1"/>
    <col min="4" max="4" width="21.21875" style="106" customWidth="1"/>
    <col min="5" max="5" width="25.21875" style="107" customWidth="1"/>
    <col min="6" max="6" width="19.33203125" style="46" customWidth="1"/>
    <col min="7" max="7" width="52.33203125" style="46" customWidth="1"/>
    <col min="8" max="8" width="59.5546875" style="46" customWidth="1"/>
    <col min="9" max="16384" width="7.6640625" style="46"/>
  </cols>
  <sheetData>
    <row r="1" spans="1:8" ht="95.25" customHeight="1">
      <c r="A1" s="189" t="s">
        <v>30</v>
      </c>
      <c r="B1" s="189" t="s">
        <v>31</v>
      </c>
      <c r="C1" s="190" t="s">
        <v>32</v>
      </c>
      <c r="D1" s="191" t="s">
        <v>33</v>
      </c>
      <c r="E1" s="189" t="s">
        <v>34</v>
      </c>
      <c r="F1" s="189" t="s">
        <v>35</v>
      </c>
      <c r="G1" s="189" t="s">
        <v>36</v>
      </c>
    </row>
    <row r="2" spans="1:8" ht="15" customHeight="1" thickBot="1">
      <c r="A2" s="152" t="s">
        <v>353</v>
      </c>
      <c r="B2" s="152"/>
      <c r="C2" s="152"/>
      <c r="D2" s="152"/>
      <c r="E2" s="152"/>
      <c r="F2" s="152"/>
      <c r="G2" s="152"/>
    </row>
    <row r="3" spans="1:8" ht="46.5" customHeight="1" thickTop="1">
      <c r="A3" s="1" t="s">
        <v>354</v>
      </c>
      <c r="B3" s="1" t="s">
        <v>49</v>
      </c>
      <c r="C3" s="108">
        <v>46090</v>
      </c>
      <c r="D3" s="109">
        <v>46188</v>
      </c>
      <c r="E3" s="2" t="s">
        <v>355</v>
      </c>
      <c r="F3" s="1" t="s">
        <v>266</v>
      </c>
      <c r="G3" s="1">
        <v>1</v>
      </c>
    </row>
    <row r="4" spans="1:8" ht="30.75" customHeight="1">
      <c r="A4" s="1" t="s">
        <v>356</v>
      </c>
      <c r="B4" s="1" t="s">
        <v>49</v>
      </c>
      <c r="C4" s="108">
        <v>46090</v>
      </c>
      <c r="D4" s="109">
        <v>46188</v>
      </c>
      <c r="E4" s="2" t="s">
        <v>58</v>
      </c>
      <c r="F4" s="1" t="s">
        <v>132</v>
      </c>
      <c r="G4" s="1">
        <v>3</v>
      </c>
    </row>
    <row r="5" spans="1:8" ht="30.75" customHeight="1">
      <c r="A5" s="1" t="s">
        <v>357</v>
      </c>
      <c r="B5" s="1" t="s">
        <v>64</v>
      </c>
      <c r="C5" s="108">
        <v>46090</v>
      </c>
      <c r="D5" s="109">
        <v>46188</v>
      </c>
      <c r="E5" s="2">
        <v>1.5</v>
      </c>
      <c r="F5" s="1" t="s">
        <v>218</v>
      </c>
      <c r="G5" s="1">
        <v>5</v>
      </c>
    </row>
    <row r="6" spans="1:8" ht="15" customHeight="1" thickBot="1">
      <c r="A6" s="152" t="s">
        <v>227</v>
      </c>
      <c r="B6" s="152"/>
      <c r="C6" s="152"/>
      <c r="D6" s="152"/>
      <c r="E6" s="152"/>
      <c r="F6" s="152"/>
      <c r="G6" s="152"/>
    </row>
    <row r="7" spans="1:8" ht="62.25" customHeight="1" thickTop="1">
      <c r="A7" s="1" t="s">
        <v>358</v>
      </c>
      <c r="B7" s="40" t="s">
        <v>49</v>
      </c>
      <c r="C7" s="110" t="s">
        <v>359</v>
      </c>
      <c r="D7" s="111" t="s">
        <v>360</v>
      </c>
      <c r="E7" s="2">
        <v>25</v>
      </c>
      <c r="F7" s="40" t="s">
        <v>361</v>
      </c>
      <c r="G7" s="40">
        <v>5</v>
      </c>
      <c r="H7" s="112" t="s">
        <v>362</v>
      </c>
    </row>
    <row r="8" spans="1:8" ht="62.25" customHeight="1">
      <c r="A8" s="1" t="s">
        <v>363</v>
      </c>
      <c r="B8" s="40" t="s">
        <v>49</v>
      </c>
      <c r="C8" s="110" t="s">
        <v>359</v>
      </c>
      <c r="D8" s="111" t="s">
        <v>360</v>
      </c>
      <c r="E8" s="2"/>
      <c r="F8" s="2"/>
      <c r="G8" s="40">
        <v>5</v>
      </c>
      <c r="H8" s="57" t="s">
        <v>362</v>
      </c>
    </row>
    <row r="9" spans="1:8" ht="15" customHeight="1" thickBot="1">
      <c r="A9" s="152" t="s">
        <v>364</v>
      </c>
      <c r="B9" s="152"/>
      <c r="C9" s="152"/>
      <c r="D9" s="152"/>
      <c r="E9" s="152"/>
      <c r="F9" s="152"/>
      <c r="G9" s="152"/>
      <c r="H9" s="113"/>
    </row>
    <row r="10" spans="1:8" ht="30.75" customHeight="1" thickTop="1">
      <c r="A10" s="1" t="s">
        <v>365</v>
      </c>
      <c r="B10" s="51" t="s">
        <v>64</v>
      </c>
      <c r="C10" s="1" t="s">
        <v>366</v>
      </c>
      <c r="D10" s="111">
        <v>46553</v>
      </c>
      <c r="E10" s="2" t="s">
        <v>191</v>
      </c>
      <c r="F10" s="40" t="s">
        <v>367</v>
      </c>
      <c r="G10" s="114">
        <v>9</v>
      </c>
      <c r="H10" s="54"/>
    </row>
    <row r="11" spans="1:8" ht="62.25" customHeight="1">
      <c r="A11" s="1" t="s">
        <v>368</v>
      </c>
      <c r="B11" s="40" t="s">
        <v>49</v>
      </c>
      <c r="C11" s="1" t="s">
        <v>366</v>
      </c>
      <c r="D11" s="111">
        <v>46553</v>
      </c>
      <c r="E11" s="115" t="s">
        <v>128</v>
      </c>
      <c r="F11" s="40" t="s">
        <v>369</v>
      </c>
      <c r="G11" s="114">
        <v>4</v>
      </c>
      <c r="H11" s="54"/>
    </row>
    <row r="12" spans="1:8" ht="46.5" customHeight="1">
      <c r="A12" s="1" t="s">
        <v>370</v>
      </c>
      <c r="B12" s="40" t="s">
        <v>49</v>
      </c>
      <c r="C12" s="1" t="s">
        <v>366</v>
      </c>
      <c r="D12" s="111">
        <v>46553</v>
      </c>
      <c r="E12" s="115" t="s">
        <v>371</v>
      </c>
      <c r="F12" s="51" t="s">
        <v>372</v>
      </c>
      <c r="G12" s="114">
        <v>8</v>
      </c>
      <c r="H12" s="54"/>
    </row>
    <row r="13" spans="1:8" ht="30.75" customHeight="1">
      <c r="A13" s="1" t="s">
        <v>373</v>
      </c>
      <c r="B13" s="51" t="s">
        <v>374</v>
      </c>
      <c r="C13" s="1" t="s">
        <v>366</v>
      </c>
      <c r="D13" s="111">
        <v>46553</v>
      </c>
      <c r="E13" s="2">
        <v>40</v>
      </c>
      <c r="F13" s="40">
        <v>40</v>
      </c>
      <c r="G13" s="114">
        <v>1</v>
      </c>
      <c r="H13" s="54"/>
    </row>
    <row r="14" spans="1:8" ht="46.5" customHeight="1">
      <c r="A14" s="1" t="s">
        <v>375</v>
      </c>
      <c r="B14" s="51" t="s">
        <v>64</v>
      </c>
      <c r="C14" s="1" t="s">
        <v>366</v>
      </c>
      <c r="D14" s="111">
        <v>46553</v>
      </c>
      <c r="E14" s="2">
        <v>8</v>
      </c>
      <c r="F14" s="40" t="s">
        <v>376</v>
      </c>
      <c r="G14" s="114">
        <v>2</v>
      </c>
      <c r="H14" s="54"/>
    </row>
    <row r="15" spans="1:8" ht="46.5" customHeight="1">
      <c r="A15" s="1" t="s">
        <v>377</v>
      </c>
      <c r="B15" s="40" t="s">
        <v>49</v>
      </c>
      <c r="C15" s="1" t="s">
        <v>366</v>
      </c>
      <c r="D15" s="111">
        <v>46553</v>
      </c>
      <c r="E15" s="2">
        <v>105</v>
      </c>
      <c r="F15" s="40">
        <v>35</v>
      </c>
      <c r="G15" s="114">
        <v>3</v>
      </c>
      <c r="H15" s="54"/>
    </row>
    <row r="16" spans="1:8" ht="30.75" customHeight="1">
      <c r="A16" s="1" t="s">
        <v>378</v>
      </c>
      <c r="B16" s="40" t="s">
        <v>49</v>
      </c>
      <c r="C16" s="1" t="s">
        <v>366</v>
      </c>
      <c r="D16" s="111">
        <v>46553</v>
      </c>
      <c r="E16" s="2">
        <v>35</v>
      </c>
      <c r="F16" s="40">
        <v>6</v>
      </c>
      <c r="G16" s="114">
        <v>4</v>
      </c>
      <c r="H16" s="54"/>
    </row>
    <row r="17" spans="1:8" ht="46.5" customHeight="1">
      <c r="A17" s="1" t="s">
        <v>379</v>
      </c>
      <c r="B17" s="40" t="s">
        <v>49</v>
      </c>
      <c r="C17" s="1" t="s">
        <v>366</v>
      </c>
      <c r="D17" s="111">
        <v>46553</v>
      </c>
      <c r="E17" s="2">
        <v>12</v>
      </c>
      <c r="F17" s="40">
        <v>3</v>
      </c>
      <c r="G17" s="114">
        <v>4</v>
      </c>
      <c r="H17" s="54"/>
    </row>
    <row r="18" spans="1:8" ht="30.75" customHeight="1">
      <c r="A18" s="1" t="s">
        <v>380</v>
      </c>
      <c r="B18" s="40" t="s">
        <v>49</v>
      </c>
      <c r="C18" s="1" t="s">
        <v>366</v>
      </c>
      <c r="D18" s="111">
        <v>46553</v>
      </c>
      <c r="E18" s="2">
        <v>30</v>
      </c>
      <c r="F18" s="116" t="s">
        <v>381</v>
      </c>
      <c r="G18" s="114">
        <v>2</v>
      </c>
      <c r="H18" s="54"/>
    </row>
    <row r="19" spans="1:8" ht="30.75" customHeight="1">
      <c r="A19" s="1" t="s">
        <v>382</v>
      </c>
      <c r="B19" s="40" t="s">
        <v>49</v>
      </c>
      <c r="C19" s="117" t="s">
        <v>366</v>
      </c>
      <c r="D19" s="111">
        <v>46553</v>
      </c>
      <c r="E19" s="2">
        <v>30</v>
      </c>
      <c r="F19" s="40" t="s">
        <v>383</v>
      </c>
      <c r="G19" s="114">
        <v>3</v>
      </c>
      <c r="H19" s="54"/>
    </row>
    <row r="20" spans="1:8" ht="15" customHeight="1" thickBot="1">
      <c r="A20" s="152" t="s">
        <v>227</v>
      </c>
      <c r="B20" s="152"/>
      <c r="C20" s="152"/>
      <c r="D20" s="152"/>
      <c r="E20" s="152"/>
      <c r="F20" s="152"/>
      <c r="G20" s="152"/>
      <c r="H20" s="54"/>
    </row>
    <row r="21" spans="1:8" ht="124.5" customHeight="1" thickTop="1">
      <c r="A21" s="1" t="s">
        <v>80</v>
      </c>
      <c r="B21" s="40" t="s">
        <v>45</v>
      </c>
      <c r="C21" s="110" t="s">
        <v>81</v>
      </c>
      <c r="D21" s="118" t="s">
        <v>82</v>
      </c>
      <c r="E21" s="2" t="s">
        <v>83</v>
      </c>
      <c r="F21" s="59" t="s">
        <v>84</v>
      </c>
      <c r="G21" s="40"/>
      <c r="H21" s="57" t="s">
        <v>86</v>
      </c>
    </row>
    <row r="22" spans="1:8" ht="30.75" customHeight="1">
      <c r="A22" s="1" t="s">
        <v>384</v>
      </c>
      <c r="B22" s="1" t="s">
        <v>98</v>
      </c>
      <c r="C22" s="110" t="s">
        <v>81</v>
      </c>
      <c r="D22" s="111" t="s">
        <v>385</v>
      </c>
      <c r="E22" s="2" t="s">
        <v>386</v>
      </c>
      <c r="F22" s="1" t="s">
        <v>101</v>
      </c>
      <c r="G22" s="40" t="s">
        <v>85</v>
      </c>
      <c r="H22" s="119" t="s">
        <v>387</v>
      </c>
    </row>
    <row r="23" spans="1:8" ht="46.5" customHeight="1">
      <c r="A23" s="1" t="s">
        <v>103</v>
      </c>
      <c r="B23" s="1" t="s">
        <v>98</v>
      </c>
      <c r="C23" s="110" t="s">
        <v>81</v>
      </c>
      <c r="D23" s="120" t="s">
        <v>104</v>
      </c>
      <c r="E23" s="2" t="s">
        <v>105</v>
      </c>
      <c r="F23" s="1" t="s">
        <v>106</v>
      </c>
      <c r="G23" s="1" t="s">
        <v>85</v>
      </c>
      <c r="H23" s="57" t="s">
        <v>107</v>
      </c>
    </row>
    <row r="24" spans="1:8" ht="15" customHeight="1" thickBot="1">
      <c r="A24" s="152" t="s">
        <v>388</v>
      </c>
      <c r="B24" s="152"/>
      <c r="C24" s="152"/>
      <c r="D24" s="152"/>
      <c r="E24" s="152"/>
      <c r="F24" s="152"/>
      <c r="G24" s="152"/>
    </row>
    <row r="25" spans="1:8" ht="46.5" customHeight="1" thickTop="1">
      <c r="A25" s="50" t="s">
        <v>389</v>
      </c>
      <c r="B25" s="51" t="s">
        <v>49</v>
      </c>
      <c r="C25" s="108" t="s">
        <v>390</v>
      </c>
      <c r="D25" s="109" t="s">
        <v>391</v>
      </c>
      <c r="E25" s="121">
        <v>39.299999999999997</v>
      </c>
      <c r="F25" s="51"/>
      <c r="G25" s="51"/>
    </row>
    <row r="26" spans="1:8" ht="46.5" customHeight="1">
      <c r="A26" s="50" t="s">
        <v>392</v>
      </c>
      <c r="B26" s="51" t="s">
        <v>49</v>
      </c>
      <c r="C26" s="108" t="s">
        <v>390</v>
      </c>
      <c r="D26" s="109" t="s">
        <v>391</v>
      </c>
      <c r="E26" s="121">
        <v>39.299999999999997</v>
      </c>
      <c r="F26" s="51"/>
      <c r="G26" s="51"/>
    </row>
    <row r="27" spans="1:8" ht="46.5" customHeight="1">
      <c r="A27" s="50" t="s">
        <v>393</v>
      </c>
      <c r="B27" s="51" t="s">
        <v>64</v>
      </c>
      <c r="C27" s="108" t="s">
        <v>390</v>
      </c>
      <c r="D27" s="109" t="s">
        <v>391</v>
      </c>
      <c r="E27" s="121">
        <v>2.9</v>
      </c>
      <c r="F27" s="51"/>
      <c r="G27" s="51"/>
    </row>
    <row r="28" spans="1:8" ht="15" customHeight="1" thickBot="1">
      <c r="A28" s="164" t="s">
        <v>294</v>
      </c>
      <c r="B28" s="164"/>
      <c r="C28" s="164"/>
      <c r="D28" s="164"/>
      <c r="E28" s="164"/>
      <c r="F28" s="164"/>
      <c r="G28" s="164"/>
    </row>
    <row r="29" spans="1:8" ht="16.2" thickTop="1">
      <c r="A29" s="172" t="s">
        <v>394</v>
      </c>
      <c r="B29" s="172" t="s">
        <v>64</v>
      </c>
      <c r="C29" s="195" t="s">
        <v>395</v>
      </c>
      <c r="D29" s="196" t="s">
        <v>396</v>
      </c>
      <c r="E29" s="197" t="s">
        <v>397</v>
      </c>
      <c r="F29" s="172"/>
      <c r="G29" s="172"/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H4"/>
  <sheetViews>
    <sheetView zoomScale="85" zoomScaleNormal="85" workbookViewId="0">
      <selection activeCell="G16" sqref="G16"/>
    </sheetView>
  </sheetViews>
  <sheetFormatPr defaultColWidth="7.6640625" defaultRowHeight="14.4"/>
  <cols>
    <col min="1" max="1" width="64" style="63" customWidth="1"/>
    <col min="2" max="2" width="16.77734375" style="63" customWidth="1"/>
    <col min="3" max="3" width="10.5546875" style="63" customWidth="1"/>
    <col min="4" max="4" width="13.77734375" style="63" customWidth="1"/>
    <col min="5" max="5" width="25.21875" style="63" customWidth="1"/>
    <col min="6" max="6" width="41.5546875" style="63" customWidth="1"/>
    <col min="7" max="7" width="52.33203125" style="63" customWidth="1"/>
    <col min="8" max="8" width="104" style="63" customWidth="1"/>
    <col min="9" max="16384" width="7.6640625" style="63"/>
  </cols>
  <sheetData>
    <row r="1" spans="1:8" ht="46.5" customHeight="1">
      <c r="A1" s="153" t="s">
        <v>30</v>
      </c>
      <c r="B1" s="153" t="s">
        <v>31</v>
      </c>
      <c r="C1" s="153" t="s">
        <v>32</v>
      </c>
      <c r="D1" s="198" t="s">
        <v>33</v>
      </c>
      <c r="E1" s="157" t="s">
        <v>34</v>
      </c>
      <c r="F1" s="153" t="s">
        <v>35</v>
      </c>
      <c r="G1" s="153" t="s">
        <v>36</v>
      </c>
    </row>
    <row r="2" spans="1:8" ht="15" customHeight="1" thickBot="1">
      <c r="A2" s="152" t="s">
        <v>227</v>
      </c>
      <c r="B2" s="152"/>
      <c r="C2" s="152"/>
      <c r="D2" s="152"/>
      <c r="E2" s="152"/>
      <c r="F2" s="152"/>
      <c r="G2" s="152"/>
    </row>
    <row r="3" spans="1:8" ht="60.75" customHeight="1" thickTop="1">
      <c r="A3" s="87" t="s">
        <v>80</v>
      </c>
      <c r="B3" s="122" t="s">
        <v>45</v>
      </c>
      <c r="C3" s="123" t="s">
        <v>81</v>
      </c>
      <c r="D3" s="124" t="s">
        <v>82</v>
      </c>
      <c r="E3" s="125" t="s">
        <v>83</v>
      </c>
      <c r="F3" s="126" t="s">
        <v>84</v>
      </c>
      <c r="G3" s="122"/>
      <c r="H3" s="127" t="s">
        <v>86</v>
      </c>
    </row>
    <row r="4" spans="1:8" ht="62.25" customHeight="1">
      <c r="A4" s="192" t="s">
        <v>103</v>
      </c>
      <c r="B4" s="192" t="s">
        <v>98</v>
      </c>
      <c r="C4" s="199" t="s">
        <v>81</v>
      </c>
      <c r="D4" s="200" t="s">
        <v>104</v>
      </c>
      <c r="E4" s="125" t="s">
        <v>105</v>
      </c>
      <c r="F4" s="192" t="s">
        <v>106</v>
      </c>
      <c r="G4" s="192" t="s">
        <v>85</v>
      </c>
      <c r="H4" s="78" t="s">
        <v>107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H6"/>
  <sheetViews>
    <sheetView zoomScale="85" zoomScaleNormal="85" workbookViewId="0">
      <selection activeCell="A7" sqref="A7:XFD7"/>
    </sheetView>
  </sheetViews>
  <sheetFormatPr defaultColWidth="7.6640625" defaultRowHeight="13.8"/>
  <cols>
    <col min="1" max="1" width="64" style="23" customWidth="1"/>
    <col min="2" max="2" width="16.77734375" style="23" customWidth="1"/>
    <col min="3" max="3" width="10.5546875" style="23" customWidth="1"/>
    <col min="4" max="4" width="15" style="23" customWidth="1"/>
    <col min="5" max="5" width="25.21875" style="23" customWidth="1"/>
    <col min="6" max="6" width="26" style="23" customWidth="1"/>
    <col min="7" max="7" width="52.33203125" style="23" customWidth="1"/>
    <col min="8" max="8" width="93.6640625" style="23" customWidth="1"/>
    <col min="9" max="16384" width="7.6640625" style="23"/>
  </cols>
  <sheetData>
    <row r="1" spans="1:8" ht="46.5" customHeight="1">
      <c r="A1" s="153" t="s">
        <v>30</v>
      </c>
      <c r="B1" s="153" t="s">
        <v>31</v>
      </c>
      <c r="C1" s="153" t="s">
        <v>32</v>
      </c>
      <c r="D1" s="198" t="s">
        <v>33</v>
      </c>
      <c r="E1" s="157" t="s">
        <v>34</v>
      </c>
      <c r="F1" s="153" t="s">
        <v>35</v>
      </c>
      <c r="G1" s="153" t="s">
        <v>36</v>
      </c>
    </row>
    <row r="2" spans="1:8" ht="15" customHeight="1" thickBot="1">
      <c r="A2" s="152" t="s">
        <v>348</v>
      </c>
      <c r="B2" s="152"/>
      <c r="C2" s="152"/>
      <c r="D2" s="152"/>
      <c r="E2" s="152"/>
      <c r="F2" s="152"/>
      <c r="G2" s="152"/>
    </row>
    <row r="3" spans="1:8" ht="14.4" thickTop="1">
      <c r="A3" s="31" t="s">
        <v>398</v>
      </c>
      <c r="B3" s="31" t="s">
        <v>399</v>
      </c>
      <c r="C3" s="31" t="s">
        <v>400</v>
      </c>
      <c r="D3" s="128" t="s">
        <v>401</v>
      </c>
      <c r="E3" s="31">
        <v>798</v>
      </c>
      <c r="F3" s="31" t="s">
        <v>402</v>
      </c>
      <c r="G3" s="31">
        <v>311</v>
      </c>
    </row>
    <row r="4" spans="1:8" ht="15" customHeight="1" thickBot="1">
      <c r="A4" s="152" t="s">
        <v>227</v>
      </c>
      <c r="B4" s="152"/>
      <c r="C4" s="152"/>
      <c r="D4" s="152"/>
      <c r="E4" s="152"/>
      <c r="F4" s="152"/>
      <c r="G4" s="152"/>
    </row>
    <row r="5" spans="1:8" ht="92.25" customHeight="1" thickTop="1">
      <c r="A5" s="1" t="s">
        <v>80</v>
      </c>
      <c r="B5" s="40" t="s">
        <v>45</v>
      </c>
      <c r="C5" s="57" t="s">
        <v>81</v>
      </c>
      <c r="D5" s="129" t="s">
        <v>82</v>
      </c>
      <c r="E5" s="36" t="s">
        <v>83</v>
      </c>
      <c r="F5" s="59" t="s">
        <v>84</v>
      </c>
      <c r="G5" s="40"/>
      <c r="H5" s="45" t="s">
        <v>162</v>
      </c>
    </row>
    <row r="6" spans="1:8" ht="62.25" customHeight="1">
      <c r="A6" s="158" t="s">
        <v>103</v>
      </c>
      <c r="B6" s="158" t="s">
        <v>98</v>
      </c>
      <c r="C6" s="170" t="s">
        <v>81</v>
      </c>
      <c r="D6" s="201" t="s">
        <v>104</v>
      </c>
      <c r="E6" s="162" t="s">
        <v>105</v>
      </c>
      <c r="F6" s="158" t="s">
        <v>106</v>
      </c>
      <c r="G6" s="158" t="s">
        <v>85</v>
      </c>
      <c r="H6" s="45" t="s">
        <v>107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H129"/>
  <sheetViews>
    <sheetView topLeftCell="A118" zoomScale="85" zoomScaleNormal="85" workbookViewId="0">
      <selection activeCell="D122" sqref="D122:D126"/>
    </sheetView>
  </sheetViews>
  <sheetFormatPr defaultColWidth="7.6640625" defaultRowHeight="14.4"/>
  <cols>
    <col min="1" max="1" width="64" style="63" customWidth="1"/>
    <col min="2" max="2" width="16.77734375" style="63" customWidth="1"/>
    <col min="3" max="3" width="10.88671875" style="63" customWidth="1"/>
    <col min="4" max="4" width="19.109375" style="63" customWidth="1"/>
    <col min="5" max="5" width="25.21875" style="63" customWidth="1"/>
    <col min="6" max="6" width="21.21875" style="63" customWidth="1"/>
    <col min="7" max="7" width="52.33203125" style="63" customWidth="1"/>
    <col min="8" max="8" width="56.21875" style="63" customWidth="1"/>
    <col min="9" max="16384" width="7.6640625" style="63"/>
  </cols>
  <sheetData>
    <row r="1" spans="1:7" ht="46.5" customHeight="1">
      <c r="A1" s="153" t="s">
        <v>30</v>
      </c>
      <c r="B1" s="153" t="s">
        <v>31</v>
      </c>
      <c r="C1" s="153" t="s">
        <v>32</v>
      </c>
      <c r="D1" s="198" t="s">
        <v>33</v>
      </c>
      <c r="E1" s="153" t="s">
        <v>34</v>
      </c>
      <c r="F1" s="153" t="s">
        <v>35</v>
      </c>
      <c r="G1" s="153" t="s">
        <v>36</v>
      </c>
    </row>
    <row r="2" spans="1:7" ht="15" customHeight="1" thickBot="1">
      <c r="A2" s="152" t="s">
        <v>43</v>
      </c>
      <c r="B2" s="152"/>
      <c r="C2" s="152"/>
      <c r="D2" s="152"/>
      <c r="E2" s="152"/>
      <c r="F2" s="152"/>
      <c r="G2" s="152"/>
    </row>
    <row r="3" spans="1:7" ht="30.75" customHeight="1" thickTop="1">
      <c r="A3" s="1" t="s">
        <v>403</v>
      </c>
      <c r="B3" s="1" t="s">
        <v>45</v>
      </c>
      <c r="C3" s="81">
        <v>46062</v>
      </c>
      <c r="D3" s="130">
        <v>46286</v>
      </c>
      <c r="E3" s="1" t="s">
        <v>404</v>
      </c>
      <c r="F3" s="1" t="s">
        <v>405</v>
      </c>
      <c r="G3" s="1">
        <v>5</v>
      </c>
    </row>
    <row r="4" spans="1:7" ht="46.5" customHeight="1">
      <c r="A4" s="1" t="s">
        <v>406</v>
      </c>
      <c r="B4" s="1" t="s">
        <v>49</v>
      </c>
      <c r="C4" s="81">
        <v>46062</v>
      </c>
      <c r="D4" s="130">
        <v>46286</v>
      </c>
      <c r="E4" s="1" t="s">
        <v>55</v>
      </c>
      <c r="F4" s="1" t="s">
        <v>114</v>
      </c>
      <c r="G4" s="1">
        <v>4</v>
      </c>
    </row>
    <row r="5" spans="1:7" ht="30.75" customHeight="1">
      <c r="A5" s="1" t="s">
        <v>407</v>
      </c>
      <c r="B5" s="1" t="s">
        <v>49</v>
      </c>
      <c r="C5" s="81">
        <v>46063</v>
      </c>
      <c r="D5" s="130">
        <v>46281</v>
      </c>
      <c r="E5" s="1" t="s">
        <v>408</v>
      </c>
      <c r="F5" s="1" t="s">
        <v>409</v>
      </c>
      <c r="G5" s="1">
        <v>4</v>
      </c>
    </row>
    <row r="6" spans="1:7" ht="30.75" customHeight="1">
      <c r="A6" s="1" t="s">
        <v>410</v>
      </c>
      <c r="B6" s="1" t="s">
        <v>45</v>
      </c>
      <c r="C6" s="81">
        <v>46063</v>
      </c>
      <c r="D6" s="130">
        <v>46281</v>
      </c>
      <c r="E6" s="1" t="s">
        <v>128</v>
      </c>
      <c r="F6" s="1" t="s">
        <v>411</v>
      </c>
      <c r="G6" s="1">
        <v>3</v>
      </c>
    </row>
    <row r="7" spans="1:7" ht="46.5" customHeight="1">
      <c r="A7" s="1" t="s">
        <v>412</v>
      </c>
      <c r="B7" s="1" t="s">
        <v>49</v>
      </c>
      <c r="C7" s="81">
        <v>46063</v>
      </c>
      <c r="D7" s="130">
        <v>46281</v>
      </c>
      <c r="E7" s="1" t="s">
        <v>262</v>
      </c>
      <c r="F7" s="1" t="s">
        <v>413</v>
      </c>
      <c r="G7" s="1">
        <v>3</v>
      </c>
    </row>
    <row r="8" spans="1:7" ht="46.5" customHeight="1">
      <c r="A8" s="1" t="s">
        <v>414</v>
      </c>
      <c r="B8" s="1" t="s">
        <v>49</v>
      </c>
      <c r="C8" s="81">
        <v>46063</v>
      </c>
      <c r="D8" s="130">
        <v>46281</v>
      </c>
      <c r="E8" s="1" t="s">
        <v>122</v>
      </c>
      <c r="F8" s="1" t="s">
        <v>415</v>
      </c>
      <c r="G8" s="1">
        <v>3</v>
      </c>
    </row>
    <row r="9" spans="1:7" ht="46.5" customHeight="1">
      <c r="A9" s="1" t="s">
        <v>416</v>
      </c>
      <c r="B9" s="1" t="s">
        <v>144</v>
      </c>
      <c r="C9" s="81">
        <v>46063</v>
      </c>
      <c r="D9" s="130">
        <v>46281</v>
      </c>
      <c r="E9" s="1" t="s">
        <v>417</v>
      </c>
      <c r="F9" s="1" t="s">
        <v>418</v>
      </c>
      <c r="G9" s="1">
        <v>3</v>
      </c>
    </row>
    <row r="10" spans="1:7" ht="46.5" customHeight="1">
      <c r="A10" s="1" t="s">
        <v>419</v>
      </c>
      <c r="B10" s="1" t="s">
        <v>64</v>
      </c>
      <c r="C10" s="81">
        <v>46063</v>
      </c>
      <c r="D10" s="130">
        <v>46281</v>
      </c>
      <c r="E10" s="1" t="s">
        <v>113</v>
      </c>
      <c r="F10" s="1" t="s">
        <v>114</v>
      </c>
      <c r="G10" s="1">
        <v>1</v>
      </c>
    </row>
    <row r="11" spans="1:7" ht="30.75" customHeight="1">
      <c r="A11" s="1" t="s">
        <v>420</v>
      </c>
      <c r="B11" s="1" t="s">
        <v>45</v>
      </c>
      <c r="C11" s="81">
        <v>46062</v>
      </c>
      <c r="D11" s="130">
        <v>46286</v>
      </c>
      <c r="E11" s="1" t="s">
        <v>421</v>
      </c>
      <c r="F11" s="1" t="s">
        <v>422</v>
      </c>
      <c r="G11" s="1">
        <v>4</v>
      </c>
    </row>
    <row r="12" spans="1:7" ht="15" customHeight="1">
      <c r="A12" s="1" t="s">
        <v>423</v>
      </c>
      <c r="B12" s="1" t="s">
        <v>45</v>
      </c>
      <c r="C12" s="81">
        <v>46062</v>
      </c>
      <c r="D12" s="130">
        <v>46286</v>
      </c>
      <c r="E12" s="1" t="s">
        <v>424</v>
      </c>
      <c r="F12" s="1" t="s">
        <v>425</v>
      </c>
      <c r="G12" s="1">
        <v>4</v>
      </c>
    </row>
    <row r="13" spans="1:7" ht="15" customHeight="1">
      <c r="A13" s="1" t="s">
        <v>426</v>
      </c>
      <c r="B13" s="1" t="s">
        <v>45</v>
      </c>
      <c r="C13" s="81">
        <v>46062</v>
      </c>
      <c r="D13" s="130">
        <v>46286</v>
      </c>
      <c r="E13" s="131">
        <v>33178</v>
      </c>
      <c r="F13" s="1" t="s">
        <v>427</v>
      </c>
      <c r="G13" s="1">
        <v>2</v>
      </c>
    </row>
    <row r="14" spans="1:7" ht="30.75" customHeight="1">
      <c r="A14" s="1" t="s">
        <v>428</v>
      </c>
      <c r="B14" s="1" t="s">
        <v>45</v>
      </c>
      <c r="C14" s="81">
        <v>46062</v>
      </c>
      <c r="D14" s="130">
        <v>46286</v>
      </c>
      <c r="E14" s="1" t="s">
        <v>256</v>
      </c>
      <c r="F14" s="1" t="s">
        <v>46</v>
      </c>
      <c r="G14" s="1">
        <v>4</v>
      </c>
    </row>
    <row r="15" spans="1:7" ht="46.5" customHeight="1">
      <c r="A15" s="1" t="s">
        <v>429</v>
      </c>
      <c r="B15" s="1" t="s">
        <v>45</v>
      </c>
      <c r="C15" s="81">
        <v>46062</v>
      </c>
      <c r="D15" s="130">
        <v>46286</v>
      </c>
      <c r="E15" s="1" t="s">
        <v>430</v>
      </c>
      <c r="F15" s="1" t="s">
        <v>431</v>
      </c>
      <c r="G15" s="1">
        <v>4</v>
      </c>
    </row>
    <row r="16" spans="1:7" ht="46.5" customHeight="1">
      <c r="A16" s="1" t="s">
        <v>432</v>
      </c>
      <c r="B16" s="1" t="s">
        <v>49</v>
      </c>
      <c r="C16" s="81">
        <v>46057</v>
      </c>
      <c r="D16" s="130">
        <v>46286</v>
      </c>
      <c r="E16" s="1" t="s">
        <v>262</v>
      </c>
      <c r="F16" s="1" t="s">
        <v>263</v>
      </c>
      <c r="G16" s="1">
        <v>2</v>
      </c>
    </row>
    <row r="17" spans="1:7" ht="46.5" customHeight="1">
      <c r="A17" s="1" t="s">
        <v>433</v>
      </c>
      <c r="B17" s="1" t="s">
        <v>45</v>
      </c>
      <c r="C17" s="81">
        <v>46062</v>
      </c>
      <c r="D17" s="130">
        <v>46287</v>
      </c>
      <c r="E17" s="1" t="s">
        <v>434</v>
      </c>
      <c r="F17" s="1" t="s">
        <v>62</v>
      </c>
      <c r="G17" s="1">
        <v>4</v>
      </c>
    </row>
    <row r="18" spans="1:7" ht="46.5" customHeight="1">
      <c r="A18" s="1" t="s">
        <v>435</v>
      </c>
      <c r="B18" s="1" t="s">
        <v>45</v>
      </c>
      <c r="C18" s="81">
        <v>46062</v>
      </c>
      <c r="D18" s="130">
        <v>46287</v>
      </c>
      <c r="E18" s="1" t="s">
        <v>436</v>
      </c>
      <c r="F18" s="1" t="s">
        <v>437</v>
      </c>
      <c r="G18" s="1">
        <v>3</v>
      </c>
    </row>
    <row r="19" spans="1:7" ht="20.399999999999999" thickBot="1">
      <c r="A19" s="202" t="s">
        <v>438</v>
      </c>
      <c r="B19" s="202"/>
      <c r="C19" s="202"/>
      <c r="D19" s="202"/>
      <c r="E19" s="202"/>
      <c r="F19" s="202"/>
      <c r="G19" s="202"/>
    </row>
    <row r="20" spans="1:7" ht="30.75" customHeight="1" thickTop="1">
      <c r="A20" s="1" t="s">
        <v>439</v>
      </c>
      <c r="B20" s="1" t="s">
        <v>45</v>
      </c>
      <c r="C20" s="81">
        <v>46147</v>
      </c>
      <c r="D20" s="130">
        <v>46280</v>
      </c>
      <c r="E20" s="1" t="s">
        <v>58</v>
      </c>
      <c r="F20" s="1" t="s">
        <v>59</v>
      </c>
      <c r="G20" s="1">
        <v>2</v>
      </c>
    </row>
    <row r="21" spans="1:7" ht="20.399999999999999" thickBot="1">
      <c r="A21" s="202" t="s">
        <v>440</v>
      </c>
      <c r="B21" s="202"/>
      <c r="C21" s="202"/>
      <c r="D21" s="202"/>
      <c r="E21" s="202"/>
      <c r="F21" s="202"/>
      <c r="G21" s="202"/>
    </row>
    <row r="22" spans="1:7" ht="46.5" customHeight="1" thickTop="1">
      <c r="A22" s="1" t="s">
        <v>441</v>
      </c>
      <c r="B22" s="1" t="s">
        <v>45</v>
      </c>
      <c r="C22" s="81">
        <v>46034</v>
      </c>
      <c r="D22" s="130">
        <v>46280</v>
      </c>
      <c r="E22" s="1" t="s">
        <v>442</v>
      </c>
      <c r="F22" s="1" t="s">
        <v>443</v>
      </c>
      <c r="G22" s="1">
        <v>8</v>
      </c>
    </row>
    <row r="23" spans="1:7" ht="30.75" customHeight="1">
      <c r="A23" s="1" t="s">
        <v>444</v>
      </c>
      <c r="B23" s="1" t="s">
        <v>45</v>
      </c>
      <c r="C23" s="81">
        <v>46034</v>
      </c>
      <c r="D23" s="130">
        <v>46280</v>
      </c>
      <c r="E23" s="1" t="s">
        <v>445</v>
      </c>
      <c r="F23" s="1" t="s">
        <v>443</v>
      </c>
      <c r="G23" s="1">
        <v>8</v>
      </c>
    </row>
    <row r="24" spans="1:7" ht="15" customHeight="1">
      <c r="A24" s="51" t="s">
        <v>446</v>
      </c>
      <c r="B24" s="1" t="s">
        <v>49</v>
      </c>
      <c r="C24" s="81">
        <v>46176</v>
      </c>
      <c r="D24" s="132" t="s">
        <v>447</v>
      </c>
      <c r="E24" s="1" t="s">
        <v>128</v>
      </c>
      <c r="F24" s="1" t="s">
        <v>129</v>
      </c>
      <c r="G24" s="1">
        <v>1</v>
      </c>
    </row>
    <row r="25" spans="1:7" ht="30.75" customHeight="1">
      <c r="A25" s="1" t="s">
        <v>448</v>
      </c>
      <c r="B25" s="1" t="s">
        <v>49</v>
      </c>
      <c r="C25" s="81">
        <v>46315</v>
      </c>
      <c r="D25" s="130">
        <v>46069</v>
      </c>
      <c r="E25" s="1" t="s">
        <v>128</v>
      </c>
      <c r="F25" s="1" t="s">
        <v>376</v>
      </c>
      <c r="G25" s="1">
        <v>5</v>
      </c>
    </row>
    <row r="26" spans="1:7" ht="20.399999999999999" thickBot="1">
      <c r="A26" s="202" t="s">
        <v>449</v>
      </c>
      <c r="B26" s="202"/>
      <c r="C26" s="202"/>
      <c r="D26" s="202"/>
      <c r="E26" s="202"/>
      <c r="F26" s="202"/>
      <c r="G26" s="202"/>
    </row>
    <row r="27" spans="1:7" ht="30.75" customHeight="1" thickTop="1">
      <c r="A27" s="69" t="s">
        <v>450</v>
      </c>
      <c r="B27" s="68" t="s">
        <v>64</v>
      </c>
      <c r="C27" s="81">
        <v>46155</v>
      </c>
      <c r="D27" s="130">
        <v>46288</v>
      </c>
      <c r="E27" s="68">
        <v>3.5</v>
      </c>
      <c r="F27" s="68" t="s">
        <v>451</v>
      </c>
      <c r="G27" s="68">
        <v>1</v>
      </c>
    </row>
    <row r="28" spans="1:7" ht="30.75" customHeight="1">
      <c r="A28" s="69" t="s">
        <v>452</v>
      </c>
      <c r="B28" s="68" t="s">
        <v>49</v>
      </c>
      <c r="C28" s="81">
        <v>46155</v>
      </c>
      <c r="D28" s="130">
        <v>46288</v>
      </c>
      <c r="E28" s="68">
        <v>12</v>
      </c>
      <c r="F28" s="68" t="s">
        <v>453</v>
      </c>
      <c r="G28" s="68">
        <v>3</v>
      </c>
    </row>
    <row r="29" spans="1:7" ht="30.75" customHeight="1">
      <c r="A29" s="69" t="s">
        <v>454</v>
      </c>
      <c r="B29" s="68" t="s">
        <v>49</v>
      </c>
      <c r="C29" s="81">
        <v>46155</v>
      </c>
      <c r="D29" s="130">
        <v>46288</v>
      </c>
      <c r="E29" s="68">
        <v>12</v>
      </c>
      <c r="F29" s="68" t="s">
        <v>453</v>
      </c>
      <c r="G29" s="68">
        <v>3</v>
      </c>
    </row>
    <row r="30" spans="1:7" ht="62.25" customHeight="1">
      <c r="A30" s="69" t="s">
        <v>455</v>
      </c>
      <c r="B30" s="68" t="s">
        <v>49</v>
      </c>
      <c r="C30" s="81">
        <v>46155</v>
      </c>
      <c r="D30" s="130">
        <v>46288</v>
      </c>
      <c r="E30" s="68">
        <v>20</v>
      </c>
      <c r="F30" s="68" t="s">
        <v>453</v>
      </c>
      <c r="G30" s="68">
        <v>5</v>
      </c>
    </row>
    <row r="31" spans="1:7" ht="30.75" customHeight="1">
      <c r="A31" s="69" t="s">
        <v>456</v>
      </c>
      <c r="B31" s="68" t="s">
        <v>49</v>
      </c>
      <c r="C31" s="81">
        <v>46155</v>
      </c>
      <c r="D31" s="130">
        <v>46288</v>
      </c>
      <c r="E31" s="68">
        <v>12</v>
      </c>
      <c r="F31" s="68" t="s">
        <v>453</v>
      </c>
      <c r="G31" s="68">
        <v>3</v>
      </c>
    </row>
    <row r="32" spans="1:7" ht="30.75" customHeight="1">
      <c r="A32" s="69" t="s">
        <v>457</v>
      </c>
      <c r="B32" s="68" t="s">
        <v>49</v>
      </c>
      <c r="C32" s="81">
        <v>46155</v>
      </c>
      <c r="D32" s="130">
        <v>46288</v>
      </c>
      <c r="E32" s="68">
        <v>12</v>
      </c>
      <c r="F32" s="68" t="s">
        <v>453</v>
      </c>
      <c r="G32" s="68">
        <v>3</v>
      </c>
    </row>
    <row r="33" spans="1:7" ht="30.75" customHeight="1">
      <c r="A33" s="69" t="s">
        <v>458</v>
      </c>
      <c r="B33" s="68" t="s">
        <v>49</v>
      </c>
      <c r="C33" s="81">
        <v>46155</v>
      </c>
      <c r="D33" s="130">
        <v>46288</v>
      </c>
      <c r="E33" s="68">
        <v>8</v>
      </c>
      <c r="F33" s="68" t="s">
        <v>453</v>
      </c>
      <c r="G33" s="68">
        <v>2</v>
      </c>
    </row>
    <row r="34" spans="1:7" ht="30.75" customHeight="1">
      <c r="A34" s="69" t="s">
        <v>459</v>
      </c>
      <c r="B34" s="68" t="s">
        <v>49</v>
      </c>
      <c r="C34" s="81">
        <v>46155</v>
      </c>
      <c r="D34" s="130">
        <v>46288</v>
      </c>
      <c r="E34" s="68">
        <v>12</v>
      </c>
      <c r="F34" s="68" t="s">
        <v>453</v>
      </c>
      <c r="G34" s="68">
        <v>3</v>
      </c>
    </row>
    <row r="35" spans="1:7" ht="30.75" customHeight="1">
      <c r="A35" s="69" t="s">
        <v>460</v>
      </c>
      <c r="B35" s="68" t="s">
        <v>64</v>
      </c>
      <c r="C35" s="81">
        <v>46155</v>
      </c>
      <c r="D35" s="130">
        <v>46288</v>
      </c>
      <c r="E35" s="68">
        <v>5</v>
      </c>
      <c r="F35" s="68" t="s">
        <v>461</v>
      </c>
      <c r="G35" s="68">
        <v>1</v>
      </c>
    </row>
    <row r="36" spans="1:7" ht="30.75" customHeight="1">
      <c r="A36" s="69" t="s">
        <v>462</v>
      </c>
      <c r="B36" s="68" t="s">
        <v>64</v>
      </c>
      <c r="C36" s="81">
        <v>46155</v>
      </c>
      <c r="D36" s="130">
        <v>46288</v>
      </c>
      <c r="E36" s="68">
        <v>5</v>
      </c>
      <c r="F36" s="68" t="s">
        <v>461</v>
      </c>
      <c r="G36" s="68">
        <v>1</v>
      </c>
    </row>
    <row r="37" spans="1:7" ht="15" customHeight="1">
      <c r="A37" s="69" t="s">
        <v>463</v>
      </c>
      <c r="B37" s="68" t="s">
        <v>49</v>
      </c>
      <c r="C37" s="81">
        <v>46155</v>
      </c>
      <c r="D37" s="130">
        <v>46288</v>
      </c>
      <c r="E37" s="68">
        <v>10.5</v>
      </c>
      <c r="F37" s="68" t="s">
        <v>451</v>
      </c>
      <c r="G37" s="68">
        <v>3</v>
      </c>
    </row>
    <row r="38" spans="1:7" ht="30.75" customHeight="1">
      <c r="A38" s="69" t="s">
        <v>464</v>
      </c>
      <c r="B38" s="68" t="s">
        <v>49</v>
      </c>
      <c r="C38" s="81">
        <v>46155</v>
      </c>
      <c r="D38" s="130">
        <v>46288</v>
      </c>
      <c r="E38" s="68">
        <v>16</v>
      </c>
      <c r="F38" s="68" t="s">
        <v>465</v>
      </c>
      <c r="G38" s="68">
        <v>4</v>
      </c>
    </row>
    <row r="39" spans="1:7" ht="46.5" customHeight="1">
      <c r="A39" s="69" t="s">
        <v>466</v>
      </c>
      <c r="B39" s="68" t="s">
        <v>49</v>
      </c>
      <c r="C39" s="81">
        <v>46155</v>
      </c>
      <c r="D39" s="130">
        <v>46288</v>
      </c>
      <c r="E39" s="68">
        <v>10.5</v>
      </c>
      <c r="F39" s="68" t="s">
        <v>451</v>
      </c>
      <c r="G39" s="68">
        <v>3</v>
      </c>
    </row>
    <row r="40" spans="1:7" ht="30.75" customHeight="1">
      <c r="A40" s="69" t="s">
        <v>467</v>
      </c>
      <c r="B40" s="68" t="s">
        <v>49</v>
      </c>
      <c r="C40" s="81">
        <v>46155</v>
      </c>
      <c r="D40" s="130">
        <v>46288</v>
      </c>
      <c r="E40" s="68">
        <v>14.5</v>
      </c>
      <c r="F40" s="68" t="s">
        <v>468</v>
      </c>
      <c r="G40" s="68">
        <v>3</v>
      </c>
    </row>
    <row r="41" spans="1:7" ht="15" customHeight="1">
      <c r="A41" s="69" t="s">
        <v>469</v>
      </c>
      <c r="B41" s="68" t="s">
        <v>49</v>
      </c>
      <c r="C41" s="81">
        <v>46155</v>
      </c>
      <c r="D41" s="130">
        <v>46288</v>
      </c>
      <c r="E41" s="68">
        <v>15</v>
      </c>
      <c r="F41" s="68" t="s">
        <v>470</v>
      </c>
      <c r="G41" s="68">
        <v>5</v>
      </c>
    </row>
    <row r="42" spans="1:7" ht="30.75" customHeight="1">
      <c r="A42" s="69" t="s">
        <v>471</v>
      </c>
      <c r="B42" s="68" t="s">
        <v>49</v>
      </c>
      <c r="C42" s="81">
        <v>46155</v>
      </c>
      <c r="D42" s="130">
        <v>46288</v>
      </c>
      <c r="E42" s="68">
        <v>12</v>
      </c>
      <c r="F42" s="68" t="s">
        <v>465</v>
      </c>
      <c r="G42" s="68">
        <v>3</v>
      </c>
    </row>
    <row r="43" spans="1:7" ht="46.5" customHeight="1">
      <c r="A43" s="69" t="s">
        <v>472</v>
      </c>
      <c r="B43" s="68" t="s">
        <v>49</v>
      </c>
      <c r="C43" s="81">
        <v>46155</v>
      </c>
      <c r="D43" s="130">
        <v>46288</v>
      </c>
      <c r="E43" s="68">
        <v>12</v>
      </c>
      <c r="F43" s="68" t="s">
        <v>465</v>
      </c>
      <c r="G43" s="68">
        <v>3</v>
      </c>
    </row>
    <row r="44" spans="1:7" ht="30.75" customHeight="1">
      <c r="A44" s="69" t="s">
        <v>473</v>
      </c>
      <c r="B44" s="68" t="s">
        <v>49</v>
      </c>
      <c r="C44" s="81">
        <v>46155</v>
      </c>
      <c r="D44" s="130">
        <v>46288</v>
      </c>
      <c r="E44" s="68">
        <v>10</v>
      </c>
      <c r="F44" s="68" t="s">
        <v>474</v>
      </c>
      <c r="G44" s="68">
        <v>3</v>
      </c>
    </row>
    <row r="45" spans="1:7" ht="46.5" customHeight="1">
      <c r="A45" s="69" t="s">
        <v>475</v>
      </c>
      <c r="B45" s="68" t="s">
        <v>49</v>
      </c>
      <c r="C45" s="81">
        <v>46155</v>
      </c>
      <c r="D45" s="130">
        <v>46288</v>
      </c>
      <c r="E45" s="68">
        <v>12</v>
      </c>
      <c r="F45" s="68" t="s">
        <v>465</v>
      </c>
      <c r="G45" s="68">
        <v>3</v>
      </c>
    </row>
    <row r="46" spans="1:7" ht="30.75" customHeight="1">
      <c r="A46" s="69" t="s">
        <v>476</v>
      </c>
      <c r="B46" s="68" t="s">
        <v>49</v>
      </c>
      <c r="C46" s="81">
        <v>46155</v>
      </c>
      <c r="D46" s="130">
        <v>46288</v>
      </c>
      <c r="E46" s="68">
        <v>12</v>
      </c>
      <c r="F46" s="68" t="s">
        <v>465</v>
      </c>
      <c r="G46" s="68">
        <v>3</v>
      </c>
    </row>
    <row r="47" spans="1:7" ht="30.75" customHeight="1">
      <c r="A47" s="69" t="s">
        <v>477</v>
      </c>
      <c r="B47" s="68" t="s">
        <v>49</v>
      </c>
      <c r="C47" s="81">
        <v>46155</v>
      </c>
      <c r="D47" s="130">
        <v>46288</v>
      </c>
      <c r="E47" s="68">
        <v>12</v>
      </c>
      <c r="F47" s="68" t="s">
        <v>465</v>
      </c>
      <c r="G47" s="68">
        <v>3</v>
      </c>
    </row>
    <row r="48" spans="1:7" ht="46.5" customHeight="1">
      <c r="A48" s="69" t="s">
        <v>478</v>
      </c>
      <c r="B48" s="68" t="s">
        <v>49</v>
      </c>
      <c r="C48" s="81">
        <v>46155</v>
      </c>
      <c r="D48" s="130">
        <v>46288</v>
      </c>
      <c r="E48" s="68">
        <v>12</v>
      </c>
      <c r="F48" s="68" t="s">
        <v>465</v>
      </c>
      <c r="G48" s="68">
        <v>3</v>
      </c>
    </row>
    <row r="49" spans="1:7" ht="30.75" customHeight="1">
      <c r="A49" s="69" t="s">
        <v>479</v>
      </c>
      <c r="B49" s="68" t="s">
        <v>49</v>
      </c>
      <c r="C49" s="81">
        <v>46155</v>
      </c>
      <c r="D49" s="130">
        <v>46288</v>
      </c>
      <c r="E49" s="68">
        <v>12</v>
      </c>
      <c r="F49" s="68" t="s">
        <v>465</v>
      </c>
      <c r="G49" s="68">
        <v>3</v>
      </c>
    </row>
    <row r="50" spans="1:7" ht="30.75" customHeight="1">
      <c r="A50" s="69" t="s">
        <v>480</v>
      </c>
      <c r="B50" s="68" t="s">
        <v>45</v>
      </c>
      <c r="C50" s="81">
        <v>46155</v>
      </c>
      <c r="D50" s="130">
        <v>46288</v>
      </c>
      <c r="E50" s="68">
        <v>15</v>
      </c>
      <c r="F50" s="68" t="s">
        <v>481</v>
      </c>
      <c r="G50" s="68">
        <v>4</v>
      </c>
    </row>
    <row r="51" spans="1:7" ht="20.399999999999999" thickBot="1">
      <c r="A51" s="202" t="s">
        <v>482</v>
      </c>
      <c r="B51" s="202"/>
      <c r="C51" s="202"/>
      <c r="D51" s="202"/>
      <c r="E51" s="202"/>
      <c r="F51" s="202"/>
      <c r="G51" s="202"/>
    </row>
    <row r="52" spans="1:7" ht="46.5" customHeight="1" thickTop="1">
      <c r="A52" s="117" t="s">
        <v>483</v>
      </c>
      <c r="B52" s="65" t="s">
        <v>49</v>
      </c>
      <c r="C52" s="65" t="s">
        <v>484</v>
      </c>
      <c r="D52" s="132" t="s">
        <v>485</v>
      </c>
      <c r="E52" s="65">
        <v>10</v>
      </c>
      <c r="F52" s="65" t="s">
        <v>132</v>
      </c>
      <c r="G52" s="65">
        <v>2</v>
      </c>
    </row>
    <row r="53" spans="1:7" ht="46.5" customHeight="1">
      <c r="A53" s="117" t="s">
        <v>486</v>
      </c>
      <c r="B53" s="85" t="s">
        <v>49</v>
      </c>
      <c r="C53" s="65" t="s">
        <v>484</v>
      </c>
      <c r="D53" s="132" t="s">
        <v>485</v>
      </c>
      <c r="E53" s="133" t="s">
        <v>278</v>
      </c>
      <c r="F53" s="85" t="s">
        <v>132</v>
      </c>
      <c r="G53" s="133">
        <v>2</v>
      </c>
    </row>
    <row r="54" spans="1:7" ht="46.5" customHeight="1">
      <c r="A54" s="117" t="s">
        <v>487</v>
      </c>
      <c r="B54" s="85" t="s">
        <v>64</v>
      </c>
      <c r="C54" s="65" t="s">
        <v>484</v>
      </c>
      <c r="D54" s="132" t="s">
        <v>485</v>
      </c>
      <c r="E54" s="133" t="s">
        <v>338</v>
      </c>
      <c r="F54" s="85" t="s">
        <v>224</v>
      </c>
      <c r="G54" s="133">
        <v>1</v>
      </c>
    </row>
    <row r="55" spans="1:7" ht="30.75" customHeight="1">
      <c r="A55" s="117" t="s">
        <v>488</v>
      </c>
      <c r="B55" s="85" t="s">
        <v>45</v>
      </c>
      <c r="C55" s="65" t="s">
        <v>484</v>
      </c>
      <c r="D55" s="132" t="s">
        <v>485</v>
      </c>
      <c r="E55" s="133" t="s">
        <v>489</v>
      </c>
      <c r="F55" s="85" t="s">
        <v>224</v>
      </c>
      <c r="G55" s="133">
        <v>2</v>
      </c>
    </row>
    <row r="56" spans="1:7" ht="30.75" customHeight="1">
      <c r="A56" s="117" t="s">
        <v>490</v>
      </c>
      <c r="B56" s="85" t="s">
        <v>49</v>
      </c>
      <c r="C56" s="65" t="s">
        <v>484</v>
      </c>
      <c r="D56" s="132" t="s">
        <v>485</v>
      </c>
      <c r="E56" s="133" t="s">
        <v>491</v>
      </c>
      <c r="F56" s="85" t="s">
        <v>266</v>
      </c>
      <c r="G56" s="133">
        <v>3</v>
      </c>
    </row>
    <row r="57" spans="1:7" ht="46.5" customHeight="1">
      <c r="A57" s="117" t="s">
        <v>492</v>
      </c>
      <c r="B57" s="85" t="s">
        <v>49</v>
      </c>
      <c r="C57" s="65" t="s">
        <v>484</v>
      </c>
      <c r="D57" s="132" t="s">
        <v>485</v>
      </c>
      <c r="E57" s="133" t="s">
        <v>489</v>
      </c>
      <c r="F57" s="85" t="s">
        <v>224</v>
      </c>
      <c r="G57" s="133">
        <v>2</v>
      </c>
    </row>
    <row r="58" spans="1:7" ht="46.5" customHeight="1">
      <c r="A58" s="117" t="s">
        <v>493</v>
      </c>
      <c r="B58" s="85" t="s">
        <v>49</v>
      </c>
      <c r="C58" s="65" t="s">
        <v>484</v>
      </c>
      <c r="D58" s="132" t="s">
        <v>485</v>
      </c>
      <c r="E58" s="133" t="s">
        <v>489</v>
      </c>
      <c r="F58" s="85" t="s">
        <v>224</v>
      </c>
      <c r="G58" s="133">
        <v>2</v>
      </c>
    </row>
    <row r="59" spans="1:7" ht="46.5" customHeight="1">
      <c r="A59" s="117" t="s">
        <v>494</v>
      </c>
      <c r="B59" s="85" t="s">
        <v>49</v>
      </c>
      <c r="C59" s="65" t="s">
        <v>484</v>
      </c>
      <c r="D59" s="132" t="s">
        <v>485</v>
      </c>
      <c r="E59" s="133" t="s">
        <v>489</v>
      </c>
      <c r="F59" s="85" t="s">
        <v>224</v>
      </c>
      <c r="G59" s="133">
        <v>2</v>
      </c>
    </row>
    <row r="60" spans="1:7" ht="46.5" customHeight="1">
      <c r="A60" s="117" t="s">
        <v>495</v>
      </c>
      <c r="B60" s="85" t="s">
        <v>49</v>
      </c>
      <c r="C60" s="65" t="s">
        <v>484</v>
      </c>
      <c r="D60" s="132" t="s">
        <v>485</v>
      </c>
      <c r="E60" s="133" t="s">
        <v>283</v>
      </c>
      <c r="F60" s="85" t="s">
        <v>53</v>
      </c>
      <c r="G60" s="133">
        <v>2</v>
      </c>
    </row>
    <row r="61" spans="1:7" ht="46.5" customHeight="1">
      <c r="A61" s="117" t="s">
        <v>496</v>
      </c>
      <c r="B61" s="85" t="s">
        <v>49</v>
      </c>
      <c r="C61" s="65" t="s">
        <v>484</v>
      </c>
      <c r="D61" s="132" t="s">
        <v>485</v>
      </c>
      <c r="E61" s="133" t="s">
        <v>283</v>
      </c>
      <c r="F61" s="85" t="s">
        <v>53</v>
      </c>
      <c r="G61" s="133">
        <v>2</v>
      </c>
    </row>
    <row r="62" spans="1:7" ht="30.75" customHeight="1">
      <c r="A62" s="117" t="s">
        <v>497</v>
      </c>
      <c r="B62" s="85" t="s">
        <v>45</v>
      </c>
      <c r="C62" s="65" t="s">
        <v>484</v>
      </c>
      <c r="D62" s="132" t="s">
        <v>485</v>
      </c>
      <c r="E62" s="133" t="s">
        <v>278</v>
      </c>
      <c r="F62" s="85" t="s">
        <v>132</v>
      </c>
      <c r="G62" s="133">
        <v>2</v>
      </c>
    </row>
    <row r="63" spans="1:7" ht="30.75" customHeight="1">
      <c r="A63" s="117" t="s">
        <v>498</v>
      </c>
      <c r="B63" s="85" t="s">
        <v>45</v>
      </c>
      <c r="C63" s="65" t="s">
        <v>484</v>
      </c>
      <c r="D63" s="132" t="s">
        <v>485</v>
      </c>
      <c r="E63" s="133" t="s">
        <v>278</v>
      </c>
      <c r="F63" s="85" t="s">
        <v>132</v>
      </c>
      <c r="G63" s="133">
        <v>2</v>
      </c>
    </row>
    <row r="64" spans="1:7" ht="46.5" customHeight="1">
      <c r="A64" s="117" t="s">
        <v>499</v>
      </c>
      <c r="B64" s="85" t="s">
        <v>49</v>
      </c>
      <c r="C64" s="65" t="s">
        <v>484</v>
      </c>
      <c r="D64" s="132" t="s">
        <v>485</v>
      </c>
      <c r="E64" s="133" t="s">
        <v>278</v>
      </c>
      <c r="F64" s="85" t="s">
        <v>132</v>
      </c>
      <c r="G64" s="133">
        <v>2</v>
      </c>
    </row>
    <row r="65" spans="1:7" ht="46.5" customHeight="1">
      <c r="A65" s="117" t="s">
        <v>500</v>
      </c>
      <c r="B65" s="85" t="s">
        <v>49</v>
      </c>
      <c r="C65" s="65" t="s">
        <v>484</v>
      </c>
      <c r="D65" s="132" t="s">
        <v>485</v>
      </c>
      <c r="E65" s="133" t="s">
        <v>501</v>
      </c>
      <c r="F65" s="85" t="s">
        <v>502</v>
      </c>
      <c r="G65" s="133">
        <v>2</v>
      </c>
    </row>
    <row r="66" spans="1:7" ht="46.5" customHeight="1">
      <c r="A66" s="117" t="s">
        <v>503</v>
      </c>
      <c r="B66" s="85" t="s">
        <v>49</v>
      </c>
      <c r="C66" s="65" t="s">
        <v>484</v>
      </c>
      <c r="D66" s="132" t="s">
        <v>485</v>
      </c>
      <c r="E66" s="133" t="s">
        <v>501</v>
      </c>
      <c r="F66" s="85" t="s">
        <v>502</v>
      </c>
      <c r="G66" s="133">
        <v>2</v>
      </c>
    </row>
    <row r="67" spans="1:7" ht="30.75" customHeight="1">
      <c r="A67" s="117" t="s">
        <v>504</v>
      </c>
      <c r="B67" s="85" t="s">
        <v>49</v>
      </c>
      <c r="C67" s="65" t="s">
        <v>484</v>
      </c>
      <c r="D67" s="132" t="s">
        <v>485</v>
      </c>
      <c r="E67" s="133" t="s">
        <v>283</v>
      </c>
      <c r="F67" s="85" t="s">
        <v>53</v>
      </c>
      <c r="G67" s="133">
        <v>2</v>
      </c>
    </row>
    <row r="68" spans="1:7" ht="30.75" customHeight="1">
      <c r="A68" s="117" t="s">
        <v>505</v>
      </c>
      <c r="B68" s="85" t="s">
        <v>45</v>
      </c>
      <c r="C68" s="65" t="s">
        <v>484</v>
      </c>
      <c r="D68" s="132" t="s">
        <v>485</v>
      </c>
      <c r="E68" s="133" t="s">
        <v>489</v>
      </c>
      <c r="F68" s="85" t="s">
        <v>224</v>
      </c>
      <c r="G68" s="133">
        <v>2</v>
      </c>
    </row>
    <row r="69" spans="1:7" ht="30.75" customHeight="1">
      <c r="A69" s="117" t="s">
        <v>506</v>
      </c>
      <c r="B69" s="85" t="s">
        <v>45</v>
      </c>
      <c r="C69" s="65" t="s">
        <v>484</v>
      </c>
      <c r="D69" s="132" t="s">
        <v>485</v>
      </c>
      <c r="E69" s="133" t="s">
        <v>283</v>
      </c>
      <c r="F69" s="85" t="s">
        <v>53</v>
      </c>
      <c r="G69" s="133">
        <v>2</v>
      </c>
    </row>
    <row r="70" spans="1:7" ht="46.5" customHeight="1">
      <c r="A70" s="117" t="s">
        <v>507</v>
      </c>
      <c r="B70" s="85" t="s">
        <v>45</v>
      </c>
      <c r="C70" s="65" t="s">
        <v>484</v>
      </c>
      <c r="D70" s="132" t="s">
        <v>485</v>
      </c>
      <c r="E70" s="133" t="s">
        <v>283</v>
      </c>
      <c r="F70" s="85" t="s">
        <v>53</v>
      </c>
      <c r="G70" s="133">
        <v>2</v>
      </c>
    </row>
    <row r="71" spans="1:7" ht="30.75" customHeight="1">
      <c r="A71" s="117" t="s">
        <v>508</v>
      </c>
      <c r="B71" s="85" t="s">
        <v>49</v>
      </c>
      <c r="C71" s="65" t="s">
        <v>484</v>
      </c>
      <c r="D71" s="132" t="s">
        <v>485</v>
      </c>
      <c r="E71" s="133" t="s">
        <v>332</v>
      </c>
      <c r="F71" s="85" t="s">
        <v>53</v>
      </c>
      <c r="G71" s="133">
        <v>1</v>
      </c>
    </row>
    <row r="72" spans="1:7" ht="30.75" customHeight="1">
      <c r="A72" s="117" t="s">
        <v>509</v>
      </c>
      <c r="B72" s="85" t="s">
        <v>49</v>
      </c>
      <c r="C72" s="65" t="s">
        <v>484</v>
      </c>
      <c r="D72" s="132" t="s">
        <v>485</v>
      </c>
      <c r="E72" s="133" t="s">
        <v>283</v>
      </c>
      <c r="F72" s="85" t="s">
        <v>56</v>
      </c>
      <c r="G72" s="133">
        <v>3</v>
      </c>
    </row>
    <row r="73" spans="1:7" ht="46.5" customHeight="1">
      <c r="A73" s="117" t="s">
        <v>510</v>
      </c>
      <c r="B73" s="85" t="s">
        <v>49</v>
      </c>
      <c r="C73" s="65" t="s">
        <v>484</v>
      </c>
      <c r="D73" s="132" t="s">
        <v>485</v>
      </c>
      <c r="E73" s="133" t="s">
        <v>511</v>
      </c>
      <c r="F73" s="85" t="s">
        <v>512</v>
      </c>
      <c r="G73" s="133">
        <v>2</v>
      </c>
    </row>
    <row r="74" spans="1:7" ht="46.5" customHeight="1">
      <c r="A74" s="117" t="s">
        <v>513</v>
      </c>
      <c r="B74" s="85" t="s">
        <v>49</v>
      </c>
      <c r="C74" s="65" t="s">
        <v>484</v>
      </c>
      <c r="D74" s="132" t="s">
        <v>485</v>
      </c>
      <c r="E74" s="133" t="s">
        <v>283</v>
      </c>
      <c r="F74" s="85" t="s">
        <v>53</v>
      </c>
      <c r="G74" s="133">
        <v>2</v>
      </c>
    </row>
    <row r="75" spans="1:7" ht="46.5" customHeight="1">
      <c r="A75" s="117" t="s">
        <v>514</v>
      </c>
      <c r="B75" s="85" t="s">
        <v>64</v>
      </c>
      <c r="C75" s="65" t="s">
        <v>484</v>
      </c>
      <c r="D75" s="132" t="s">
        <v>485</v>
      </c>
      <c r="E75" s="133" t="s">
        <v>334</v>
      </c>
      <c r="F75" s="85" t="s">
        <v>114</v>
      </c>
      <c r="G75" s="133">
        <v>1</v>
      </c>
    </row>
    <row r="76" spans="1:7" ht="46.5" customHeight="1">
      <c r="A76" s="85" t="s">
        <v>515</v>
      </c>
      <c r="B76" s="85" t="s">
        <v>49</v>
      </c>
      <c r="C76" s="65" t="s">
        <v>484</v>
      </c>
      <c r="D76" s="132" t="s">
        <v>516</v>
      </c>
      <c r="E76" s="133" t="s">
        <v>283</v>
      </c>
      <c r="F76" s="85" t="s">
        <v>53</v>
      </c>
      <c r="G76" s="133">
        <v>2</v>
      </c>
    </row>
    <row r="77" spans="1:7" ht="46.5" customHeight="1">
      <c r="A77" s="85" t="s">
        <v>517</v>
      </c>
      <c r="B77" s="85" t="s">
        <v>45</v>
      </c>
      <c r="C77" s="65" t="s">
        <v>484</v>
      </c>
      <c r="D77" s="132" t="s">
        <v>516</v>
      </c>
      <c r="E77" s="133" t="s">
        <v>283</v>
      </c>
      <c r="F77" s="85" t="s">
        <v>53</v>
      </c>
      <c r="G77" s="133">
        <v>2</v>
      </c>
    </row>
    <row r="78" spans="1:7" ht="46.5" customHeight="1">
      <c r="A78" s="85" t="s">
        <v>518</v>
      </c>
      <c r="B78" s="85" t="s">
        <v>49</v>
      </c>
      <c r="C78" s="65" t="s">
        <v>484</v>
      </c>
      <c r="D78" s="132" t="s">
        <v>516</v>
      </c>
      <c r="E78" s="133" t="s">
        <v>336</v>
      </c>
      <c r="F78" s="85" t="s">
        <v>71</v>
      </c>
      <c r="G78" s="133">
        <v>2</v>
      </c>
    </row>
    <row r="79" spans="1:7" ht="46.5" customHeight="1">
      <c r="A79" s="85" t="s">
        <v>519</v>
      </c>
      <c r="B79" s="85" t="s">
        <v>64</v>
      </c>
      <c r="C79" s="65" t="s">
        <v>484</v>
      </c>
      <c r="D79" s="132" t="s">
        <v>516</v>
      </c>
      <c r="E79" s="133" t="s">
        <v>332</v>
      </c>
      <c r="F79" s="85" t="s">
        <v>53</v>
      </c>
      <c r="G79" s="133">
        <v>1</v>
      </c>
    </row>
    <row r="80" spans="1:7" ht="46.5" customHeight="1">
      <c r="A80" s="85" t="s">
        <v>520</v>
      </c>
      <c r="B80" s="85" t="s">
        <v>45</v>
      </c>
      <c r="C80" s="65" t="s">
        <v>484</v>
      </c>
      <c r="D80" s="132" t="s">
        <v>516</v>
      </c>
      <c r="E80" s="133" t="s">
        <v>283</v>
      </c>
      <c r="F80" s="85" t="s">
        <v>53</v>
      </c>
      <c r="G80" s="133">
        <v>2</v>
      </c>
    </row>
    <row r="81" spans="1:7" ht="46.5" customHeight="1">
      <c r="A81" s="85" t="s">
        <v>521</v>
      </c>
      <c r="B81" s="85" t="s">
        <v>45</v>
      </c>
      <c r="C81" s="65" t="s">
        <v>484</v>
      </c>
      <c r="D81" s="132" t="s">
        <v>516</v>
      </c>
      <c r="E81" s="133" t="s">
        <v>278</v>
      </c>
      <c r="F81" s="85" t="s">
        <v>132</v>
      </c>
      <c r="G81" s="133">
        <v>2</v>
      </c>
    </row>
    <row r="82" spans="1:7" ht="30.75" customHeight="1">
      <c r="A82" s="85" t="s">
        <v>522</v>
      </c>
      <c r="B82" s="85" t="s">
        <v>45</v>
      </c>
      <c r="C82" s="65" t="s">
        <v>484</v>
      </c>
      <c r="D82" s="132" t="s">
        <v>516</v>
      </c>
      <c r="E82" s="133" t="s">
        <v>523</v>
      </c>
      <c r="F82" s="85" t="s">
        <v>409</v>
      </c>
      <c r="G82" s="133">
        <v>2</v>
      </c>
    </row>
    <row r="83" spans="1:7" ht="30.75" customHeight="1">
      <c r="A83" s="85" t="s">
        <v>524</v>
      </c>
      <c r="B83" s="85" t="s">
        <v>45</v>
      </c>
      <c r="C83" s="65" t="s">
        <v>484</v>
      </c>
      <c r="D83" s="132" t="s">
        <v>516</v>
      </c>
      <c r="E83" s="133" t="s">
        <v>525</v>
      </c>
      <c r="F83" s="85" t="s">
        <v>526</v>
      </c>
      <c r="G83" s="133">
        <v>1</v>
      </c>
    </row>
    <row r="84" spans="1:7" ht="46.5" customHeight="1">
      <c r="A84" s="85" t="s">
        <v>527</v>
      </c>
      <c r="B84" s="85" t="s">
        <v>64</v>
      </c>
      <c r="C84" s="65" t="s">
        <v>484</v>
      </c>
      <c r="D84" s="132" t="s">
        <v>516</v>
      </c>
      <c r="E84" s="133" t="s">
        <v>528</v>
      </c>
      <c r="F84" s="85" t="s">
        <v>529</v>
      </c>
      <c r="G84" s="133">
        <v>1</v>
      </c>
    </row>
    <row r="85" spans="1:7" ht="46.5" customHeight="1">
      <c r="A85" s="85" t="s">
        <v>530</v>
      </c>
      <c r="B85" s="85" t="s">
        <v>49</v>
      </c>
      <c r="C85" s="65" t="s">
        <v>484</v>
      </c>
      <c r="D85" s="132" t="s">
        <v>516</v>
      </c>
      <c r="E85" s="133" t="s">
        <v>531</v>
      </c>
      <c r="F85" s="85" t="s">
        <v>266</v>
      </c>
      <c r="G85" s="133">
        <v>2</v>
      </c>
    </row>
    <row r="86" spans="1:7" ht="62.25" customHeight="1">
      <c r="A86" s="85" t="s">
        <v>532</v>
      </c>
      <c r="B86" s="85" t="s">
        <v>49</v>
      </c>
      <c r="C86" s="65" t="s">
        <v>484</v>
      </c>
      <c r="D86" s="132" t="s">
        <v>516</v>
      </c>
      <c r="E86" s="133" t="s">
        <v>283</v>
      </c>
      <c r="F86" s="85" t="s">
        <v>53</v>
      </c>
      <c r="G86" s="133">
        <v>2</v>
      </c>
    </row>
    <row r="87" spans="1:7" ht="30.75" customHeight="1">
      <c r="A87" s="85" t="s">
        <v>533</v>
      </c>
      <c r="B87" s="85" t="s">
        <v>49</v>
      </c>
      <c r="C87" s="65" t="s">
        <v>484</v>
      </c>
      <c r="D87" s="132" t="s">
        <v>516</v>
      </c>
      <c r="E87" s="133" t="s">
        <v>283</v>
      </c>
      <c r="F87" s="85" t="s">
        <v>53</v>
      </c>
      <c r="G87" s="133">
        <v>2</v>
      </c>
    </row>
    <row r="88" spans="1:7" ht="46.5" customHeight="1">
      <c r="A88" s="85" t="s">
        <v>534</v>
      </c>
      <c r="B88" s="85" t="s">
        <v>49</v>
      </c>
      <c r="C88" s="65" t="s">
        <v>484</v>
      </c>
      <c r="D88" s="132" t="s">
        <v>516</v>
      </c>
      <c r="E88" s="133" t="s">
        <v>535</v>
      </c>
      <c r="F88" s="85" t="s">
        <v>536</v>
      </c>
      <c r="G88" s="133">
        <v>2</v>
      </c>
    </row>
    <row r="89" spans="1:7" ht="30.75" customHeight="1">
      <c r="A89" s="85" t="s">
        <v>537</v>
      </c>
      <c r="B89" s="85" t="s">
        <v>49</v>
      </c>
      <c r="C89" s="65" t="s">
        <v>484</v>
      </c>
      <c r="D89" s="132" t="s">
        <v>516</v>
      </c>
      <c r="E89" s="133" t="s">
        <v>538</v>
      </c>
      <c r="F89" s="85" t="s">
        <v>132</v>
      </c>
      <c r="G89" s="133">
        <v>3</v>
      </c>
    </row>
    <row r="90" spans="1:7" ht="30.75" customHeight="1">
      <c r="A90" s="85" t="s">
        <v>539</v>
      </c>
      <c r="B90" s="85" t="s">
        <v>45</v>
      </c>
      <c r="C90" s="65" t="s">
        <v>484</v>
      </c>
      <c r="D90" s="132" t="s">
        <v>516</v>
      </c>
      <c r="E90" s="133" t="s">
        <v>283</v>
      </c>
      <c r="F90" s="85" t="s">
        <v>53</v>
      </c>
      <c r="G90" s="133">
        <v>2</v>
      </c>
    </row>
    <row r="91" spans="1:7" ht="15" customHeight="1" thickBot="1">
      <c r="A91" s="152" t="s">
        <v>540</v>
      </c>
      <c r="B91" s="152"/>
      <c r="C91" s="152"/>
      <c r="D91" s="152"/>
      <c r="E91" s="152"/>
      <c r="F91" s="152"/>
      <c r="G91" s="152"/>
    </row>
    <row r="92" spans="1:7" ht="15" thickTop="1">
      <c r="A92" s="80" t="s">
        <v>541</v>
      </c>
      <c r="B92" s="65" t="s">
        <v>542</v>
      </c>
      <c r="C92" s="65" t="s">
        <v>543</v>
      </c>
      <c r="D92" s="132" t="s">
        <v>544</v>
      </c>
      <c r="E92" s="65">
        <v>210</v>
      </c>
      <c r="F92" s="65">
        <v>7</v>
      </c>
      <c r="G92" s="65">
        <v>30</v>
      </c>
    </row>
    <row r="93" spans="1:7">
      <c r="A93" s="65" t="s">
        <v>197</v>
      </c>
      <c r="B93" s="65" t="s">
        <v>198</v>
      </c>
      <c r="C93" s="65" t="s">
        <v>199</v>
      </c>
      <c r="D93" s="132" t="s">
        <v>545</v>
      </c>
      <c r="E93" s="65">
        <v>30</v>
      </c>
      <c r="F93" s="65" t="s">
        <v>201</v>
      </c>
      <c r="G93" s="65">
        <v>200</v>
      </c>
    </row>
    <row r="94" spans="1:7" ht="15" customHeight="1" thickBot="1">
      <c r="A94" s="152" t="s">
        <v>193</v>
      </c>
      <c r="B94" s="152"/>
      <c r="C94" s="152"/>
      <c r="D94" s="152"/>
      <c r="E94" s="152"/>
      <c r="F94" s="152"/>
      <c r="G94" s="152"/>
    </row>
    <row r="95" spans="1:7" ht="15" customHeight="1" thickTop="1">
      <c r="A95" s="65" t="s">
        <v>546</v>
      </c>
      <c r="B95" s="133" t="s">
        <v>64</v>
      </c>
      <c r="C95" s="66">
        <v>46483</v>
      </c>
      <c r="D95" s="67">
        <v>46644</v>
      </c>
      <c r="E95" s="65">
        <v>175</v>
      </c>
      <c r="F95" s="65" t="s">
        <v>289</v>
      </c>
      <c r="G95" s="65">
        <v>80</v>
      </c>
    </row>
    <row r="96" spans="1:7" ht="15" customHeight="1">
      <c r="A96" s="65" t="s">
        <v>290</v>
      </c>
      <c r="B96" s="133" t="s">
        <v>64</v>
      </c>
      <c r="C96" s="66">
        <v>46483</v>
      </c>
      <c r="D96" s="67">
        <v>46644</v>
      </c>
      <c r="E96" s="65">
        <v>65</v>
      </c>
      <c r="F96" s="65" t="s">
        <v>289</v>
      </c>
      <c r="G96" s="65">
        <v>30</v>
      </c>
    </row>
    <row r="97" spans="1:8" ht="15" customHeight="1">
      <c r="A97" s="65" t="s">
        <v>547</v>
      </c>
      <c r="B97" s="133" t="s">
        <v>548</v>
      </c>
      <c r="C97" s="66">
        <v>46484</v>
      </c>
      <c r="D97" s="67">
        <v>46638</v>
      </c>
      <c r="E97" s="65">
        <v>8</v>
      </c>
      <c r="F97" s="65"/>
      <c r="G97" s="65">
        <v>50</v>
      </c>
    </row>
    <row r="98" spans="1:8" ht="15" customHeight="1" thickBot="1">
      <c r="A98" s="152" t="s">
        <v>227</v>
      </c>
      <c r="B98" s="152"/>
      <c r="C98" s="152"/>
      <c r="D98" s="152"/>
      <c r="E98" s="152"/>
      <c r="F98" s="152"/>
      <c r="G98" s="152"/>
    </row>
    <row r="99" spans="1:8" ht="57.75" customHeight="1" thickTop="1">
      <c r="A99" s="70" t="s">
        <v>157</v>
      </c>
      <c r="B99" s="71" t="s">
        <v>49</v>
      </c>
      <c r="C99" s="78" t="s">
        <v>158</v>
      </c>
      <c r="D99" s="134" t="s">
        <v>549</v>
      </c>
      <c r="E99" s="71">
        <v>166</v>
      </c>
      <c r="F99" s="70" t="s">
        <v>160</v>
      </c>
      <c r="G99" s="71" t="s">
        <v>161</v>
      </c>
      <c r="H99" s="92" t="s">
        <v>550</v>
      </c>
    </row>
    <row r="100" spans="1:8" ht="39.75" customHeight="1">
      <c r="A100" s="75" t="s">
        <v>551</v>
      </c>
      <c r="B100" s="135" t="s">
        <v>49</v>
      </c>
      <c r="C100" s="78" t="s">
        <v>552</v>
      </c>
      <c r="D100" s="134" t="s">
        <v>553</v>
      </c>
      <c r="E100" s="135">
        <v>82</v>
      </c>
      <c r="F100" s="70" t="s">
        <v>160</v>
      </c>
      <c r="G100" s="75" t="s">
        <v>554</v>
      </c>
      <c r="H100" s="92" t="s">
        <v>555</v>
      </c>
    </row>
    <row r="101" spans="1:8" ht="30.75" customHeight="1">
      <c r="A101" s="75" t="s">
        <v>556</v>
      </c>
      <c r="B101" s="135" t="s">
        <v>49</v>
      </c>
      <c r="C101" s="78" t="s">
        <v>552</v>
      </c>
      <c r="D101" s="134" t="s">
        <v>553</v>
      </c>
      <c r="E101" s="135"/>
      <c r="F101" s="135"/>
      <c r="G101" s="135"/>
      <c r="H101" s="92" t="s">
        <v>555</v>
      </c>
    </row>
    <row r="102" spans="1:8" ht="30.75" customHeight="1">
      <c r="A102" s="75" t="s">
        <v>557</v>
      </c>
      <c r="B102" s="135" t="s">
        <v>49</v>
      </c>
      <c r="C102" s="78" t="s">
        <v>552</v>
      </c>
      <c r="D102" s="134" t="s">
        <v>553</v>
      </c>
      <c r="E102" s="135"/>
      <c r="F102" s="135"/>
      <c r="G102" s="135"/>
      <c r="H102" s="92" t="s">
        <v>555</v>
      </c>
    </row>
    <row r="103" spans="1:8" ht="30.75" customHeight="1">
      <c r="A103" s="135" t="s">
        <v>558</v>
      </c>
      <c r="B103" s="135" t="s">
        <v>49</v>
      </c>
      <c r="C103" s="78" t="s">
        <v>559</v>
      </c>
      <c r="D103" s="136" t="s">
        <v>560</v>
      </c>
      <c r="E103" s="135">
        <v>92</v>
      </c>
      <c r="F103" s="135" t="s">
        <v>361</v>
      </c>
      <c r="G103" s="135" t="s">
        <v>561</v>
      </c>
      <c r="H103" s="92" t="s">
        <v>555</v>
      </c>
    </row>
    <row r="104" spans="1:8" ht="96" customHeight="1">
      <c r="A104" s="70" t="s">
        <v>80</v>
      </c>
      <c r="B104" s="71" t="s">
        <v>45</v>
      </c>
      <c r="C104" s="78" t="s">
        <v>81</v>
      </c>
      <c r="D104" s="124" t="s">
        <v>82</v>
      </c>
      <c r="E104" s="74" t="s">
        <v>83</v>
      </c>
      <c r="F104" s="75" t="s">
        <v>84</v>
      </c>
      <c r="G104" s="70" t="s">
        <v>85</v>
      </c>
      <c r="H104" s="137" t="s">
        <v>86</v>
      </c>
    </row>
    <row r="105" spans="1:8" ht="108.75" customHeight="1">
      <c r="A105" s="70" t="s">
        <v>87</v>
      </c>
      <c r="B105" s="71" t="s">
        <v>45</v>
      </c>
      <c r="C105" s="78" t="s">
        <v>81</v>
      </c>
      <c r="D105" s="138" t="s">
        <v>562</v>
      </c>
      <c r="E105" s="74" t="s">
        <v>89</v>
      </c>
      <c r="F105" s="75"/>
      <c r="G105" s="75"/>
      <c r="H105" s="92" t="s">
        <v>90</v>
      </c>
    </row>
    <row r="106" spans="1:8" ht="45.75" customHeight="1">
      <c r="A106" s="70" t="s">
        <v>91</v>
      </c>
      <c r="B106" s="71" t="s">
        <v>45</v>
      </c>
      <c r="C106" s="78" t="s">
        <v>81</v>
      </c>
      <c r="D106" s="138" t="s">
        <v>562</v>
      </c>
      <c r="E106" s="74" t="s">
        <v>92</v>
      </c>
      <c r="F106" s="75"/>
      <c r="G106" s="75"/>
      <c r="H106" s="209" t="s">
        <v>93</v>
      </c>
    </row>
    <row r="107" spans="1:8" ht="30.75" customHeight="1">
      <c r="A107" s="70" t="s">
        <v>94</v>
      </c>
      <c r="B107" s="71" t="s">
        <v>45</v>
      </c>
      <c r="C107" s="78" t="s">
        <v>81</v>
      </c>
      <c r="D107" s="138" t="s">
        <v>562</v>
      </c>
      <c r="E107" s="74"/>
      <c r="F107" s="74"/>
      <c r="G107" s="74"/>
      <c r="H107" s="209"/>
    </row>
    <row r="108" spans="1:8" ht="46.5" customHeight="1">
      <c r="A108" s="70" t="s">
        <v>95</v>
      </c>
      <c r="B108" s="71" t="s">
        <v>45</v>
      </c>
      <c r="C108" s="78" t="s">
        <v>81</v>
      </c>
      <c r="D108" s="138" t="s">
        <v>562</v>
      </c>
      <c r="E108" s="74"/>
      <c r="F108" s="74"/>
      <c r="G108" s="74"/>
      <c r="H108" s="209"/>
    </row>
    <row r="109" spans="1:8" ht="46.5" customHeight="1">
      <c r="A109" s="70" t="s">
        <v>96</v>
      </c>
      <c r="B109" s="71" t="s">
        <v>45</v>
      </c>
      <c r="C109" s="78" t="s">
        <v>81</v>
      </c>
      <c r="D109" s="138" t="s">
        <v>562</v>
      </c>
      <c r="E109" s="74"/>
      <c r="F109" s="74"/>
      <c r="G109" s="74"/>
      <c r="H109" s="209"/>
    </row>
    <row r="110" spans="1:8" ht="78" customHeight="1">
      <c r="A110" s="70" t="s">
        <v>97</v>
      </c>
      <c r="B110" s="70" t="s">
        <v>98</v>
      </c>
      <c r="C110" s="78" t="s">
        <v>81</v>
      </c>
      <c r="D110" s="138" t="s">
        <v>563</v>
      </c>
      <c r="E110" s="74" t="s">
        <v>100</v>
      </c>
      <c r="F110" s="70" t="s">
        <v>101</v>
      </c>
      <c r="G110" s="71" t="s">
        <v>85</v>
      </c>
      <c r="H110" s="92" t="s">
        <v>102</v>
      </c>
    </row>
    <row r="111" spans="1:8" ht="62.25" customHeight="1">
      <c r="A111" s="70" t="s">
        <v>103</v>
      </c>
      <c r="B111" s="70" t="s">
        <v>98</v>
      </c>
      <c r="C111" s="78" t="s">
        <v>81</v>
      </c>
      <c r="D111" s="138" t="s">
        <v>104</v>
      </c>
      <c r="E111" s="74" t="s">
        <v>105</v>
      </c>
      <c r="F111" s="70" t="s">
        <v>106</v>
      </c>
      <c r="G111" s="71" t="s">
        <v>85</v>
      </c>
      <c r="H111" s="92" t="s">
        <v>107</v>
      </c>
    </row>
    <row r="112" spans="1:8" ht="15" customHeight="1" thickBot="1">
      <c r="A112" s="152" t="s">
        <v>294</v>
      </c>
      <c r="B112" s="152"/>
      <c r="C112" s="152"/>
      <c r="D112" s="152"/>
      <c r="E112" s="152"/>
      <c r="F112" s="152"/>
      <c r="G112" s="152"/>
      <c r="H112" s="93"/>
    </row>
    <row r="113" spans="1:7" ht="15" thickTop="1">
      <c r="A113" s="65" t="s">
        <v>564</v>
      </c>
      <c r="B113" s="65" t="s">
        <v>49</v>
      </c>
      <c r="C113" s="65" t="s">
        <v>565</v>
      </c>
      <c r="D113" s="132" t="s">
        <v>566</v>
      </c>
      <c r="E113" s="65" t="s">
        <v>567</v>
      </c>
      <c r="F113" s="65"/>
      <c r="G113" s="65"/>
    </row>
    <row r="114" spans="1:7" ht="15" customHeight="1" thickBot="1">
      <c r="A114" s="152" t="s">
        <v>305</v>
      </c>
      <c r="B114" s="152"/>
      <c r="C114" s="152"/>
      <c r="D114" s="152"/>
      <c r="E114" s="152"/>
      <c r="F114" s="152"/>
      <c r="G114" s="152"/>
    </row>
    <row r="115" spans="1:7" ht="28.5" customHeight="1" thickTop="1">
      <c r="A115" s="80" t="s">
        <v>568</v>
      </c>
      <c r="B115" s="65" t="s">
        <v>45</v>
      </c>
      <c r="C115" s="66">
        <v>46512</v>
      </c>
      <c r="D115" s="67">
        <v>46645</v>
      </c>
      <c r="E115" s="82" t="s">
        <v>569</v>
      </c>
      <c r="F115" s="82">
        <v>9.4</v>
      </c>
      <c r="G115" s="82">
        <v>2</v>
      </c>
    </row>
    <row r="116" spans="1:7" ht="28.5" customHeight="1">
      <c r="A116" s="80" t="s">
        <v>570</v>
      </c>
      <c r="B116" s="65" t="s">
        <v>64</v>
      </c>
      <c r="C116" s="66">
        <v>46512</v>
      </c>
      <c r="D116" s="67">
        <v>46645</v>
      </c>
      <c r="E116" s="65">
        <v>5</v>
      </c>
      <c r="F116" s="65">
        <v>5</v>
      </c>
      <c r="G116" s="65">
        <v>1</v>
      </c>
    </row>
    <row r="117" spans="1:7" ht="28.5" customHeight="1">
      <c r="A117" s="80" t="s">
        <v>571</v>
      </c>
      <c r="B117" s="65" t="s">
        <v>45</v>
      </c>
      <c r="C117" s="66">
        <v>46512</v>
      </c>
      <c r="D117" s="67">
        <v>46645</v>
      </c>
      <c r="E117" s="65">
        <v>20.25</v>
      </c>
      <c r="F117" s="65">
        <v>6.75</v>
      </c>
      <c r="G117" s="65">
        <v>3</v>
      </c>
    </row>
    <row r="118" spans="1:7" ht="28.5" customHeight="1">
      <c r="A118" s="80" t="s">
        <v>572</v>
      </c>
      <c r="B118" s="65" t="s">
        <v>45</v>
      </c>
      <c r="C118" s="66">
        <v>46512</v>
      </c>
      <c r="D118" s="67">
        <v>46645</v>
      </c>
      <c r="E118" s="65">
        <v>15.75</v>
      </c>
      <c r="F118" s="65">
        <v>5.25</v>
      </c>
      <c r="G118" s="65">
        <v>3</v>
      </c>
    </row>
    <row r="119" spans="1:7" ht="28.5" customHeight="1">
      <c r="A119" s="80" t="s">
        <v>573</v>
      </c>
      <c r="B119" s="65" t="s">
        <v>45</v>
      </c>
      <c r="C119" s="66">
        <v>46512</v>
      </c>
      <c r="D119" s="67">
        <v>46645</v>
      </c>
      <c r="E119" s="65">
        <v>27</v>
      </c>
      <c r="F119" s="65">
        <v>6.75</v>
      </c>
      <c r="G119" s="65">
        <v>4</v>
      </c>
    </row>
    <row r="120" spans="1:7" ht="28.5" customHeight="1">
      <c r="A120" s="80" t="s">
        <v>574</v>
      </c>
      <c r="B120" s="65" t="s">
        <v>45</v>
      </c>
      <c r="C120" s="66">
        <v>46512</v>
      </c>
      <c r="D120" s="67">
        <v>46645</v>
      </c>
      <c r="E120" s="65">
        <v>13.5</v>
      </c>
      <c r="F120" s="65">
        <v>6.75</v>
      </c>
      <c r="G120" s="65">
        <v>2</v>
      </c>
    </row>
    <row r="121" spans="1:7" ht="15" customHeight="1" thickBot="1">
      <c r="A121" s="152" t="s">
        <v>575</v>
      </c>
      <c r="B121" s="152"/>
      <c r="C121" s="152"/>
      <c r="D121" s="152"/>
      <c r="E121" s="152"/>
      <c r="F121" s="152"/>
      <c r="G121" s="152"/>
    </row>
    <row r="122" spans="1:7" ht="42.75" customHeight="1" thickTop="1">
      <c r="A122" s="80" t="s">
        <v>576</v>
      </c>
      <c r="B122" s="65" t="s">
        <v>45</v>
      </c>
      <c r="C122" s="98" t="s">
        <v>577</v>
      </c>
      <c r="D122" s="101" t="s">
        <v>578</v>
      </c>
      <c r="E122" s="139" t="s">
        <v>579</v>
      </c>
      <c r="F122" s="82" t="s">
        <v>580</v>
      </c>
      <c r="G122" s="65">
        <v>2</v>
      </c>
    </row>
    <row r="123" spans="1:7" ht="28.5" customHeight="1">
      <c r="A123" s="80" t="s">
        <v>581</v>
      </c>
      <c r="B123" s="65" t="s">
        <v>49</v>
      </c>
      <c r="C123" s="98" t="s">
        <v>577</v>
      </c>
      <c r="D123" s="101" t="s">
        <v>578</v>
      </c>
      <c r="E123" s="139" t="s">
        <v>582</v>
      </c>
      <c r="F123" s="82" t="s">
        <v>583</v>
      </c>
      <c r="G123" s="65">
        <v>1</v>
      </c>
    </row>
    <row r="124" spans="1:7" ht="42.75" customHeight="1">
      <c r="A124" s="80" t="s">
        <v>584</v>
      </c>
      <c r="B124" s="65" t="s">
        <v>49</v>
      </c>
      <c r="C124" s="98" t="s">
        <v>577</v>
      </c>
      <c r="D124" s="101" t="s">
        <v>578</v>
      </c>
      <c r="E124" s="139" t="s">
        <v>585</v>
      </c>
      <c r="F124" s="82" t="s">
        <v>586</v>
      </c>
      <c r="G124" s="65">
        <v>2</v>
      </c>
    </row>
    <row r="125" spans="1:7" ht="42.75" customHeight="1">
      <c r="A125" s="80" t="s">
        <v>587</v>
      </c>
      <c r="B125" s="65" t="s">
        <v>45</v>
      </c>
      <c r="C125" s="98" t="s">
        <v>577</v>
      </c>
      <c r="D125" s="101" t="s">
        <v>578</v>
      </c>
      <c r="E125" s="139" t="s">
        <v>588</v>
      </c>
      <c r="F125" s="82" t="s">
        <v>589</v>
      </c>
      <c r="G125" s="65">
        <v>4</v>
      </c>
    </row>
    <row r="126" spans="1:7">
      <c r="A126" s="80" t="s">
        <v>590</v>
      </c>
      <c r="B126" s="65" t="s">
        <v>49</v>
      </c>
      <c r="C126" s="98" t="s">
        <v>577</v>
      </c>
      <c r="D126" s="101" t="s">
        <v>578</v>
      </c>
      <c r="E126" s="139" t="s">
        <v>591</v>
      </c>
      <c r="F126" s="82" t="s">
        <v>592</v>
      </c>
      <c r="G126" s="65">
        <v>2</v>
      </c>
    </row>
    <row r="127" spans="1:7" ht="15" customHeight="1" thickBot="1">
      <c r="A127" s="152" t="s">
        <v>593</v>
      </c>
      <c r="B127" s="152"/>
      <c r="C127" s="152"/>
      <c r="D127" s="152"/>
      <c r="E127" s="152"/>
      <c r="F127" s="152"/>
      <c r="G127" s="152"/>
    </row>
    <row r="128" spans="1:7" ht="28.5" customHeight="1" thickTop="1">
      <c r="A128" s="140" t="s">
        <v>594</v>
      </c>
      <c r="B128" s="63" t="s">
        <v>144</v>
      </c>
      <c r="C128" s="64">
        <v>46569</v>
      </c>
      <c r="D128" s="141">
        <v>46645</v>
      </c>
      <c r="E128" s="63">
        <v>10</v>
      </c>
      <c r="F128" s="63">
        <v>10</v>
      </c>
      <c r="G128" s="63">
        <v>1</v>
      </c>
    </row>
    <row r="129" spans="1:7" ht="28.5" customHeight="1">
      <c r="A129" s="142" t="s">
        <v>595</v>
      </c>
      <c r="B129" s="63" t="s">
        <v>64</v>
      </c>
      <c r="C129" s="64">
        <v>46569</v>
      </c>
      <c r="D129" s="141">
        <v>46645</v>
      </c>
      <c r="E129" s="63">
        <v>6</v>
      </c>
      <c r="F129" s="63">
        <v>1</v>
      </c>
      <c r="G129" s="63">
        <v>6</v>
      </c>
    </row>
  </sheetData>
  <mergeCells count="1">
    <mergeCell ref="H106:H109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H15"/>
  <sheetViews>
    <sheetView topLeftCell="A8" zoomScale="85" zoomScaleNormal="85" workbookViewId="0">
      <selection activeCell="D11" sqref="D11:D15"/>
    </sheetView>
  </sheetViews>
  <sheetFormatPr defaultColWidth="7.6640625" defaultRowHeight="14.4"/>
  <cols>
    <col min="1" max="1" width="64" style="63" customWidth="1"/>
    <col min="2" max="2" width="16.77734375" style="63" customWidth="1"/>
    <col min="3" max="3" width="10.88671875" style="94" customWidth="1"/>
    <col min="4" max="4" width="15.21875" style="94" customWidth="1"/>
    <col min="5" max="5" width="25.21875" style="63" customWidth="1"/>
    <col min="6" max="6" width="18.44140625" style="63" customWidth="1"/>
    <col min="7" max="7" width="52.33203125" style="63" customWidth="1"/>
    <col min="8" max="8" width="65.77734375" style="63" customWidth="1"/>
    <col min="9" max="16384" width="7.6640625" style="63"/>
  </cols>
  <sheetData>
    <row r="1" spans="1:8" ht="62.25" customHeight="1">
      <c r="A1" s="153" t="s">
        <v>30</v>
      </c>
      <c r="B1" s="153" t="s">
        <v>31</v>
      </c>
      <c r="C1" s="154" t="s">
        <v>32</v>
      </c>
      <c r="D1" s="155" t="s">
        <v>33</v>
      </c>
      <c r="E1" s="153" t="s">
        <v>34</v>
      </c>
      <c r="F1" s="153" t="s">
        <v>35</v>
      </c>
      <c r="G1" s="153" t="s">
        <v>36</v>
      </c>
    </row>
    <row r="2" spans="1:8" ht="15" customHeight="1" thickBot="1">
      <c r="A2" s="152" t="s">
        <v>43</v>
      </c>
      <c r="B2" s="152"/>
      <c r="C2" s="152"/>
      <c r="D2" s="152"/>
      <c r="E2" s="152"/>
      <c r="F2" s="152"/>
      <c r="G2" s="152"/>
    </row>
    <row r="3" spans="1:8" ht="30.75" customHeight="1" thickTop="1">
      <c r="A3" s="1" t="s">
        <v>596</v>
      </c>
      <c r="B3" s="1" t="s">
        <v>45</v>
      </c>
      <c r="C3" s="98">
        <v>46062</v>
      </c>
      <c r="D3" s="101">
        <v>46302</v>
      </c>
      <c r="E3" s="1" t="s">
        <v>128</v>
      </c>
      <c r="F3" s="1" t="s">
        <v>224</v>
      </c>
      <c r="G3" s="1">
        <v>3</v>
      </c>
    </row>
    <row r="4" spans="1:8" ht="15" customHeight="1">
      <c r="A4" s="1" t="s">
        <v>597</v>
      </c>
      <c r="B4" s="1" t="s">
        <v>64</v>
      </c>
      <c r="C4" s="98">
        <v>46062</v>
      </c>
      <c r="D4" s="101">
        <v>46302</v>
      </c>
      <c r="E4" s="1" t="s">
        <v>131</v>
      </c>
      <c r="F4" s="1" t="s">
        <v>132</v>
      </c>
      <c r="G4" s="1">
        <v>1</v>
      </c>
    </row>
    <row r="5" spans="1:8" ht="46.5" customHeight="1">
      <c r="A5" s="1" t="s">
        <v>598</v>
      </c>
      <c r="B5" s="1" t="s">
        <v>45</v>
      </c>
      <c r="C5" s="98">
        <v>46062</v>
      </c>
      <c r="D5" s="101">
        <v>46302</v>
      </c>
      <c r="E5" s="1" t="s">
        <v>52</v>
      </c>
      <c r="F5" s="1" t="s">
        <v>111</v>
      </c>
      <c r="G5" s="1">
        <v>2</v>
      </c>
    </row>
    <row r="6" spans="1:8" ht="30.75" customHeight="1">
      <c r="A6" s="1" t="s">
        <v>599</v>
      </c>
      <c r="B6" s="1" t="s">
        <v>45</v>
      </c>
      <c r="C6" s="98">
        <v>46062</v>
      </c>
      <c r="D6" s="101">
        <v>46302</v>
      </c>
      <c r="E6" s="1" t="s">
        <v>600</v>
      </c>
      <c r="F6" s="1" t="s">
        <v>59</v>
      </c>
      <c r="G6" s="1">
        <v>3</v>
      </c>
    </row>
    <row r="7" spans="1:8" ht="15" customHeight="1" thickBot="1">
      <c r="A7" s="152" t="s">
        <v>227</v>
      </c>
      <c r="B7" s="152"/>
      <c r="C7" s="152"/>
      <c r="D7" s="152"/>
      <c r="E7" s="152"/>
      <c r="F7" s="152"/>
      <c r="G7" s="152"/>
    </row>
    <row r="8" spans="1:8" ht="123" customHeight="1" thickTop="1">
      <c r="A8" s="87" t="s">
        <v>80</v>
      </c>
      <c r="B8" s="88" t="s">
        <v>45</v>
      </c>
      <c r="C8" s="102" t="s">
        <v>81</v>
      </c>
      <c r="D8" s="103" t="s">
        <v>82</v>
      </c>
      <c r="E8" s="74" t="s">
        <v>83</v>
      </c>
      <c r="F8" s="90" t="s">
        <v>84</v>
      </c>
      <c r="G8" s="88"/>
      <c r="H8" s="76" t="s">
        <v>86</v>
      </c>
    </row>
    <row r="9" spans="1:8" ht="46.5" customHeight="1">
      <c r="A9" s="70" t="s">
        <v>103</v>
      </c>
      <c r="B9" s="70" t="s">
        <v>98</v>
      </c>
      <c r="C9" s="104" t="s">
        <v>81</v>
      </c>
      <c r="D9" s="105" t="s">
        <v>104</v>
      </c>
      <c r="E9" s="74" t="s">
        <v>105</v>
      </c>
      <c r="F9" s="70" t="s">
        <v>106</v>
      </c>
      <c r="G9" s="70" t="s">
        <v>85</v>
      </c>
      <c r="H9" s="78" t="s">
        <v>107</v>
      </c>
    </row>
    <row r="10" spans="1:8" ht="15" customHeight="1" thickBot="1">
      <c r="A10" s="152" t="s">
        <v>305</v>
      </c>
      <c r="B10" s="152"/>
      <c r="C10" s="152"/>
      <c r="D10" s="152"/>
      <c r="E10" s="152"/>
      <c r="F10" s="152"/>
      <c r="G10" s="152"/>
    </row>
    <row r="11" spans="1:8" ht="28.5" customHeight="1" thickTop="1">
      <c r="A11" s="80" t="s">
        <v>601</v>
      </c>
      <c r="B11" s="65" t="s">
        <v>49</v>
      </c>
      <c r="C11" s="98">
        <v>46541</v>
      </c>
      <c r="D11" s="101">
        <v>46667</v>
      </c>
      <c r="E11" s="65">
        <v>5.5</v>
      </c>
      <c r="F11" s="65">
        <v>5.5</v>
      </c>
      <c r="G11" s="65">
        <v>1</v>
      </c>
    </row>
    <row r="12" spans="1:8" ht="28.5" customHeight="1">
      <c r="A12" s="80" t="s">
        <v>602</v>
      </c>
      <c r="B12" s="65" t="s">
        <v>64</v>
      </c>
      <c r="C12" s="98">
        <v>46541</v>
      </c>
      <c r="D12" s="101">
        <v>46667</v>
      </c>
      <c r="E12" s="65">
        <v>4</v>
      </c>
      <c r="F12" s="65">
        <v>4</v>
      </c>
      <c r="G12" s="65">
        <v>1</v>
      </c>
    </row>
    <row r="13" spans="1:8" ht="42.75" customHeight="1">
      <c r="A13" s="80" t="s">
        <v>603</v>
      </c>
      <c r="B13" s="65" t="s">
        <v>45</v>
      </c>
      <c r="C13" s="98">
        <v>46541</v>
      </c>
      <c r="D13" s="101">
        <v>46667</v>
      </c>
      <c r="E13" s="65">
        <v>21</v>
      </c>
      <c r="F13" s="65">
        <v>7</v>
      </c>
      <c r="G13" s="65">
        <v>3</v>
      </c>
    </row>
    <row r="14" spans="1:8" ht="28.5" customHeight="1">
      <c r="A14" s="80" t="s">
        <v>604</v>
      </c>
      <c r="B14" s="65" t="s">
        <v>45</v>
      </c>
      <c r="C14" s="98">
        <v>46541</v>
      </c>
      <c r="D14" s="101">
        <v>46667</v>
      </c>
      <c r="E14" s="65">
        <v>5</v>
      </c>
      <c r="F14" s="65">
        <v>5</v>
      </c>
      <c r="G14" s="65">
        <v>1</v>
      </c>
    </row>
    <row r="15" spans="1:8" ht="14.25" customHeight="1">
      <c r="A15" s="185" t="s">
        <v>605</v>
      </c>
      <c r="B15" s="186" t="s">
        <v>64</v>
      </c>
      <c r="C15" s="203">
        <v>46541</v>
      </c>
      <c r="D15" s="204">
        <v>46667</v>
      </c>
      <c r="E15" s="186">
        <v>1.6</v>
      </c>
      <c r="F15" s="186">
        <v>1.6</v>
      </c>
      <c r="G15" s="186">
        <v>1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H32"/>
  <sheetViews>
    <sheetView topLeftCell="A26" zoomScale="85" zoomScaleNormal="85" workbookViewId="0">
      <selection activeCell="D32" sqref="D32"/>
    </sheetView>
  </sheetViews>
  <sheetFormatPr defaultColWidth="7.6640625" defaultRowHeight="13.8"/>
  <cols>
    <col min="1" max="1" width="63.88671875" style="23" customWidth="1"/>
    <col min="2" max="2" width="16.77734375" style="23" customWidth="1"/>
    <col min="3" max="3" width="15.44140625" style="143" customWidth="1"/>
    <col min="4" max="4" width="16.109375" style="143" customWidth="1"/>
    <col min="5" max="5" width="25.21875" style="23" customWidth="1"/>
    <col min="6" max="6" width="36.88671875" style="23" customWidth="1"/>
    <col min="7" max="7" width="52.33203125" style="23" customWidth="1"/>
    <col min="8" max="8" width="68.88671875" style="23" customWidth="1"/>
    <col min="9" max="16384" width="7.6640625" style="23"/>
  </cols>
  <sheetData>
    <row r="1" spans="1:7" ht="46.5" customHeight="1">
      <c r="A1" s="153" t="s">
        <v>30</v>
      </c>
      <c r="B1" s="153" t="s">
        <v>31</v>
      </c>
      <c r="C1" s="175" t="s">
        <v>32</v>
      </c>
      <c r="D1" s="176" t="s">
        <v>33</v>
      </c>
      <c r="E1" s="153" t="s">
        <v>34</v>
      </c>
      <c r="F1" s="153" t="s">
        <v>35</v>
      </c>
      <c r="G1" s="153" t="s">
        <v>36</v>
      </c>
    </row>
    <row r="2" spans="1:7" ht="20.399999999999999" thickBot="1">
      <c r="A2" s="202" t="s">
        <v>606</v>
      </c>
      <c r="B2" s="202"/>
      <c r="C2" s="202"/>
      <c r="D2" s="202"/>
      <c r="E2" s="202"/>
      <c r="F2" s="202"/>
      <c r="G2" s="202"/>
    </row>
    <row r="3" spans="1:7" ht="30.75" customHeight="1" thickTop="1">
      <c r="A3" s="50" t="s">
        <v>607</v>
      </c>
      <c r="B3" s="51" t="s">
        <v>45</v>
      </c>
      <c r="C3" s="108">
        <v>46147</v>
      </c>
      <c r="D3" s="109">
        <v>46330</v>
      </c>
      <c r="E3" s="51">
        <v>7.83</v>
      </c>
      <c r="F3" s="51" t="s">
        <v>608</v>
      </c>
      <c r="G3" s="51">
        <v>1</v>
      </c>
    </row>
    <row r="4" spans="1:7" ht="30.75" customHeight="1">
      <c r="A4" s="50" t="s">
        <v>609</v>
      </c>
      <c r="B4" s="51" t="s">
        <v>45</v>
      </c>
      <c r="C4" s="108">
        <v>46147</v>
      </c>
      <c r="D4" s="109">
        <v>46330</v>
      </c>
      <c r="E4" s="51">
        <v>6</v>
      </c>
      <c r="F4" s="51" t="s">
        <v>610</v>
      </c>
      <c r="G4" s="51">
        <v>2</v>
      </c>
    </row>
    <row r="5" spans="1:7" ht="30.75" customHeight="1">
      <c r="A5" s="50" t="s">
        <v>611</v>
      </c>
      <c r="B5" s="51" t="s">
        <v>49</v>
      </c>
      <c r="C5" s="108">
        <v>46147</v>
      </c>
      <c r="D5" s="109">
        <v>46330</v>
      </c>
      <c r="E5" s="51">
        <v>6</v>
      </c>
      <c r="F5" s="51" t="s">
        <v>610</v>
      </c>
      <c r="G5" s="51">
        <v>2</v>
      </c>
    </row>
    <row r="6" spans="1:7" ht="30.75" customHeight="1">
      <c r="A6" s="50" t="s">
        <v>612</v>
      </c>
      <c r="B6" s="51" t="s">
        <v>45</v>
      </c>
      <c r="C6" s="108">
        <v>46147</v>
      </c>
      <c r="D6" s="109">
        <v>46330</v>
      </c>
      <c r="E6" s="51">
        <v>9</v>
      </c>
      <c r="F6" s="51" t="s">
        <v>613</v>
      </c>
      <c r="G6" s="51">
        <v>2</v>
      </c>
    </row>
    <row r="7" spans="1:7" ht="30.75" customHeight="1">
      <c r="A7" s="50" t="s">
        <v>614</v>
      </c>
      <c r="B7" s="51" t="s">
        <v>45</v>
      </c>
      <c r="C7" s="108">
        <v>46147</v>
      </c>
      <c r="D7" s="109">
        <v>46330</v>
      </c>
      <c r="E7" s="51">
        <v>8</v>
      </c>
      <c r="F7" s="51" t="s">
        <v>615</v>
      </c>
      <c r="G7" s="51">
        <v>2</v>
      </c>
    </row>
    <row r="8" spans="1:7" ht="46.5" customHeight="1">
      <c r="A8" s="50" t="s">
        <v>616</v>
      </c>
      <c r="B8" s="51" t="s">
        <v>49</v>
      </c>
      <c r="C8" s="108">
        <v>46147</v>
      </c>
      <c r="D8" s="109">
        <v>46330</v>
      </c>
      <c r="E8" s="51">
        <v>8</v>
      </c>
      <c r="F8" s="51" t="s">
        <v>615</v>
      </c>
      <c r="G8" s="51">
        <v>2</v>
      </c>
    </row>
    <row r="9" spans="1:7" ht="30.75" customHeight="1">
      <c r="A9" s="50" t="s">
        <v>617</v>
      </c>
      <c r="B9" s="51" t="s">
        <v>49</v>
      </c>
      <c r="C9" s="108">
        <v>46147</v>
      </c>
      <c r="D9" s="109">
        <v>46330</v>
      </c>
      <c r="E9" s="51">
        <v>8</v>
      </c>
      <c r="F9" s="51" t="s">
        <v>615</v>
      </c>
      <c r="G9" s="51">
        <v>2</v>
      </c>
    </row>
    <row r="10" spans="1:7" ht="30.75" customHeight="1">
      <c r="A10" s="50" t="s">
        <v>618</v>
      </c>
      <c r="B10" s="51" t="s">
        <v>49</v>
      </c>
      <c r="C10" s="108">
        <v>46147</v>
      </c>
      <c r="D10" s="109">
        <v>46330</v>
      </c>
      <c r="E10" s="51">
        <v>14</v>
      </c>
      <c r="F10" s="51" t="s">
        <v>619</v>
      </c>
      <c r="G10" s="51">
        <v>4</v>
      </c>
    </row>
    <row r="11" spans="1:7" ht="30.75" customHeight="1">
      <c r="A11" s="50" t="s">
        <v>620</v>
      </c>
      <c r="B11" s="51" t="s">
        <v>45</v>
      </c>
      <c r="C11" s="108">
        <v>46147</v>
      </c>
      <c r="D11" s="109">
        <v>46330</v>
      </c>
      <c r="E11" s="51">
        <v>12</v>
      </c>
      <c r="F11" s="51" t="s">
        <v>53</v>
      </c>
      <c r="G11" s="51">
        <v>2</v>
      </c>
    </row>
    <row r="12" spans="1:7" ht="30.75" customHeight="1">
      <c r="A12" s="50" t="s">
        <v>621</v>
      </c>
      <c r="B12" s="51" t="s">
        <v>45</v>
      </c>
      <c r="C12" s="108">
        <v>46147</v>
      </c>
      <c r="D12" s="109">
        <v>46330</v>
      </c>
      <c r="E12" s="51">
        <v>7.67</v>
      </c>
      <c r="F12" s="51" t="s">
        <v>622</v>
      </c>
      <c r="G12" s="51">
        <v>2</v>
      </c>
    </row>
    <row r="13" spans="1:7" ht="62.25" customHeight="1">
      <c r="A13" s="50" t="s">
        <v>623</v>
      </c>
      <c r="B13" s="51" t="s">
        <v>45</v>
      </c>
      <c r="C13" s="108">
        <v>46147</v>
      </c>
      <c r="D13" s="109">
        <v>46330</v>
      </c>
      <c r="E13" s="51">
        <v>7.67</v>
      </c>
      <c r="F13" s="51" t="s">
        <v>622</v>
      </c>
      <c r="G13" s="51">
        <v>2</v>
      </c>
    </row>
    <row r="14" spans="1:7" ht="30.75" customHeight="1">
      <c r="A14" s="50" t="s">
        <v>624</v>
      </c>
      <c r="B14" s="51" t="s">
        <v>49</v>
      </c>
      <c r="C14" s="108">
        <v>46147</v>
      </c>
      <c r="D14" s="109">
        <v>46330</v>
      </c>
      <c r="E14" s="51">
        <v>6</v>
      </c>
      <c r="F14" s="51" t="s">
        <v>610</v>
      </c>
      <c r="G14" s="51">
        <v>2</v>
      </c>
    </row>
    <row r="15" spans="1:7" ht="46.5" customHeight="1">
      <c r="A15" s="50" t="s">
        <v>625</v>
      </c>
      <c r="B15" s="51" t="s">
        <v>45</v>
      </c>
      <c r="C15" s="108">
        <v>46147</v>
      </c>
      <c r="D15" s="109">
        <v>46330</v>
      </c>
      <c r="E15" s="51">
        <v>9</v>
      </c>
      <c r="F15" s="51" t="s">
        <v>610</v>
      </c>
      <c r="G15" s="51">
        <v>3</v>
      </c>
    </row>
    <row r="16" spans="1:7" ht="30.75" customHeight="1">
      <c r="A16" s="50" t="s">
        <v>626</v>
      </c>
      <c r="B16" s="51" t="s">
        <v>45</v>
      </c>
      <c r="C16" s="108">
        <v>46147</v>
      </c>
      <c r="D16" s="109">
        <v>46330</v>
      </c>
      <c r="E16" s="51">
        <v>8</v>
      </c>
      <c r="F16" s="51" t="s">
        <v>615</v>
      </c>
      <c r="G16" s="51">
        <v>2</v>
      </c>
    </row>
    <row r="17" spans="1:8" ht="30.75" customHeight="1">
      <c r="A17" s="50" t="s">
        <v>627</v>
      </c>
      <c r="B17" s="51" t="s">
        <v>45</v>
      </c>
      <c r="C17" s="108">
        <v>46147</v>
      </c>
      <c r="D17" s="109">
        <v>46330</v>
      </c>
      <c r="E17" s="51">
        <v>4.5</v>
      </c>
      <c r="F17" s="51" t="s">
        <v>628</v>
      </c>
      <c r="G17" s="51">
        <v>3</v>
      </c>
    </row>
    <row r="18" spans="1:8" ht="30.75" customHeight="1">
      <c r="A18" s="50" t="s">
        <v>629</v>
      </c>
      <c r="B18" s="51" t="s">
        <v>64</v>
      </c>
      <c r="C18" s="108">
        <v>46147</v>
      </c>
      <c r="D18" s="109">
        <v>46330</v>
      </c>
      <c r="E18" s="51">
        <v>2</v>
      </c>
      <c r="F18" s="51" t="s">
        <v>630</v>
      </c>
      <c r="G18" s="51">
        <v>2</v>
      </c>
    </row>
    <row r="19" spans="1:8" ht="15" customHeight="1">
      <c r="A19" s="50" t="s">
        <v>631</v>
      </c>
      <c r="B19" s="51" t="s">
        <v>144</v>
      </c>
      <c r="C19" s="108">
        <v>46147</v>
      </c>
      <c r="D19" s="109">
        <v>46330</v>
      </c>
      <c r="E19" s="51">
        <v>5.83</v>
      </c>
      <c r="F19" s="51" t="s">
        <v>632</v>
      </c>
      <c r="G19" s="51">
        <v>1</v>
      </c>
    </row>
    <row r="20" spans="1:8" ht="20.399999999999999" thickBot="1">
      <c r="A20" s="202" t="s">
        <v>193</v>
      </c>
      <c r="B20" s="202"/>
      <c r="C20" s="202"/>
      <c r="D20" s="202"/>
      <c r="E20" s="202"/>
      <c r="F20" s="202"/>
      <c r="G20" s="202"/>
    </row>
    <row r="21" spans="1:8" ht="14.4" thickTop="1">
      <c r="A21" s="144" t="s">
        <v>633</v>
      </c>
      <c r="B21" s="144" t="s">
        <v>64</v>
      </c>
      <c r="C21" s="145">
        <v>46147</v>
      </c>
      <c r="D21" s="146">
        <v>46344</v>
      </c>
      <c r="E21" s="144">
        <v>40</v>
      </c>
      <c r="F21" s="144" t="s">
        <v>634</v>
      </c>
      <c r="G21" s="144">
        <v>60</v>
      </c>
    </row>
    <row r="22" spans="1:8" ht="20.399999999999999" thickBot="1">
      <c r="A22" s="205" t="s">
        <v>227</v>
      </c>
      <c r="B22" s="205"/>
      <c r="C22" s="205"/>
      <c r="D22" s="205"/>
      <c r="E22" s="205"/>
      <c r="F22" s="205"/>
      <c r="G22" s="205"/>
    </row>
    <row r="23" spans="1:8" ht="85.5" customHeight="1" thickTop="1">
      <c r="A23" s="1" t="s">
        <v>80</v>
      </c>
      <c r="B23" s="40" t="s">
        <v>45</v>
      </c>
      <c r="C23" s="110" t="s">
        <v>81</v>
      </c>
      <c r="D23" s="118" t="s">
        <v>82</v>
      </c>
      <c r="E23" s="36" t="s">
        <v>83</v>
      </c>
      <c r="F23" s="59" t="s">
        <v>84</v>
      </c>
      <c r="G23" s="1" t="s">
        <v>85</v>
      </c>
      <c r="H23" s="43" t="s">
        <v>86</v>
      </c>
    </row>
    <row r="24" spans="1:8" ht="61.5" customHeight="1">
      <c r="A24" s="1" t="s">
        <v>87</v>
      </c>
      <c r="B24" s="40" t="s">
        <v>45</v>
      </c>
      <c r="C24" s="110" t="s">
        <v>81</v>
      </c>
      <c r="D24" s="111" t="s">
        <v>635</v>
      </c>
      <c r="E24" s="36" t="s">
        <v>89</v>
      </c>
      <c r="F24" s="59"/>
      <c r="G24" s="59"/>
      <c r="H24" s="147" t="s">
        <v>90</v>
      </c>
    </row>
    <row r="25" spans="1:8" ht="61.5" customHeight="1">
      <c r="A25" s="1" t="s">
        <v>91</v>
      </c>
      <c r="B25" s="40" t="s">
        <v>45</v>
      </c>
      <c r="C25" s="110" t="s">
        <v>81</v>
      </c>
      <c r="D25" s="111" t="s">
        <v>635</v>
      </c>
      <c r="E25" s="36" t="s">
        <v>92</v>
      </c>
      <c r="F25" s="59"/>
      <c r="G25" s="59"/>
      <c r="H25" s="224" t="s">
        <v>93</v>
      </c>
    </row>
    <row r="26" spans="1:8" ht="46.5" customHeight="1">
      <c r="A26" s="1" t="s">
        <v>94</v>
      </c>
      <c r="B26" s="40" t="s">
        <v>45</v>
      </c>
      <c r="C26" s="110" t="s">
        <v>81</v>
      </c>
      <c r="D26" s="111" t="s">
        <v>635</v>
      </c>
      <c r="E26" s="36"/>
      <c r="F26" s="36"/>
      <c r="G26" s="36"/>
      <c r="H26" s="224"/>
    </row>
    <row r="27" spans="1:8" ht="46.5" customHeight="1">
      <c r="A27" s="1" t="s">
        <v>95</v>
      </c>
      <c r="B27" s="40" t="s">
        <v>45</v>
      </c>
      <c r="C27" s="110" t="s">
        <v>81</v>
      </c>
      <c r="D27" s="111" t="s">
        <v>635</v>
      </c>
      <c r="E27" s="36"/>
      <c r="F27" s="36"/>
      <c r="G27" s="36"/>
      <c r="H27" s="224"/>
    </row>
    <row r="28" spans="1:8" ht="46.5" customHeight="1">
      <c r="A28" s="1" t="s">
        <v>96</v>
      </c>
      <c r="B28" s="40" t="s">
        <v>45</v>
      </c>
      <c r="C28" s="110" t="s">
        <v>81</v>
      </c>
      <c r="D28" s="111" t="s">
        <v>635</v>
      </c>
      <c r="E28" s="36"/>
      <c r="F28" s="36"/>
      <c r="G28" s="36"/>
      <c r="H28" s="224"/>
    </row>
    <row r="29" spans="1:8" ht="62.25" customHeight="1">
      <c r="A29" s="1" t="s">
        <v>97</v>
      </c>
      <c r="B29" s="1" t="s">
        <v>98</v>
      </c>
      <c r="C29" s="110" t="s">
        <v>81</v>
      </c>
      <c r="D29" s="111" t="s">
        <v>636</v>
      </c>
      <c r="E29" s="36" t="s">
        <v>100</v>
      </c>
      <c r="F29" s="40" t="s">
        <v>101</v>
      </c>
      <c r="G29" s="40" t="s">
        <v>85</v>
      </c>
      <c r="H29" s="45" t="s">
        <v>102</v>
      </c>
    </row>
    <row r="30" spans="1:8" ht="62.25" customHeight="1">
      <c r="A30" s="1" t="s">
        <v>103</v>
      </c>
      <c r="B30" s="1" t="s">
        <v>98</v>
      </c>
      <c r="C30" s="110" t="s">
        <v>81</v>
      </c>
      <c r="D30" s="111" t="s">
        <v>104</v>
      </c>
      <c r="E30" s="36" t="s">
        <v>105</v>
      </c>
      <c r="F30" s="40" t="s">
        <v>106</v>
      </c>
      <c r="G30" s="40" t="s">
        <v>85</v>
      </c>
      <c r="H30" s="45" t="s">
        <v>107</v>
      </c>
    </row>
    <row r="31" spans="1:8" ht="15" customHeight="1" thickBot="1">
      <c r="A31" s="152" t="s">
        <v>294</v>
      </c>
      <c r="B31" s="152"/>
      <c r="C31" s="152"/>
      <c r="D31" s="152"/>
      <c r="E31" s="152"/>
      <c r="F31" s="152"/>
      <c r="G31" s="152"/>
      <c r="H31" s="54"/>
    </row>
    <row r="32" spans="1:8" ht="14.25" customHeight="1" thickTop="1">
      <c r="A32" s="206" t="s">
        <v>637</v>
      </c>
      <c r="B32" s="206" t="s">
        <v>49</v>
      </c>
      <c r="C32" s="207" t="s">
        <v>638</v>
      </c>
      <c r="D32" s="208" t="s">
        <v>639</v>
      </c>
      <c r="E32" s="206" t="s">
        <v>640</v>
      </c>
      <c r="F32" s="206"/>
      <c r="G32" s="206"/>
      <c r="H32" s="23" t="s">
        <v>641</v>
      </c>
    </row>
  </sheetData>
  <mergeCells count="1">
    <mergeCell ref="H25:H28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H24"/>
  <sheetViews>
    <sheetView topLeftCell="A15" zoomScaleNormal="100" workbookViewId="0">
      <selection activeCell="D17" sqref="D17:D24"/>
    </sheetView>
  </sheetViews>
  <sheetFormatPr defaultColWidth="7.6640625" defaultRowHeight="15.6"/>
  <cols>
    <col min="1" max="1" width="64" style="46" customWidth="1"/>
    <col min="2" max="2" width="11.21875" style="46" customWidth="1"/>
    <col min="3" max="3" width="11.5546875" style="47" customWidth="1"/>
    <col min="4" max="4" width="12.109375" style="47" bestFit="1" customWidth="1"/>
    <col min="5" max="5" width="13.5546875" style="46" customWidth="1"/>
    <col min="6" max="6" width="31.88671875" style="46" customWidth="1"/>
    <col min="7" max="7" width="28" style="46" customWidth="1"/>
    <col min="8" max="8" width="84.6640625" style="46" customWidth="1"/>
    <col min="9" max="16384" width="7.6640625" style="46"/>
  </cols>
  <sheetData>
    <row r="1" spans="1:8" customFormat="1">
      <c r="A1" s="153" t="s">
        <v>670</v>
      </c>
      <c r="B1" s="153" t="s">
        <v>671</v>
      </c>
      <c r="C1" s="154" t="s">
        <v>672</v>
      </c>
      <c r="D1" s="155" t="s">
        <v>673</v>
      </c>
      <c r="E1" s="153" t="s">
        <v>674</v>
      </c>
      <c r="F1" s="153" t="s">
        <v>675</v>
      </c>
      <c r="G1" s="153" t="s">
        <v>676</v>
      </c>
    </row>
    <row r="2" spans="1:8" customFormat="1" ht="15" customHeight="1">
      <c r="A2" s="27" t="s">
        <v>30</v>
      </c>
      <c r="B2" s="27" t="s">
        <v>31</v>
      </c>
      <c r="C2" s="28" t="s">
        <v>32</v>
      </c>
      <c r="D2" s="29" t="s">
        <v>33</v>
      </c>
      <c r="E2" s="27" t="s">
        <v>34</v>
      </c>
      <c r="F2" s="27" t="s">
        <v>35</v>
      </c>
      <c r="G2" s="27" t="s">
        <v>36</v>
      </c>
    </row>
    <row r="3" spans="1:8" customFormat="1" ht="15" customHeight="1" thickBot="1">
      <c r="A3" s="152" t="s">
        <v>438</v>
      </c>
      <c r="B3" s="152"/>
      <c r="C3" s="152"/>
      <c r="D3" s="152"/>
      <c r="E3" s="152"/>
      <c r="F3" s="152"/>
      <c r="G3" s="152"/>
    </row>
    <row r="4" spans="1:8" ht="30.75" customHeight="1" thickTop="1">
      <c r="A4" s="1" t="s">
        <v>642</v>
      </c>
      <c r="B4" s="1" t="s">
        <v>45</v>
      </c>
      <c r="C4" s="48">
        <v>46512</v>
      </c>
      <c r="D4" s="49">
        <v>46722</v>
      </c>
      <c r="E4" s="1" t="s">
        <v>643</v>
      </c>
      <c r="F4" s="1"/>
      <c r="G4" s="1">
        <v>2</v>
      </c>
    </row>
    <row r="5" spans="1:8" ht="30.75" customHeight="1">
      <c r="A5" s="1" t="s">
        <v>644</v>
      </c>
      <c r="B5" s="1" t="s">
        <v>45</v>
      </c>
      <c r="C5" s="48">
        <v>46512</v>
      </c>
      <c r="D5" s="49">
        <v>46722</v>
      </c>
      <c r="E5" s="1" t="s">
        <v>645</v>
      </c>
      <c r="F5" s="1"/>
      <c r="G5" s="1">
        <v>2</v>
      </c>
    </row>
    <row r="6" spans="1:8" ht="46.5" customHeight="1">
      <c r="A6" s="1" t="s">
        <v>646</v>
      </c>
      <c r="B6" s="1" t="s">
        <v>49</v>
      </c>
      <c r="C6" s="48">
        <v>46512</v>
      </c>
      <c r="D6" s="49">
        <v>46722</v>
      </c>
      <c r="E6" s="1" t="s">
        <v>647</v>
      </c>
      <c r="F6" s="1"/>
      <c r="G6" s="1">
        <v>4</v>
      </c>
    </row>
    <row r="7" spans="1:8" ht="46.5" customHeight="1">
      <c r="A7" s="1" t="s">
        <v>648</v>
      </c>
      <c r="B7" s="1" t="s">
        <v>49</v>
      </c>
      <c r="C7" s="48">
        <v>46512</v>
      </c>
      <c r="D7" s="49">
        <v>46722</v>
      </c>
      <c r="E7" s="1" t="s">
        <v>55</v>
      </c>
      <c r="F7" s="1" t="s">
        <v>56</v>
      </c>
      <c r="G7" s="1">
        <v>3</v>
      </c>
    </row>
    <row r="8" spans="1:8" ht="30.75" customHeight="1">
      <c r="A8" s="1" t="s">
        <v>649</v>
      </c>
      <c r="B8" s="1" t="s">
        <v>49</v>
      </c>
      <c r="C8" s="48">
        <v>46512</v>
      </c>
      <c r="D8" s="49">
        <v>46722</v>
      </c>
      <c r="E8" s="1" t="s">
        <v>355</v>
      </c>
      <c r="F8" s="1" t="s">
        <v>56</v>
      </c>
      <c r="G8" s="1">
        <v>2</v>
      </c>
    </row>
    <row r="9" spans="1:8" ht="30.75" customHeight="1">
      <c r="A9" s="1" t="s">
        <v>650</v>
      </c>
      <c r="B9" s="1" t="s">
        <v>45</v>
      </c>
      <c r="C9" s="48">
        <v>46512</v>
      </c>
      <c r="D9" s="49">
        <v>46722</v>
      </c>
      <c r="E9" s="1" t="s">
        <v>651</v>
      </c>
      <c r="F9" s="1" t="s">
        <v>342</v>
      </c>
      <c r="G9" s="1">
        <v>2</v>
      </c>
    </row>
    <row r="10" spans="1:8" ht="46.5" customHeight="1">
      <c r="A10" s="1" t="s">
        <v>652</v>
      </c>
      <c r="B10" s="1" t="s">
        <v>45</v>
      </c>
      <c r="C10" s="48">
        <v>46512</v>
      </c>
      <c r="D10" s="49">
        <v>46722</v>
      </c>
      <c r="E10" s="1" t="s">
        <v>122</v>
      </c>
      <c r="F10" s="1" t="s">
        <v>132</v>
      </c>
      <c r="G10" s="1">
        <v>2</v>
      </c>
    </row>
    <row r="11" spans="1:8" ht="30.75" customHeight="1">
      <c r="A11" s="1" t="s">
        <v>653</v>
      </c>
      <c r="B11" s="1" t="s">
        <v>49</v>
      </c>
      <c r="C11" s="48">
        <v>46512</v>
      </c>
      <c r="D11" s="49">
        <v>46722</v>
      </c>
      <c r="E11" s="131">
        <v>18537</v>
      </c>
      <c r="F11" s="1" t="s">
        <v>339</v>
      </c>
      <c r="G11" s="1">
        <v>3</v>
      </c>
    </row>
    <row r="12" spans="1:8" ht="30.75" customHeight="1">
      <c r="A12" s="1" t="s">
        <v>654</v>
      </c>
      <c r="B12" s="1" t="s">
        <v>49</v>
      </c>
      <c r="C12" s="48">
        <v>46512</v>
      </c>
      <c r="D12" s="49">
        <v>46722</v>
      </c>
      <c r="E12" s="1" t="s">
        <v>273</v>
      </c>
      <c r="F12" s="1" t="s">
        <v>339</v>
      </c>
      <c r="G12" s="1">
        <v>2</v>
      </c>
    </row>
    <row r="13" spans="1:8" ht="15" customHeight="1" thickBot="1">
      <c r="A13" s="152" t="s">
        <v>227</v>
      </c>
      <c r="B13" s="152"/>
      <c r="C13" s="152"/>
      <c r="D13" s="152"/>
      <c r="E13" s="152"/>
      <c r="F13" s="152"/>
      <c r="G13" s="152"/>
    </row>
    <row r="14" spans="1:8" ht="67.5" customHeight="1" thickTop="1">
      <c r="A14" s="1" t="s">
        <v>80</v>
      </c>
      <c r="B14" s="40" t="s">
        <v>45</v>
      </c>
      <c r="C14" s="41" t="s">
        <v>81</v>
      </c>
      <c r="D14" s="60" t="s">
        <v>104</v>
      </c>
      <c r="E14" s="36" t="s">
        <v>83</v>
      </c>
      <c r="F14" s="59" t="s">
        <v>84</v>
      </c>
      <c r="G14" s="40"/>
      <c r="H14" s="45" t="s">
        <v>86</v>
      </c>
    </row>
    <row r="15" spans="1:8" ht="46.8">
      <c r="A15" s="1" t="s">
        <v>103</v>
      </c>
      <c r="B15" s="1" t="s">
        <v>98</v>
      </c>
      <c r="C15" s="41" t="s">
        <v>81</v>
      </c>
      <c r="D15" s="60" t="s">
        <v>104</v>
      </c>
      <c r="E15" s="36" t="s">
        <v>105</v>
      </c>
      <c r="F15" s="1" t="s">
        <v>106</v>
      </c>
      <c r="G15" s="1" t="s">
        <v>85</v>
      </c>
      <c r="H15" s="147" t="s">
        <v>107</v>
      </c>
    </row>
    <row r="16" spans="1:8" ht="15" customHeight="1" thickBot="1">
      <c r="A16" s="152" t="s">
        <v>305</v>
      </c>
      <c r="B16" s="152"/>
      <c r="C16" s="152"/>
      <c r="D16" s="152"/>
      <c r="E16" s="152"/>
      <c r="F16" s="152"/>
      <c r="G16" s="152"/>
    </row>
    <row r="17" spans="1:8" ht="30.75" customHeight="1" thickTop="1">
      <c r="A17" s="50" t="s">
        <v>655</v>
      </c>
      <c r="B17" s="51" t="s">
        <v>45</v>
      </c>
      <c r="C17" s="48">
        <v>46603</v>
      </c>
      <c r="D17" s="49">
        <v>46722</v>
      </c>
      <c r="E17" s="51">
        <v>17</v>
      </c>
      <c r="F17" s="51">
        <v>8.5</v>
      </c>
      <c r="G17" s="51">
        <v>3</v>
      </c>
      <c r="H17" s="46">
        <v>3</v>
      </c>
    </row>
    <row r="18" spans="1:8" ht="30.75" customHeight="1">
      <c r="A18" s="50" t="s">
        <v>656</v>
      </c>
      <c r="B18" s="51" t="s">
        <v>45</v>
      </c>
      <c r="C18" s="48">
        <v>46603</v>
      </c>
      <c r="D18" s="49">
        <v>46722</v>
      </c>
      <c r="E18" s="51">
        <v>28.5</v>
      </c>
      <c r="F18" s="51">
        <v>9.5</v>
      </c>
      <c r="G18" s="51">
        <v>3</v>
      </c>
    </row>
    <row r="19" spans="1:8" ht="46.5" customHeight="1">
      <c r="A19" s="50" t="s">
        <v>657</v>
      </c>
      <c r="B19" s="51" t="s">
        <v>658</v>
      </c>
      <c r="C19" s="48">
        <v>46603</v>
      </c>
      <c r="D19" s="49">
        <v>46722</v>
      </c>
      <c r="E19" s="51">
        <v>18</v>
      </c>
      <c r="F19" s="51">
        <v>6</v>
      </c>
      <c r="G19" s="51">
        <v>3</v>
      </c>
    </row>
    <row r="20" spans="1:8" ht="30.75" customHeight="1">
      <c r="A20" s="50" t="s">
        <v>659</v>
      </c>
      <c r="B20" s="51" t="s">
        <v>45</v>
      </c>
      <c r="C20" s="48">
        <v>46603</v>
      </c>
      <c r="D20" s="49">
        <v>46722</v>
      </c>
      <c r="E20" s="51">
        <v>28.5</v>
      </c>
      <c r="F20" s="51">
        <v>9.5</v>
      </c>
      <c r="G20" s="51">
        <v>3</v>
      </c>
    </row>
    <row r="21" spans="1:8" ht="30.75" customHeight="1">
      <c r="A21" s="50" t="s">
        <v>660</v>
      </c>
      <c r="B21" s="51" t="s">
        <v>45</v>
      </c>
      <c r="C21" s="48">
        <v>46603</v>
      </c>
      <c r="D21" s="49">
        <v>46722</v>
      </c>
      <c r="E21" s="51">
        <v>28.5</v>
      </c>
      <c r="F21" s="51">
        <v>9.5</v>
      </c>
      <c r="G21" s="51">
        <v>3</v>
      </c>
    </row>
    <row r="22" spans="1:8" ht="30.75" customHeight="1">
      <c r="A22" s="50" t="s">
        <v>661</v>
      </c>
      <c r="B22" s="51" t="s">
        <v>45</v>
      </c>
      <c r="C22" s="48">
        <v>46603</v>
      </c>
      <c r="D22" s="49">
        <v>46722</v>
      </c>
      <c r="E22" s="51">
        <v>22.5</v>
      </c>
      <c r="F22" s="51">
        <v>7.5</v>
      </c>
      <c r="G22" s="51">
        <v>3</v>
      </c>
    </row>
    <row r="23" spans="1:8" ht="30.75" customHeight="1">
      <c r="A23" s="50" t="s">
        <v>662</v>
      </c>
      <c r="B23" s="51" t="s">
        <v>64</v>
      </c>
      <c r="C23" s="48">
        <v>46603</v>
      </c>
      <c r="D23" s="49">
        <v>46722</v>
      </c>
      <c r="E23" s="51">
        <v>6</v>
      </c>
      <c r="F23" s="51">
        <v>6</v>
      </c>
      <c r="G23" s="51">
        <v>1</v>
      </c>
    </row>
    <row r="24" spans="1:8" ht="30.75" customHeight="1">
      <c r="A24" s="171" t="s">
        <v>663</v>
      </c>
      <c r="B24" s="172" t="s">
        <v>45</v>
      </c>
      <c r="C24" s="173">
        <v>46603</v>
      </c>
      <c r="D24" s="174">
        <v>46722</v>
      </c>
      <c r="E24" s="172">
        <v>30</v>
      </c>
      <c r="F24" s="172">
        <v>10</v>
      </c>
      <c r="G24" s="172">
        <v>3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G5"/>
  <sheetViews>
    <sheetView zoomScaleNormal="100" workbookViewId="0"/>
  </sheetViews>
  <sheetFormatPr defaultColWidth="7.44140625" defaultRowHeight="14.4"/>
  <cols>
    <col min="1" max="1" width="63.88671875" customWidth="1"/>
    <col min="2" max="5" width="10.88671875" customWidth="1"/>
    <col min="6" max="6" width="12" customWidth="1"/>
    <col min="7" max="7" width="15.44140625" customWidth="1"/>
  </cols>
  <sheetData>
    <row r="1" spans="1:7" ht="15.6">
      <c r="A1" s="153" t="s">
        <v>670</v>
      </c>
      <c r="B1" s="153" t="s">
        <v>671</v>
      </c>
      <c r="C1" s="154" t="s">
        <v>672</v>
      </c>
      <c r="D1" s="155" t="s">
        <v>673</v>
      </c>
      <c r="E1" s="153" t="s">
        <v>674</v>
      </c>
      <c r="F1" s="153" t="s">
        <v>675</v>
      </c>
      <c r="G1" s="153" t="s">
        <v>676</v>
      </c>
    </row>
    <row r="2" spans="1:7" ht="109.2">
      <c r="A2" s="27" t="s">
        <v>30</v>
      </c>
      <c r="B2" s="27" t="s">
        <v>31</v>
      </c>
      <c r="C2" s="28" t="s">
        <v>32</v>
      </c>
      <c r="D2" s="29" t="s">
        <v>33</v>
      </c>
      <c r="E2" s="27" t="s">
        <v>34</v>
      </c>
      <c r="F2" s="27" t="s">
        <v>35</v>
      </c>
      <c r="G2" s="27" t="s">
        <v>36</v>
      </c>
    </row>
    <row r="3" spans="1:7" ht="20.399999999999999" thickBot="1">
      <c r="A3" s="152" t="s">
        <v>664</v>
      </c>
      <c r="B3" s="152"/>
      <c r="C3" s="152"/>
      <c r="D3" s="152"/>
      <c r="E3" s="152"/>
      <c r="F3" s="152"/>
      <c r="G3" s="152"/>
    </row>
    <row r="4" spans="1:7" ht="28.8" thickTop="1">
      <c r="A4" s="148" t="s">
        <v>665</v>
      </c>
      <c r="B4" s="144" t="s">
        <v>49</v>
      </c>
      <c r="C4" s="149" t="s">
        <v>666</v>
      </c>
      <c r="D4" s="33" t="s">
        <v>667</v>
      </c>
      <c r="E4" s="150" t="s">
        <v>85</v>
      </c>
      <c r="F4" s="151" t="s">
        <v>668</v>
      </c>
      <c r="G4" s="144">
        <v>2</v>
      </c>
    </row>
    <row r="5" spans="1:7" ht="28.2">
      <c r="A5" s="179" t="s">
        <v>669</v>
      </c>
      <c r="B5" s="180" t="s">
        <v>49</v>
      </c>
      <c r="C5" s="181" t="s">
        <v>666</v>
      </c>
      <c r="D5" s="182" t="s">
        <v>667</v>
      </c>
      <c r="E5" s="183" t="s">
        <v>85</v>
      </c>
      <c r="F5" s="184" t="s">
        <v>668</v>
      </c>
      <c r="G5" s="180">
        <v>2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14</vt:i4>
      </vt:variant>
      <vt:variant>
        <vt:lpstr>Imenovani obsegi</vt:lpstr>
      </vt:variant>
      <vt:variant>
        <vt:i4>2</vt:i4>
      </vt:variant>
    </vt:vector>
  </HeadingPairs>
  <TitlesOfParts>
    <vt:vector size="16" baseType="lpstr">
      <vt:lpstr>pregled</vt:lpstr>
      <vt:lpstr>jan</vt:lpstr>
      <vt:lpstr>feb</vt:lpstr>
      <vt:lpstr>mar</vt:lpstr>
      <vt:lpstr>apr</vt:lpstr>
      <vt:lpstr>maj</vt:lpstr>
      <vt:lpstr>jun</vt:lpstr>
      <vt:lpstr>jul</vt:lpstr>
      <vt:lpstr>avg</vt:lpstr>
      <vt:lpstr>sept</vt:lpstr>
      <vt:lpstr>okt</vt:lpstr>
      <vt:lpstr>nov</vt:lpstr>
      <vt:lpstr>dec</vt:lpstr>
      <vt:lpstr>2028</vt:lpstr>
      <vt:lpstr>jan!_ftn1</vt:lpstr>
      <vt:lpstr>jan!_ftnref1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dc:description/>
  <cp:lastModifiedBy>Petra</cp:lastModifiedBy>
  <cp:revision>1</cp:revision>
  <dcterms:created xsi:type="dcterms:W3CDTF">2026-09-25T06:54:36Z</dcterms:created>
  <dcterms:modified xsi:type="dcterms:W3CDTF">2026-10-08T06:37:49Z</dcterms:modified>
  <dc:language>en-US</dc:language>
</cp:coreProperties>
</file>