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Izracuni\Datumi_in_zneski_nakazil\"/>
    </mc:Choice>
  </mc:AlternateContent>
  <xr:revisionPtr revIDLastSave="0" documentId="13_ncr:1_{A39EC532-FC0A-42AF-AF0E-7D85782F26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umi in zneski nakazil" sheetId="2" r:id="rId1"/>
    <sheet name="Dohodnina - občinski vir" sheetId="3" r:id="rId2"/>
    <sheet name="Nazivi občin" sheetId="4" r:id="rId3"/>
  </sheets>
  <definedNames>
    <definedName name="_xlnm._FilterDatabase" localSheetId="1" hidden="1">'Dohodnina - občinski vir'!$A$3:$G$220</definedName>
    <definedName name="besedilo">#REF!</definedName>
    <definedName name="formula">#REF!</definedName>
    <definedName name="GLAVA">#N/A</definedName>
    <definedName name="ODH">#N/A</definedName>
    <definedName name="_xlnm.Print_Area" localSheetId="1">'Dohodnina - občinski vir'!$A$1:$G$221</definedName>
    <definedName name="PRIH">#N/A</definedName>
    <definedName name="PRVA">#N/A</definedName>
    <definedName name="SHEMA">#N/A</definedName>
    <definedName name="_xlnm.Print_Titles" localSheetId="0">'Datumi in zneski nakazil'!$1:$6</definedName>
    <definedName name="_xlnm.Print_Titles" localSheetId="1">'Dohodnina - občinski vir'!$1:$7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9" i="3" l="1"/>
  <c r="E218" i="3"/>
  <c r="E217" i="3"/>
  <c r="E216" i="3"/>
  <c r="E215" i="3"/>
  <c r="E214" i="3"/>
  <c r="E213" i="3"/>
  <c r="E212" i="3"/>
  <c r="E211" i="3"/>
  <c r="E210" i="3"/>
  <c r="E209" i="3"/>
  <c r="F209" i="3" s="1"/>
  <c r="E208" i="3"/>
  <c r="E207" i="3"/>
  <c r="F207" i="3" s="1"/>
  <c r="E206" i="3"/>
  <c r="F206" i="3" s="1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F193" i="3" s="1"/>
  <c r="E192" i="3"/>
  <c r="F192" i="3" s="1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F179" i="3" s="1"/>
  <c r="E178" i="3"/>
  <c r="F178" i="3" s="1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F165" i="3" s="1"/>
  <c r="E164" i="3"/>
  <c r="F164" i="3" s="1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F151" i="3" s="1"/>
  <c r="E150" i="3"/>
  <c r="F150" i="3" s="1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F137" i="3" s="1"/>
  <c r="E136" i="3"/>
  <c r="F136" i="3" s="1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F123" i="3" s="1"/>
  <c r="E122" i="3"/>
  <c r="F122" i="3" s="1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F109" i="3" s="1"/>
  <c r="E108" i="3"/>
  <c r="F108" i="3" s="1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F95" i="3" s="1"/>
  <c r="E94" i="3"/>
  <c r="F94" i="3" s="1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F81" i="3" s="1"/>
  <c r="E80" i="3"/>
  <c r="F80" i="3" s="1"/>
  <c r="E79" i="3"/>
  <c r="E78" i="3"/>
  <c r="E77" i="3"/>
  <c r="E76" i="3"/>
  <c r="E75" i="3"/>
  <c r="E74" i="3"/>
  <c r="E73" i="3"/>
  <c r="E72" i="3"/>
  <c r="E71" i="3"/>
  <c r="C23" i="2" s="1"/>
  <c r="E70" i="3"/>
  <c r="E69" i="3"/>
  <c r="E68" i="3"/>
  <c r="E67" i="3"/>
  <c r="F67" i="3" s="1"/>
  <c r="E66" i="3"/>
  <c r="F66" i="3" s="1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F53" i="3" s="1"/>
  <c r="E52" i="3"/>
  <c r="F52" i="3" s="1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F39" i="3" s="1"/>
  <c r="E38" i="3"/>
  <c r="F38" i="3" s="1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F25" i="3" s="1"/>
  <c r="E24" i="3"/>
  <c r="F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F11" i="3" s="1"/>
  <c r="E10" i="3"/>
  <c r="F10" i="3" s="1"/>
  <c r="E9" i="3"/>
  <c r="E8" i="3"/>
  <c r="F8" i="3" s="1"/>
  <c r="F219" i="3"/>
  <c r="F218" i="3"/>
  <c r="F217" i="3"/>
  <c r="F216" i="3"/>
  <c r="F215" i="3"/>
  <c r="F214" i="3"/>
  <c r="F213" i="3"/>
  <c r="F212" i="3"/>
  <c r="F211" i="3"/>
  <c r="F210" i="3"/>
  <c r="F208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3" i="3"/>
  <c r="F92" i="3"/>
  <c r="F91" i="3"/>
  <c r="F90" i="3"/>
  <c r="F89" i="3"/>
  <c r="F88" i="3"/>
  <c r="F87" i="3"/>
  <c r="F86" i="3"/>
  <c r="F85" i="3"/>
  <c r="F84" i="3"/>
  <c r="F83" i="3"/>
  <c r="F82" i="3"/>
  <c r="F79" i="3"/>
  <c r="F78" i="3"/>
  <c r="F77" i="3"/>
  <c r="F76" i="3"/>
  <c r="F75" i="3"/>
  <c r="F74" i="3"/>
  <c r="F73" i="3"/>
  <c r="F72" i="3"/>
  <c r="F71" i="3"/>
  <c r="F70" i="3"/>
  <c r="F69" i="3"/>
  <c r="F68" i="3"/>
  <c r="F65" i="3"/>
  <c r="F64" i="3"/>
  <c r="F63" i="3"/>
  <c r="F62" i="3"/>
  <c r="F61" i="3"/>
  <c r="F60" i="3"/>
  <c r="F59" i="3"/>
  <c r="F58" i="3"/>
  <c r="F57" i="3"/>
  <c r="F56" i="3"/>
  <c r="F55" i="3"/>
  <c r="F54" i="3"/>
  <c r="F51" i="3"/>
  <c r="F50" i="3"/>
  <c r="F49" i="3"/>
  <c r="F48" i="3"/>
  <c r="F47" i="3"/>
  <c r="F46" i="3"/>
  <c r="F45" i="3"/>
  <c r="F44" i="3"/>
  <c r="F43" i="3"/>
  <c r="F42" i="3"/>
  <c r="F41" i="3"/>
  <c r="F40" i="3"/>
  <c r="F37" i="3"/>
  <c r="F36" i="3"/>
  <c r="F35" i="3"/>
  <c r="F34" i="3"/>
  <c r="F33" i="3"/>
  <c r="F32" i="3"/>
  <c r="F31" i="3"/>
  <c r="F30" i="3"/>
  <c r="F29" i="3"/>
  <c r="F28" i="3"/>
  <c r="F27" i="3"/>
  <c r="F26" i="3"/>
  <c r="F23" i="3"/>
  <c r="F22" i="3"/>
  <c r="F21" i="3"/>
  <c r="F20" i="3"/>
  <c r="F19" i="3"/>
  <c r="F18" i="3"/>
  <c r="F17" i="3"/>
  <c r="F16" i="3"/>
  <c r="F15" i="3"/>
  <c r="F14" i="3"/>
  <c r="F13" i="3"/>
  <c r="F12" i="3"/>
  <c r="F9" i="3"/>
  <c r="F23" i="2"/>
  <c r="D23" i="2" l="1"/>
  <c r="G25" i="2"/>
  <c r="E23" i="2"/>
  <c r="C3" i="2"/>
  <c r="D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5" i="3"/>
  <c r="G193" i="3"/>
  <c r="G191" i="3"/>
  <c r="G189" i="3"/>
  <c r="G187" i="3"/>
  <c r="G185" i="3"/>
  <c r="G183" i="3"/>
  <c r="G180" i="3"/>
  <c r="G176" i="3"/>
  <c r="G172" i="3"/>
  <c r="G168" i="3"/>
  <c r="G164" i="3"/>
  <c r="G160" i="3"/>
  <c r="G156" i="3"/>
  <c r="G152" i="3"/>
  <c r="G148" i="3"/>
  <c r="G144" i="3"/>
  <c r="G140" i="3"/>
  <c r="G136" i="3"/>
  <c r="G135" i="3"/>
  <c r="G133" i="3"/>
  <c r="G131" i="3"/>
  <c r="G129" i="3"/>
  <c r="G127" i="3"/>
  <c r="G125" i="3"/>
  <c r="G123" i="3"/>
  <c r="G121" i="3"/>
  <c r="G119" i="3"/>
  <c r="G117" i="3"/>
  <c r="G115" i="3"/>
  <c r="G113" i="3"/>
  <c r="G111" i="3"/>
  <c r="G109" i="3"/>
  <c r="G106" i="3"/>
  <c r="G104" i="3"/>
  <c r="G102" i="3"/>
  <c r="G101" i="3"/>
  <c r="G98" i="3"/>
  <c r="G97" i="3"/>
  <c r="G96" i="3"/>
  <c r="G90" i="3"/>
  <c r="G88" i="3"/>
  <c r="G86" i="3"/>
  <c r="G85" i="3"/>
  <c r="G82" i="3"/>
  <c r="G81" i="3"/>
  <c r="G80" i="3"/>
  <c r="G77" i="3"/>
  <c r="G74" i="3"/>
  <c r="G72" i="3"/>
  <c r="G69" i="3"/>
  <c r="G65" i="3"/>
  <c r="G64" i="3"/>
  <c r="G58" i="3"/>
  <c r="G56" i="3"/>
  <c r="G54" i="3"/>
  <c r="G53" i="3"/>
  <c r="G48" i="3"/>
  <c r="G45" i="3"/>
  <c r="G41" i="3"/>
  <c r="G38" i="3"/>
  <c r="G37" i="3"/>
  <c r="G36" i="3"/>
  <c r="G34" i="3"/>
  <c r="G33" i="3"/>
  <c r="G29" i="3"/>
  <c r="G25" i="3"/>
  <c r="G24" i="3"/>
  <c r="G22" i="3"/>
  <c r="G21" i="3"/>
  <c r="G20" i="3"/>
  <c r="G18" i="3"/>
  <c r="G17" i="3"/>
  <c r="G13" i="3"/>
  <c r="G9" i="3"/>
  <c r="F220" i="3" l="1"/>
  <c r="G57" i="3"/>
  <c r="G62" i="3"/>
  <c r="G73" i="3"/>
  <c r="G78" i="3"/>
  <c r="G89" i="3"/>
  <c r="G94" i="3"/>
  <c r="G105" i="3"/>
  <c r="G14" i="3"/>
  <c r="G30" i="3"/>
  <c r="G46" i="3"/>
  <c r="G50" i="3"/>
  <c r="G52" i="3"/>
  <c r="G61" i="3"/>
  <c r="G66" i="3"/>
  <c r="G68" i="3"/>
  <c r="G84" i="3"/>
  <c r="G93" i="3"/>
  <c r="G100" i="3"/>
  <c r="G10" i="3"/>
  <c r="G26" i="3"/>
  <c r="G42" i="3"/>
  <c r="G49" i="3"/>
  <c r="G70" i="3"/>
  <c r="G60" i="3"/>
  <c r="G76" i="3"/>
  <c r="G92" i="3"/>
  <c r="G108" i="3"/>
  <c r="G12" i="3"/>
  <c r="G16" i="3"/>
  <c r="G28" i="3"/>
  <c r="G32" i="3"/>
  <c r="G44" i="3"/>
  <c r="G141" i="3"/>
  <c r="G149" i="3"/>
  <c r="G157" i="3"/>
  <c r="G165" i="3"/>
  <c r="G173" i="3"/>
  <c r="G181" i="3"/>
  <c r="G40" i="3"/>
  <c r="G11" i="3"/>
  <c r="G15" i="3"/>
  <c r="G19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99" i="3"/>
  <c r="G103" i="3"/>
  <c r="G107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9" i="3"/>
  <c r="G142" i="3"/>
  <c r="G147" i="3"/>
  <c r="G150" i="3"/>
  <c r="G155" i="3"/>
  <c r="G158" i="3"/>
  <c r="G163" i="3"/>
  <c r="G166" i="3"/>
  <c r="G171" i="3"/>
  <c r="G174" i="3"/>
  <c r="G179" i="3"/>
  <c r="G182" i="3"/>
  <c r="G186" i="3"/>
  <c r="G190" i="3"/>
  <c r="G194" i="3"/>
  <c r="G8" i="3"/>
  <c r="E220" i="3"/>
  <c r="G137" i="3"/>
  <c r="G145" i="3"/>
  <c r="G153" i="3"/>
  <c r="G161" i="3"/>
  <c r="G169" i="3"/>
  <c r="G177" i="3"/>
  <c r="G138" i="3"/>
  <c r="G143" i="3"/>
  <c r="G146" i="3"/>
  <c r="G151" i="3"/>
  <c r="G154" i="3"/>
  <c r="G159" i="3"/>
  <c r="G162" i="3"/>
  <c r="G167" i="3"/>
  <c r="G170" i="3"/>
  <c r="G175" i="3"/>
  <c r="G178" i="3"/>
  <c r="G184" i="3"/>
  <c r="G188" i="3"/>
  <c r="G192" i="3"/>
  <c r="G196" i="3"/>
  <c r="F31" i="2" l="1"/>
  <c r="G15" i="2"/>
  <c r="G21" i="2"/>
  <c r="C31" i="2"/>
  <c r="C29" i="2"/>
  <c r="D27" i="2"/>
  <c r="D25" i="2"/>
  <c r="E21" i="2"/>
  <c r="E19" i="2"/>
  <c r="F17" i="2"/>
  <c r="F15" i="2"/>
  <c r="F13" i="2"/>
  <c r="F11" i="2"/>
  <c r="C9" i="2"/>
  <c r="F29" i="2"/>
  <c r="C27" i="2"/>
  <c r="C25" i="2"/>
  <c r="D21" i="2"/>
  <c r="D19" i="2"/>
  <c r="E17" i="2"/>
  <c r="E15" i="2"/>
  <c r="E13" i="2"/>
  <c r="E11" i="2"/>
  <c r="F9" i="2"/>
  <c r="E31" i="2"/>
  <c r="E29" i="2"/>
  <c r="F27" i="2"/>
  <c r="F25" i="2"/>
  <c r="C21" i="2"/>
  <c r="C19" i="2"/>
  <c r="D17" i="2"/>
  <c r="D15" i="2"/>
  <c r="D13" i="2"/>
  <c r="D11" i="2"/>
  <c r="E9" i="2"/>
  <c r="D31" i="2"/>
  <c r="D29" i="2"/>
  <c r="E27" i="2"/>
  <c r="E25" i="2"/>
  <c r="F21" i="2"/>
  <c r="F19" i="2"/>
  <c r="C17" i="2"/>
  <c r="C15" i="2"/>
  <c r="C13" i="2"/>
  <c r="C11" i="2"/>
  <c r="D9" i="2"/>
  <c r="G220" i="3"/>
  <c r="G31" i="2" s="1"/>
  <c r="J15" i="2" l="1"/>
  <c r="J13" i="2"/>
  <c r="J17" i="2"/>
  <c r="J21" i="2"/>
  <c r="J11" i="2"/>
  <c r="J19" i="2"/>
  <c r="J25" i="2"/>
  <c r="J27" i="2"/>
  <c r="J29" i="2"/>
  <c r="J23" i="2"/>
  <c r="J9" i="2"/>
  <c r="J31" i="2"/>
  <c r="H31" i="2"/>
  <c r="H29" i="2"/>
  <c r="H27" i="2"/>
  <c r="H25" i="2"/>
  <c r="H23" i="2"/>
  <c r="H21" i="2"/>
  <c r="H19" i="2"/>
  <c r="H17" i="2"/>
  <c r="H15" i="2"/>
  <c r="H13" i="2"/>
  <c r="H11" i="2"/>
  <c r="H9" i="2"/>
  <c r="I13" i="2" l="1"/>
  <c r="J32" i="2"/>
  <c r="I25" i="2"/>
  <c r="I19" i="2"/>
  <c r="I31" i="2"/>
  <c r="H32" i="2"/>
  <c r="I32" i="2" l="1"/>
</calcChain>
</file>

<file path=xl/sharedStrings.xml><?xml version="1.0" encoding="utf-8"?>
<sst xmlns="http://schemas.openxmlformats.org/spreadsheetml/2006/main" count="508" uniqueCount="278">
  <si>
    <t>Zap.</t>
  </si>
  <si>
    <t>št.</t>
  </si>
  <si>
    <t>T E D E N</t>
  </si>
  <si>
    <t>Datum</t>
  </si>
  <si>
    <t>M E S E 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</si>
  <si>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</si>
  <si>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</si>
  <si>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</si>
  <si>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</si>
  <si>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</si>
  <si>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</si>
  <si>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</si>
  <si>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</si>
  <si>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</si>
  <si>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</si>
  <si>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</si>
  <si>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</si>
  <si>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ZNESKI V EUR:</t>
  </si>
  <si>
    <t>1. nakazila</t>
  </si>
  <si>
    <t>2. nakazila</t>
  </si>
  <si>
    <t>3. nakazila</t>
  </si>
  <si>
    <t>4. nakazila</t>
  </si>
  <si>
    <t>5. nakazila</t>
  </si>
  <si>
    <t>Skupaj</t>
  </si>
  <si>
    <t>mesečna</t>
  </si>
  <si>
    <t>nakazila</t>
  </si>
  <si>
    <t>SKUPAJ:</t>
  </si>
  <si>
    <t>TEDENSKI ZNESKI DOHODNINE - OBČINSKI VIR PO OBČINAH</t>
  </si>
  <si>
    <t>v EUR</t>
  </si>
  <si>
    <t>Dohodnina -</t>
  </si>
  <si>
    <t>Zadnje</t>
  </si>
  <si>
    <t>O B Č I N A</t>
  </si>
  <si>
    <t>občinski vir</t>
  </si>
  <si>
    <t>dohodnine - občinski</t>
  </si>
  <si>
    <t>nakazilo (1 x)</t>
  </si>
  <si>
    <t>ID</t>
  </si>
  <si>
    <t>4 = 1-3</t>
  </si>
  <si>
    <t>OBČINA AJDOVŠČINA</t>
  </si>
  <si>
    <t>OBČINA ANKARAN</t>
  </si>
  <si>
    <t>OBČINA APAČE</t>
  </si>
  <si>
    <t>OBČINA BELTINCI</t>
  </si>
  <si>
    <t>OBČINA BENEDIKT</t>
  </si>
  <si>
    <t>OBČINA BISTRICA OB SOTLI</t>
  </si>
  <si>
    <t>OBČINA BLED</t>
  </si>
  <si>
    <t>OBČINA BLOKE</t>
  </si>
  <si>
    <t>OBČINA BOHINJ</t>
  </si>
  <si>
    <t xml:space="preserve">OBČINA BOROVNICA </t>
  </si>
  <si>
    <t>OBČINA BOVEC</t>
  </si>
  <si>
    <t>OBČINA BRASLOVČE</t>
  </si>
  <si>
    <t>OBČINA BRDA</t>
  </si>
  <si>
    <t>OBČINA BREZOVICA</t>
  </si>
  <si>
    <t>OBČINA BREŽICE</t>
  </si>
  <si>
    <t>OBČINA CANKOVA</t>
  </si>
  <si>
    <t>MESTNA OBČINA CELJE</t>
  </si>
  <si>
    <t>OBČINA CERKLJE NA GORENJSKEM</t>
  </si>
  <si>
    <t>OBČINA CERKNICA</t>
  </si>
  <si>
    <t>OBČINA CERKNO</t>
  </si>
  <si>
    <t>OBČINA CERKVENJAK</t>
  </si>
  <si>
    <t>OBČINA CIRKULANE</t>
  </si>
  <si>
    <t>OBČINA ČRENŠOVCI</t>
  </si>
  <si>
    <t>OBČINA ČRNA NA KOROŠKEM</t>
  </si>
  <si>
    <t>OBČINA ČRNOMELJ</t>
  </si>
  <si>
    <t>OBČINA DESTRNIK</t>
  </si>
  <si>
    <t>OBČINA DIVAČA</t>
  </si>
  <si>
    <t>OBČINA DOBJE</t>
  </si>
  <si>
    <t>OBČINA DOBREPOLJE</t>
  </si>
  <si>
    <t>OBČINA DOBRNA</t>
  </si>
  <si>
    <t>OBČINA DOBROVA-POLHOV GRADEC</t>
  </si>
  <si>
    <t>OBČINA DOBROVNIK</t>
  </si>
  <si>
    <t>OBČINA DOL PRI LJUBLJANI</t>
  </si>
  <si>
    <t>OBČINA DOLENJSKE TOPLICE</t>
  </si>
  <si>
    <t>OBČINA DOMŽALE</t>
  </si>
  <si>
    <t>OBČINA DORNAVA</t>
  </si>
  <si>
    <t>OBČINA DRAVOGRAD</t>
  </si>
  <si>
    <t>OBČINA DUPLEK</t>
  </si>
  <si>
    <t>OBČINA GORENJA VAS-POLJANE</t>
  </si>
  <si>
    <t>OBČINA GORIŠNICA</t>
  </si>
  <si>
    <t>OBČINA GORJE</t>
  </si>
  <si>
    <t>OBČINA GORNJA RADGONA</t>
  </si>
  <si>
    <t>OBČINA GORNJI GRAD</t>
  </si>
  <si>
    <t>OBČINA GORNJI PETROVCI</t>
  </si>
  <si>
    <t>OBČINA GRAD</t>
  </si>
  <si>
    <t>OBČINA GROSUPLJE</t>
  </si>
  <si>
    <t>OBČINA HAJDINA</t>
  </si>
  <si>
    <t>OBČINA HOČE-SLIVNICA</t>
  </si>
  <si>
    <t>OBČINA HODOŠ</t>
  </si>
  <si>
    <t>OBČINA HORJUL</t>
  </si>
  <si>
    <t>OBČINA HRASTNIK</t>
  </si>
  <si>
    <t>OBČINA HRPELJE-KOZINA</t>
  </si>
  <si>
    <t>OBČINA IDRIJA</t>
  </si>
  <si>
    <t>OBČINA IG</t>
  </si>
  <si>
    <t>OBČINA ILIRSKA BISTRICA</t>
  </si>
  <si>
    <t>OBČINA IVANČNA GORICA</t>
  </si>
  <si>
    <t>OBČINA IZOLA</t>
  </si>
  <si>
    <t>OBČINA JESENICE</t>
  </si>
  <si>
    <t>OBČINA JEZERSKO</t>
  </si>
  <si>
    <t>OBČINA JURŠINCI</t>
  </si>
  <si>
    <t>OBČINA KAMNIK</t>
  </si>
  <si>
    <t>OBČINA KANAL</t>
  </si>
  <si>
    <t>OBČINA KIDRIČEVO</t>
  </si>
  <si>
    <t>OBČINA KOBARID</t>
  </si>
  <si>
    <t>OBČINA KOBILJE</t>
  </si>
  <si>
    <t>OBČINA KOČEVJE</t>
  </si>
  <si>
    <t>OBČINA KOMEN</t>
  </si>
  <si>
    <t>OBČINA KOMENDA</t>
  </si>
  <si>
    <t>MESTNA OBČINA KOPER</t>
  </si>
  <si>
    <t>OBČINA KOSTANJEVICA NA KRKI</t>
  </si>
  <si>
    <t>OBČINA KOSTEL</t>
  </si>
  <si>
    <t>OBČINA KOZJE</t>
  </si>
  <si>
    <t>MESTNA OBČINA KRANJ</t>
  </si>
  <si>
    <t>OBČINA KRANJSKA GORA</t>
  </si>
  <si>
    <t>OBČINA KRIŽEVCI</t>
  </si>
  <si>
    <t>OBČINA KUNGOTA</t>
  </si>
  <si>
    <t>OBČINA KUZMA</t>
  </si>
  <si>
    <t>OBČINA LAŠKO</t>
  </si>
  <si>
    <t>OBČINA LENART</t>
  </si>
  <si>
    <t>OBČINA LENDAVA</t>
  </si>
  <si>
    <t>OBČINA LITIJA</t>
  </si>
  <si>
    <t>MESTNA OBČINA LJUBLJANA</t>
  </si>
  <si>
    <t>OBČINA LJUBNO</t>
  </si>
  <si>
    <t>OBČINA LJUTOMER</t>
  </si>
  <si>
    <t>OBČINA LOGATEC</t>
  </si>
  <si>
    <t>OBČINA LOG-DRAGOMER</t>
  </si>
  <si>
    <t>OBČINA LOŠKA DOLINA</t>
  </si>
  <si>
    <t>OBČINA LOŠKI POTOK</t>
  </si>
  <si>
    <t>OBČINA LOVRENC NA POHORJU</t>
  </si>
  <si>
    <t>OBČINA LUČE</t>
  </si>
  <si>
    <t>OBČINA LUKOVICA</t>
  </si>
  <si>
    <t>OBČINA MAJŠPERK</t>
  </si>
  <si>
    <t>OBČINA MAKOLE</t>
  </si>
  <si>
    <t>MESTNA OBČINA MARIBOR</t>
  </si>
  <si>
    <t>OBČINA MARKOVCI</t>
  </si>
  <si>
    <t>OBČINA MEDVODE</t>
  </si>
  <si>
    <t>OBČINA MENGEŠ</t>
  </si>
  <si>
    <t>OBČINA METLIKA</t>
  </si>
  <si>
    <t>OBČINA MEŽICA</t>
  </si>
  <si>
    <t>OBČINA MIKLAVŽ NA DRAVSKEM POLJU</t>
  </si>
  <si>
    <t>OBČINA MIREN-KOSTANJEVICA</t>
  </si>
  <si>
    <t>OBČINA MIRNA</t>
  </si>
  <si>
    <t>OBČINA MIRNA PEČ</t>
  </si>
  <si>
    <t>OBČINA MISLINJA</t>
  </si>
  <si>
    <t>OBČINA MOKRONOG-TREBELNO</t>
  </si>
  <si>
    <t>OBČINA MORAVČE</t>
  </si>
  <si>
    <t>OBČINA MORAVSKE TOPLICE</t>
  </si>
  <si>
    <t>OBČINA MOZIRJE</t>
  </si>
  <si>
    <t>MESTNA OBČINA MURSKA SOBOTA</t>
  </si>
  <si>
    <t>OBČINA MUTA</t>
  </si>
  <si>
    <t>OBČINA NAKLO</t>
  </si>
  <si>
    <t>OBČINA NAZARJE</t>
  </si>
  <si>
    <t>MESTNA OBČINA NOVA GORICA</t>
  </si>
  <si>
    <t>MESTNA OBČINA NOVO MESTO</t>
  </si>
  <si>
    <t>OBČINA ODRANCI</t>
  </si>
  <si>
    <t>OBČINA OPLOTNICA</t>
  </si>
  <si>
    <t>OBČINA ORMOŽ</t>
  </si>
  <si>
    <t>OBČINA OSILNICA</t>
  </si>
  <si>
    <t>OBČINA PESNICA</t>
  </si>
  <si>
    <t>OBČINA PIRAN</t>
  </si>
  <si>
    <t>OBČINA PIVKA</t>
  </si>
  <si>
    <t>OBČINA PODČETRTEK</t>
  </si>
  <si>
    <t>OBČINA PODLEHNIK</t>
  </si>
  <si>
    <t>OBČINA PODVELKA</t>
  </si>
  <si>
    <t>OBČINA POLJČANE</t>
  </si>
  <si>
    <t>OBČINA POLZELA</t>
  </si>
  <si>
    <t>OBČINA POSTOJNA</t>
  </si>
  <si>
    <t>OBČINA PREBOLD</t>
  </si>
  <si>
    <t>OBČINA PREDDVOR</t>
  </si>
  <si>
    <t>OBČINA PREVALJE</t>
  </si>
  <si>
    <t>MESTNA OBČINA PTUJ</t>
  </si>
  <si>
    <t>OBČINA PUCONCI</t>
  </si>
  <si>
    <t>OBČINA RAČE-FRAM</t>
  </si>
  <si>
    <t>OBČINA RADEČE</t>
  </si>
  <si>
    <t>OBČINA RADENCI</t>
  </si>
  <si>
    <t>OBČINA RADLJE OB DRAVI</t>
  </si>
  <si>
    <t>OBČINA RADOVLJICA</t>
  </si>
  <si>
    <t>OBČINA RAVNE NA KOROŠKEM</t>
  </si>
  <si>
    <t>OBČINA RAZKRIŽJE</t>
  </si>
  <si>
    <t>OBČINA REČICA OB SAVINJI</t>
  </si>
  <si>
    <t>OBČINA RENČE - VOGRSKO</t>
  </si>
  <si>
    <t>OBČINA RIBNICA</t>
  </si>
  <si>
    <t>OBČINA RIBNICA NA POHORJU</t>
  </si>
  <si>
    <t>OBČINA ROGAŠKA SLATINA</t>
  </si>
  <si>
    <t>OBČINA ROGAŠOVCI</t>
  </si>
  <si>
    <t>OBČINA ROGATEC</t>
  </si>
  <si>
    <t>OBČINA RUŠE</t>
  </si>
  <si>
    <t>OBČINA SELNICA OB DRAVI</t>
  </si>
  <si>
    <t>OBČINA SEMIČ</t>
  </si>
  <si>
    <t>OBČINA SEVNICA</t>
  </si>
  <si>
    <t>OBČINA SEŽANA</t>
  </si>
  <si>
    <t>MESTNA OBČINA SLOVENJ GRADEC</t>
  </si>
  <si>
    <t>OBČINA SLOVENSKA BISTRICA</t>
  </si>
  <si>
    <t>OBČINA SLOVENSKE KONJICE</t>
  </si>
  <si>
    <t>OBČINA SODRAŽICA</t>
  </si>
  <si>
    <t>OBČINA SOLČAVA</t>
  </si>
  <si>
    <t>OBČINA SREDIŠČE OB DRAVI</t>
  </si>
  <si>
    <t>OBČINA STARŠE</t>
  </si>
  <si>
    <t>OBČINA STRAŽA</t>
  </si>
  <si>
    <t>OBČINA SVETA ANA</t>
  </si>
  <si>
    <t>OBČINA SVETA TROJICA V SLOVENSKIH GORICAH</t>
  </si>
  <si>
    <t>OBČINA SVETI ANDRAŽ V SLOVENSKIH GORICAH</t>
  </si>
  <si>
    <t>OBČINA SVETI JURIJ OB ŠČAVNICI</t>
  </si>
  <si>
    <t>OBČINA SVETI JURIJ V SLOVENSKIH GORICAH</t>
  </si>
  <si>
    <t>OBČINA SVETI TOMAŽ</t>
  </si>
  <si>
    <t>OBČINA ŠALOVCI</t>
  </si>
  <si>
    <t>OBČINA ŠEMPETER-VRTOJBA</t>
  </si>
  <si>
    <t>OBČINA ŠENČUR</t>
  </si>
  <si>
    <t>OBČINA ŠENTILJ</t>
  </si>
  <si>
    <t>OBČINA ŠENTJERNEJ</t>
  </si>
  <si>
    <t>OBČINA ŠENTJUR</t>
  </si>
  <si>
    <t>OBČINA ŠENTRUPERT</t>
  </si>
  <si>
    <t>OBČINA ŠKOCJAN</t>
  </si>
  <si>
    <t>OBČINA ŠKOFJA LOKA</t>
  </si>
  <si>
    <t>OBČINA ŠKOFLJICA</t>
  </si>
  <si>
    <t>OBČINA ŠMARJE PRI JELŠAH</t>
  </si>
  <si>
    <t>OBČINA ŠMARJEŠKE TOPLICE</t>
  </si>
  <si>
    <t>OBČINA ŠMARTNO OB PAKI</t>
  </si>
  <si>
    <t>OBČINA ŠMARTNO PRI LITIJI</t>
  </si>
  <si>
    <t>OBČINA ŠOŠTANJ</t>
  </si>
  <si>
    <t>OBČINA ŠTORE</t>
  </si>
  <si>
    <t>OBČINA TABOR</t>
  </si>
  <si>
    <t>OBČINA TIŠINA</t>
  </si>
  <si>
    <t>OBČINA TOLMIN</t>
  </si>
  <si>
    <t>OBČINA TRBOVLJE</t>
  </si>
  <si>
    <t>OBČINA TREBNJE</t>
  </si>
  <si>
    <t>OBČINA TRNOVSKA VAS</t>
  </si>
  <si>
    <t>OBČINA TRZIN</t>
  </si>
  <si>
    <t>OBČINA TRŽIČ</t>
  </si>
  <si>
    <t>OBČINA TURNIŠČE</t>
  </si>
  <si>
    <t>MESTNA OBČINA VELENJE</t>
  </si>
  <si>
    <t>OBČINA VELIKA POLANA</t>
  </si>
  <si>
    <t>OBČINA VELIKE LAŠČE</t>
  </si>
  <si>
    <t>OBČINA VERŽEJ</t>
  </si>
  <si>
    <t>OBČINA VIDEM</t>
  </si>
  <si>
    <t>OBČINA VIPAVA</t>
  </si>
  <si>
    <t>OBČINA VITANJE</t>
  </si>
  <si>
    <t>OBČINA VODICE</t>
  </si>
  <si>
    <t>OBČINA VOJNIK</t>
  </si>
  <si>
    <t>OBČINA VRANSKO</t>
  </si>
  <si>
    <t>OBČINA VRHNIKA</t>
  </si>
  <si>
    <t>OBČINA VUZENICA</t>
  </si>
  <si>
    <t>OBČINA ZAGORJE OB SAVI</t>
  </si>
  <si>
    <t>OBČINA ZAVRČ</t>
  </si>
  <si>
    <t>OBČINA ZREČE</t>
  </si>
  <si>
    <t>OBČINA ŽALEC</t>
  </si>
  <si>
    <t>OBČINA ŽELEZNIKI</t>
  </si>
  <si>
    <t>OBČINA ŽETALE</t>
  </si>
  <si>
    <t>OBČINA ŽIRI</t>
  </si>
  <si>
    <t>OBČINA ŽIROVNICA</t>
  </si>
  <si>
    <t>OBČINA ŽUŽEMBERK</t>
  </si>
  <si>
    <t>SKUPAJ</t>
  </si>
  <si>
    <t>Zap.
št.</t>
  </si>
  <si>
    <t>OBČINA</t>
  </si>
  <si>
    <t>OBČINA BOROVNICA</t>
  </si>
  <si>
    <t>OBČINA RENČE-VOGRSKO</t>
  </si>
  <si>
    <t>212.</t>
  </si>
  <si>
    <t>SKUPAJ VSE OBČINE</t>
  </si>
  <si>
    <t>Vpiši ID:</t>
  </si>
  <si>
    <t>(v modro obarvano polje B3, vpišete statistično šifro občine)</t>
  </si>
  <si>
    <t>Število nakazil</t>
  </si>
  <si>
    <t>v mesecu oz.</t>
  </si>
  <si>
    <t>število tednov</t>
  </si>
  <si>
    <t>6 = 1 do 5</t>
  </si>
  <si>
    <t>trimesečna</t>
  </si>
  <si>
    <t>MESTNA OBČINA KRŠKO</t>
  </si>
  <si>
    <t>Dvainpetdesetina</t>
  </si>
  <si>
    <t>DATUMI IN ZNESKI NAKAZIL DOHODNINE - OBČINSKI VIR PO TEDNIH ZA LETO 2026 ZA IZBRANO OBČINO</t>
  </si>
  <si>
    <t>JAN.-MAR. 2026</t>
  </si>
  <si>
    <t>APR.-JUN. 2026</t>
  </si>
  <si>
    <t>JUL.-SEP. 2026</t>
  </si>
  <si>
    <t>OKT.-DEC. 2026</t>
  </si>
  <si>
    <t>od 3. 1. 2026</t>
  </si>
  <si>
    <t>za leto 2026</t>
  </si>
  <si>
    <t>vir za leto 2026</t>
  </si>
  <si>
    <t>do 24. 12. 2026</t>
  </si>
  <si>
    <t>31. 12. 2026</t>
  </si>
  <si>
    <t>ZA OBDOBJE JANUAR - DECEMBER 2026</t>
  </si>
  <si>
    <t>Nakazila (51 x)</t>
  </si>
  <si>
    <t>2 = 1/[52]</t>
  </si>
  <si>
    <t>3 = 2*[51]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</si>
</sst>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\ ;\(\$#,##0\)"/>
    <numFmt numFmtId="165" formatCode="General\."/>
    <numFmt numFmtId="166" formatCode="dd/mm/yyyy;@"/>
    <numFmt numFmtId="167" formatCode="#,##0_ ;[Red]\-#,##0\ "/>
    <numFmt numFmtId="168" formatCode="General\ "/>
    <numFmt numFmtId="169" formatCode="d/\ m/\ yyyy;@"/>
  </numFmts>
  <fonts count="39" x14ac:knownFonts="1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1"/>
      <name val="Times New Roman CE"/>
    </font>
    <font>
      <sz val="12"/>
      <name val="Arial"/>
      <family val="2"/>
      <charset val="238"/>
    </font>
    <font>
      <b/>
      <sz val="13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  <charset val="238"/>
    </font>
    <font>
      <sz val="10"/>
      <name val="Times New Roman"/>
      <family val="1"/>
    </font>
    <font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1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3" fillId="0" borderId="0"/>
    <xf numFmtId="0" fontId="11" fillId="0" borderId="0"/>
    <xf numFmtId="0" fontId="4" fillId="0" borderId="1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>
      <alignment vertical="top"/>
    </xf>
    <xf numFmtId="0" fontId="17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19" borderId="26" applyNumberFormat="0" applyAlignment="0" applyProtection="0"/>
    <xf numFmtId="0" fontId="24" fillId="0" borderId="0" applyNumberFormat="0" applyFill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>
      <alignment wrapText="1"/>
    </xf>
    <xf numFmtId="0" fontId="28" fillId="20" borderId="0" applyNumberFormat="0" applyBorder="0" applyAlignment="0" applyProtection="0"/>
    <xf numFmtId="0" fontId="29" fillId="21" borderId="3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5" borderId="0" applyNumberFormat="0" applyBorder="0" applyAlignment="0" applyProtection="0"/>
    <xf numFmtId="0" fontId="32" fillId="0" borderId="31" applyNumberFormat="0" applyFill="0" applyAlignment="0" applyProtection="0"/>
    <xf numFmtId="0" fontId="33" fillId="26" borderId="32" applyNumberFormat="0" applyAlignment="0" applyProtection="0"/>
    <xf numFmtId="0" fontId="34" fillId="19" borderId="33" applyNumberFormat="0" applyAlignment="0" applyProtection="0"/>
    <xf numFmtId="0" fontId="35" fillId="6" borderId="0" applyNumberFormat="0" applyBorder="0" applyAlignment="0" applyProtection="0"/>
    <xf numFmtId="0" fontId="36" fillId="10" borderId="33" applyNumberFormat="0" applyAlignment="0" applyProtection="0"/>
    <xf numFmtId="0" fontId="37" fillId="0" borderId="34" applyNumberFormat="0" applyFill="0" applyAlignment="0" applyProtection="0"/>
    <xf numFmtId="0" fontId="38" fillId="0" borderId="0"/>
  </cellStyleXfs>
  <cellXfs count="122">
    <xf numFmtId="0" fontId="0" fillId="0" borderId="1" xfId="0"/>
    <xf numFmtId="0" fontId="3" fillId="0" borderId="0" xfId="5" applyAlignment="1">
      <alignment horizontal="left" vertical="center"/>
    </xf>
    <xf numFmtId="3" fontId="5" fillId="0" borderId="0" xfId="5" applyNumberFormat="1" applyFont="1" applyAlignment="1">
      <alignment horizontal="centerContinuous" vertical="center"/>
    </xf>
    <xf numFmtId="0" fontId="5" fillId="0" borderId="0" xfId="5" applyFont="1" applyAlignment="1">
      <alignment horizontal="centerContinuous" vertical="center"/>
    </xf>
    <xf numFmtId="0" fontId="3" fillId="0" borderId="0" xfId="5" applyAlignment="1">
      <alignment vertical="center"/>
    </xf>
    <xf numFmtId="0" fontId="6" fillId="0" borderId="2" xfId="5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Alignment="1">
      <alignment vertical="center"/>
    </xf>
    <xf numFmtId="165" fontId="9" fillId="0" borderId="5" xfId="0" applyNumberFormat="1" applyFont="1" applyBorder="1" applyAlignment="1">
      <alignment horizontal="right" vertical="center"/>
    </xf>
    <xf numFmtId="0" fontId="3" fillId="0" borderId="0" xfId="5" applyAlignment="1">
      <alignment horizontal="right" vertical="center"/>
    </xf>
    <xf numFmtId="3" fontId="3" fillId="0" borderId="0" xfId="5" applyNumberFormat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/>
    <xf numFmtId="0" fontId="7" fillId="0" borderId="4" xfId="0" applyFont="1" applyBorder="1"/>
    <xf numFmtId="0" fontId="5" fillId="0" borderId="4" xfId="5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166" fontId="3" fillId="0" borderId="8" xfId="5" applyNumberForma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166" fontId="3" fillId="0" borderId="9" xfId="5" applyNumberForma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65" fontId="8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3" fontId="5" fillId="0" borderId="13" xfId="5" applyNumberFormat="1" applyFont="1" applyBorder="1" applyAlignment="1">
      <alignment vertical="center"/>
    </xf>
    <xf numFmtId="0" fontId="6" fillId="0" borderId="14" xfId="5" applyFont="1" applyBorder="1" applyAlignment="1">
      <alignment horizontal="center" vertical="center" wrapText="1"/>
    </xf>
    <xf numFmtId="0" fontId="7" fillId="0" borderId="3" xfId="0" applyFont="1" applyBorder="1"/>
    <xf numFmtId="0" fontId="5" fillId="0" borderId="3" xfId="5" applyFont="1" applyBorder="1" applyAlignment="1">
      <alignment horizontal="center" vertical="center"/>
    </xf>
    <xf numFmtId="0" fontId="5" fillId="0" borderId="15" xfId="5" applyFont="1" applyBorder="1" applyAlignment="1">
      <alignment horizontal="right" vertical="center"/>
    </xf>
    <xf numFmtId="0" fontId="3" fillId="0" borderId="0" xfId="5" applyAlignment="1">
      <alignment horizontal="centerContinuous" vertical="center"/>
    </xf>
    <xf numFmtId="3" fontId="12" fillId="0" borderId="0" xfId="6" applyNumberFormat="1" applyFont="1" applyAlignment="1">
      <alignment horizontal="centerContinuous"/>
    </xf>
    <xf numFmtId="3" fontId="13" fillId="0" borderId="0" xfId="6" applyNumberFormat="1" applyFont="1" applyAlignment="1">
      <alignment horizontal="centerContinuous"/>
    </xf>
    <xf numFmtId="3" fontId="14" fillId="0" borderId="0" xfId="6" applyNumberFormat="1" applyFont="1" applyAlignment="1">
      <alignment horizontal="centerContinuous"/>
    </xf>
    <xf numFmtId="3" fontId="14" fillId="0" borderId="0" xfId="6" applyNumberFormat="1" applyFont="1"/>
    <xf numFmtId="3" fontId="6" fillId="0" borderId="0" xfId="6" applyNumberFormat="1" applyFont="1" applyAlignment="1">
      <alignment horizontal="centerContinuous"/>
    </xf>
    <xf numFmtId="3" fontId="14" fillId="0" borderId="0" xfId="6" applyNumberFormat="1" applyFont="1" applyAlignment="1">
      <alignment horizontal="right"/>
    </xf>
    <xf numFmtId="0" fontId="6" fillId="0" borderId="15" xfId="5" applyFont="1" applyBorder="1" applyAlignment="1">
      <alignment horizontal="center" vertical="center"/>
    </xf>
    <xf numFmtId="3" fontId="6" fillId="0" borderId="2" xfId="6" applyNumberFormat="1" applyFont="1" applyBorder="1" applyAlignment="1">
      <alignment horizontal="center"/>
    </xf>
    <xf numFmtId="3" fontId="6" fillId="0" borderId="0" xfId="6" applyNumberFormat="1" applyFont="1" applyAlignment="1">
      <alignment horizontal="center"/>
    </xf>
    <xf numFmtId="0" fontId="7" fillId="0" borderId="3" xfId="6" applyFont="1" applyBorder="1" applyAlignment="1">
      <alignment horizontal="center" vertical="center"/>
    </xf>
    <xf numFmtId="3" fontId="6" fillId="0" borderId="3" xfId="6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3" fillId="0" borderId="13" xfId="5" applyBorder="1" applyAlignment="1">
      <alignment vertical="center"/>
    </xf>
    <xf numFmtId="0" fontId="8" fillId="0" borderId="13" xfId="5" applyFont="1" applyBorder="1" applyAlignment="1">
      <alignment horizontal="right" vertical="center"/>
    </xf>
    <xf numFmtId="0" fontId="8" fillId="0" borderId="13" xfId="5" applyFont="1" applyBorder="1" applyAlignment="1">
      <alignment vertical="center"/>
    </xf>
    <xf numFmtId="3" fontId="6" fillId="0" borderId="13" xfId="6" applyNumberFormat="1" applyFont="1" applyBorder="1" applyAlignment="1">
      <alignment horizontal="center"/>
    </xf>
    <xf numFmtId="0" fontId="8" fillId="0" borderId="17" xfId="6" applyFont="1" applyBorder="1" applyAlignment="1">
      <alignment horizontal="right" vertical="center"/>
    </xf>
    <xf numFmtId="165" fontId="8" fillId="0" borderId="17" xfId="6" applyNumberFormat="1" applyFont="1" applyBorder="1" applyAlignment="1">
      <alignment horizontal="right" vertical="center"/>
    </xf>
    <xf numFmtId="0" fontId="8" fillId="0" borderId="18" xfId="6" applyFont="1" applyBorder="1" applyAlignment="1">
      <alignment horizontal="left" vertical="center"/>
    </xf>
    <xf numFmtId="167" fontId="14" fillId="0" borderId="18" xfId="6" applyNumberFormat="1" applyFont="1" applyBorder="1"/>
    <xf numFmtId="167" fontId="5" fillId="0" borderId="18" xfId="6" applyNumberFormat="1" applyFont="1" applyBorder="1"/>
    <xf numFmtId="0" fontId="8" fillId="0" borderId="19" xfId="6" applyFont="1" applyBorder="1" applyAlignment="1">
      <alignment horizontal="right" vertical="center"/>
    </xf>
    <xf numFmtId="165" fontId="8" fillId="0" borderId="19" xfId="6" applyNumberFormat="1" applyFont="1" applyBorder="1" applyAlignment="1">
      <alignment horizontal="right" vertical="center"/>
    </xf>
    <xf numFmtId="0" fontId="8" fillId="0" borderId="20" xfId="6" applyFont="1" applyBorder="1" applyAlignment="1">
      <alignment horizontal="left" vertical="center"/>
    </xf>
    <xf numFmtId="167" fontId="14" fillId="0" borderId="20" xfId="6" applyNumberFormat="1" applyFont="1" applyBorder="1"/>
    <xf numFmtId="167" fontId="5" fillId="0" borderId="20" xfId="6" applyNumberFormat="1" applyFont="1" applyBorder="1"/>
    <xf numFmtId="0" fontId="9" fillId="0" borderId="19" xfId="6" applyFont="1" applyBorder="1" applyAlignment="1">
      <alignment horizontal="right" vertical="center"/>
    </xf>
    <xf numFmtId="165" fontId="9" fillId="0" borderId="19" xfId="6" applyNumberFormat="1" applyFont="1" applyBorder="1" applyAlignment="1">
      <alignment horizontal="right" vertical="center"/>
    </xf>
    <xf numFmtId="0" fontId="9" fillId="0" borderId="20" xfId="6" applyFont="1" applyBorder="1" applyAlignment="1">
      <alignment horizontal="left" vertical="center"/>
    </xf>
    <xf numFmtId="165" fontId="8" fillId="0" borderId="20" xfId="6" applyNumberFormat="1" applyFont="1" applyBorder="1" applyAlignment="1">
      <alignment horizontal="right" vertical="center"/>
    </xf>
    <xf numFmtId="0" fontId="8" fillId="0" borderId="21" xfId="6" applyFont="1" applyBorder="1" applyAlignment="1">
      <alignment horizontal="right" vertical="center"/>
    </xf>
    <xf numFmtId="165" fontId="9" fillId="0" borderId="21" xfId="6" applyNumberFormat="1" applyFont="1" applyBorder="1" applyAlignment="1">
      <alignment horizontal="right" vertical="center"/>
    </xf>
    <xf numFmtId="0" fontId="8" fillId="0" borderId="22" xfId="6" applyFont="1" applyBorder="1" applyAlignment="1">
      <alignment horizontal="left" vertical="center"/>
    </xf>
    <xf numFmtId="167" fontId="14" fillId="0" borderId="22" xfId="6" applyNumberFormat="1" applyFont="1" applyBorder="1"/>
    <xf numFmtId="167" fontId="5" fillId="0" borderId="22" xfId="6" applyNumberFormat="1" applyFont="1" applyBorder="1"/>
    <xf numFmtId="0" fontId="8" fillId="0" borderId="23" xfId="6" applyFont="1" applyBorder="1" applyAlignment="1">
      <alignment horizontal="right" vertical="center"/>
    </xf>
    <xf numFmtId="165" fontId="8" fillId="0" borderId="23" xfId="6" applyNumberFormat="1" applyFont="1" applyBorder="1" applyAlignment="1">
      <alignment horizontal="right" vertical="center"/>
    </xf>
    <xf numFmtId="0" fontId="8" fillId="0" borderId="24" xfId="6" applyFont="1" applyBorder="1" applyAlignment="1">
      <alignment horizontal="left" vertical="center"/>
    </xf>
    <xf numFmtId="167" fontId="14" fillId="0" borderId="24" xfId="6" applyNumberFormat="1" applyFont="1" applyBorder="1"/>
    <xf numFmtId="167" fontId="5" fillId="0" borderId="24" xfId="6" applyNumberFormat="1" applyFont="1" applyBorder="1"/>
    <xf numFmtId="165" fontId="9" fillId="0" borderId="20" xfId="6" applyNumberFormat="1" applyFont="1" applyBorder="1" applyAlignment="1">
      <alignment horizontal="right" vertical="center"/>
    </xf>
    <xf numFmtId="165" fontId="8" fillId="0" borderId="21" xfId="6" applyNumberFormat="1" applyFont="1" applyBorder="1" applyAlignment="1">
      <alignment horizontal="right" vertical="center"/>
    </xf>
    <xf numFmtId="165" fontId="9" fillId="0" borderId="23" xfId="6" applyNumberFormat="1" applyFont="1" applyBorder="1" applyAlignment="1">
      <alignment horizontal="right" vertical="center"/>
    </xf>
    <xf numFmtId="3" fontId="6" fillId="0" borderId="11" xfId="6" applyNumberFormat="1" applyFont="1" applyBorder="1"/>
    <xf numFmtId="167" fontId="6" fillId="0" borderId="11" xfId="6" applyNumberFormat="1" applyFont="1" applyBorder="1"/>
    <xf numFmtId="3" fontId="6" fillId="0" borderId="0" xfId="6" applyNumberFormat="1" applyFont="1"/>
    <xf numFmtId="3" fontId="6" fillId="0" borderId="0" xfId="6" applyNumberFormat="1" applyFont="1" applyAlignment="1">
      <alignment horizontal="left"/>
    </xf>
    <xf numFmtId="0" fontId="15" fillId="0" borderId="13" xfId="10" applyFont="1" applyBorder="1" applyAlignment="1">
      <alignment horizontal="center" wrapText="1"/>
    </xf>
    <xf numFmtId="0" fontId="16" fillId="3" borderId="13" xfId="10" applyFont="1" applyFill="1" applyBorder="1" applyAlignment="1">
      <alignment horizontal="center"/>
    </xf>
    <xf numFmtId="0" fontId="17" fillId="0" borderId="0" xfId="11"/>
    <xf numFmtId="165" fontId="18" fillId="0" borderId="25" xfId="10" applyNumberFormat="1" applyFont="1" applyBorder="1" applyAlignment="1">
      <alignment horizontal="right" vertical="center"/>
    </xf>
    <xf numFmtId="168" fontId="18" fillId="0" borderId="25" xfId="10" applyNumberFormat="1" applyFont="1" applyBorder="1" applyAlignment="1">
      <alignment horizontal="right" vertical="center"/>
    </xf>
    <xf numFmtId="0" fontId="19" fillId="0" borderId="25" xfId="10" applyFont="1" applyBorder="1" applyAlignment="1">
      <alignment vertical="center"/>
    </xf>
    <xf numFmtId="165" fontId="18" fillId="0" borderId="9" xfId="10" applyNumberFormat="1" applyFont="1" applyBorder="1" applyAlignment="1">
      <alignment horizontal="right" vertical="center"/>
    </xf>
    <xf numFmtId="168" fontId="18" fillId="0" borderId="9" xfId="10" applyNumberFormat="1" applyFont="1" applyBorder="1" applyAlignment="1">
      <alignment horizontal="right" vertical="center"/>
    </xf>
    <xf numFmtId="0" fontId="19" fillId="0" borderId="9" xfId="10" applyFont="1" applyBorder="1" applyAlignment="1">
      <alignment vertical="center"/>
    </xf>
    <xf numFmtId="165" fontId="18" fillId="0" borderId="12" xfId="10" applyNumberFormat="1" applyFont="1" applyBorder="1" applyAlignment="1">
      <alignment horizontal="right" vertical="center"/>
    </xf>
    <xf numFmtId="168" fontId="18" fillId="0" borderId="12" xfId="10" applyNumberFormat="1" applyFont="1" applyBorder="1" applyAlignment="1">
      <alignment horizontal="right" vertical="center"/>
    </xf>
    <xf numFmtId="0" fontId="19" fillId="0" borderId="12" xfId="10" applyFont="1" applyBorder="1" applyAlignment="1">
      <alignment vertical="center"/>
    </xf>
    <xf numFmtId="165" fontId="18" fillId="4" borderId="4" xfId="10" applyNumberFormat="1" applyFont="1" applyFill="1" applyBorder="1" applyAlignment="1">
      <alignment horizontal="right" vertical="center"/>
    </xf>
    <xf numFmtId="168" fontId="18" fillId="4" borderId="4" xfId="10" applyNumberFormat="1" applyFont="1" applyFill="1" applyBorder="1" applyAlignment="1">
      <alignment horizontal="right" vertical="center"/>
    </xf>
    <xf numFmtId="0" fontId="15" fillId="3" borderId="4" xfId="10" applyFont="1" applyFill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8" fillId="0" borderId="13" xfId="6" applyFont="1" applyBorder="1" applyAlignment="1">
      <alignment horizontal="right" vertical="center"/>
    </xf>
    <xf numFmtId="3" fontId="5" fillId="0" borderId="0" xfId="5" applyNumberFormat="1" applyFont="1" applyAlignment="1">
      <alignment horizontal="right" vertical="center"/>
    </xf>
    <xf numFmtId="0" fontId="5" fillId="2" borderId="0" xfId="5" applyFont="1" applyFill="1" applyAlignment="1" applyProtection="1">
      <alignment horizontal="center" vertical="center"/>
      <protection locked="0"/>
    </xf>
    <xf numFmtId="0" fontId="5" fillId="0" borderId="13" xfId="5" applyFont="1" applyBorder="1" applyAlignment="1">
      <alignment horizontal="center" vertical="center"/>
    </xf>
    <xf numFmtId="166" fontId="3" fillId="0" borderId="35" xfId="5" applyNumberFormat="1" applyBorder="1" applyAlignment="1">
      <alignment vertical="center"/>
    </xf>
    <xf numFmtId="166" fontId="3" fillId="0" borderId="36" xfId="5" applyNumberFormat="1" applyBorder="1" applyAlignment="1">
      <alignment horizontal="right" vertical="center"/>
    </xf>
    <xf numFmtId="166" fontId="3" fillId="0" borderId="35" xfId="5" applyNumberFormat="1" applyBorder="1" applyAlignment="1">
      <alignment horizontal="right" vertical="center"/>
    </xf>
    <xf numFmtId="3" fontId="5" fillId="0" borderId="37" xfId="5" applyNumberFormat="1" applyFont="1" applyBorder="1" applyAlignment="1">
      <alignment vertical="center"/>
    </xf>
    <xf numFmtId="3" fontId="5" fillId="0" borderId="4" xfId="5" applyNumberFormat="1" applyFont="1" applyBorder="1" applyAlignment="1">
      <alignment vertical="center"/>
    </xf>
    <xf numFmtId="0" fontId="3" fillId="0" borderId="8" xfId="5" applyBorder="1" applyAlignment="1">
      <alignment vertical="center"/>
    </xf>
    <xf numFmtId="0" fontId="3" fillId="0" borderId="12" xfId="5" applyBorder="1" applyAlignment="1">
      <alignment vertical="center"/>
    </xf>
    <xf numFmtId="0" fontId="5" fillId="0" borderId="8" xfId="5" quotePrefix="1" applyFont="1" applyBorder="1" applyAlignment="1">
      <alignment horizontal="center" vertical="center"/>
    </xf>
    <xf numFmtId="3" fontId="5" fillId="0" borderId="12" xfId="5" applyNumberFormat="1" applyFont="1" applyBorder="1" applyAlignment="1">
      <alignment vertical="center"/>
    </xf>
    <xf numFmtId="169" fontId="3" fillId="0" borderId="8" xfId="5" applyNumberFormat="1" applyBorder="1" applyAlignment="1">
      <alignment vertical="center"/>
    </xf>
    <xf numFmtId="169" fontId="3" fillId="0" borderId="9" xfId="5" applyNumberFormat="1" applyBorder="1" applyAlignment="1">
      <alignment vertical="center"/>
    </xf>
    <xf numFmtId="3" fontId="6" fillId="0" borderId="2" xfId="0" applyNumberFormat="1" applyFont="1" applyBorder="1" applyAlignment="1">
      <alignment horizontal="center"/>
    </xf>
    <xf numFmtId="3" fontId="6" fillId="0" borderId="16" xfId="6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3" xfId="0" quotePrefix="1" applyNumberFormat="1" applyFont="1" applyBorder="1" applyAlignment="1">
      <alignment horizontal="center" vertical="center"/>
    </xf>
    <xf numFmtId="0" fontId="5" fillId="2" borderId="0" xfId="5" applyFont="1" applyFill="1" applyAlignment="1">
      <alignment horizontal="centerContinuous" vertical="center"/>
    </xf>
    <xf numFmtId="0" fontId="3" fillId="2" borderId="0" xfId="5" applyFill="1" applyAlignment="1">
      <alignment horizontal="centerContinuous" vertical="center"/>
    </xf>
  </cellXfs>
  <cellStyles count="55">
    <cellStyle name="20 % – Poudarek1" xfId="12" xr:uid="{00000000-0005-0000-0000-000000000000}"/>
    <cellStyle name="20 % – Poudarek2" xfId="13" xr:uid="{00000000-0005-0000-0000-000001000000}"/>
    <cellStyle name="20 % – Poudarek3" xfId="14" xr:uid="{00000000-0005-0000-0000-000002000000}"/>
    <cellStyle name="20 % – Poudarek4" xfId="15" xr:uid="{00000000-0005-0000-0000-000003000000}"/>
    <cellStyle name="20 % – Poudarek5" xfId="16" xr:uid="{00000000-0005-0000-0000-000004000000}"/>
    <cellStyle name="20 % – Poudarek6" xfId="17" xr:uid="{00000000-0005-0000-0000-000005000000}"/>
    <cellStyle name="40 % – Poudarek1" xfId="18" xr:uid="{00000000-0005-0000-0000-000006000000}"/>
    <cellStyle name="40 % – Poudarek2" xfId="19" xr:uid="{00000000-0005-0000-0000-000007000000}"/>
    <cellStyle name="40 % – Poudarek3" xfId="20" xr:uid="{00000000-0005-0000-0000-000008000000}"/>
    <cellStyle name="40 % – Poudarek4" xfId="21" xr:uid="{00000000-0005-0000-0000-000009000000}"/>
    <cellStyle name="40 % – Poudarek5" xfId="22" xr:uid="{00000000-0005-0000-0000-00000A000000}"/>
    <cellStyle name="40 % – Poudarek6" xfId="23" xr:uid="{00000000-0005-0000-0000-00000B000000}"/>
    <cellStyle name="60 % – Poudarek1" xfId="24" xr:uid="{00000000-0005-0000-0000-00000C000000}"/>
    <cellStyle name="60 % – Poudarek2" xfId="25" xr:uid="{00000000-0005-0000-0000-00000D000000}"/>
    <cellStyle name="60 % – Poudarek3" xfId="26" xr:uid="{00000000-0005-0000-0000-00000E000000}"/>
    <cellStyle name="60 % – Poudarek4" xfId="27" xr:uid="{00000000-0005-0000-0000-00000F000000}"/>
    <cellStyle name="60 % – Poudarek5" xfId="28" xr:uid="{00000000-0005-0000-0000-000010000000}"/>
    <cellStyle name="60 % – Poudarek6" xfId="29" xr:uid="{00000000-0005-0000-0000-000011000000}"/>
    <cellStyle name="Comma0" xfId="1" xr:uid="{00000000-0005-0000-0000-000012000000}"/>
    <cellStyle name="Currency0" xfId="2" xr:uid="{00000000-0005-0000-0000-000013000000}"/>
    <cellStyle name="Date" xfId="3" xr:uid="{00000000-0005-0000-0000-000014000000}"/>
    <cellStyle name="Dobro" xfId="30" xr:uid="{00000000-0005-0000-0000-000015000000}"/>
    <cellStyle name="Fixed" xfId="4" xr:uid="{00000000-0005-0000-0000-000016000000}"/>
    <cellStyle name="Heading 1 2" xfId="8" xr:uid="{00000000-0005-0000-0000-000018000000}"/>
    <cellStyle name="Heading 2 2" xfId="9" xr:uid="{00000000-0005-0000-0000-00001A000000}"/>
    <cellStyle name="Izhod" xfId="31" xr:uid="{00000000-0005-0000-0000-00001B000000}"/>
    <cellStyle name="Naslov" xfId="32" xr:uid="{00000000-0005-0000-0000-00001C000000}"/>
    <cellStyle name="Naslov 1" xfId="33" builtinId="16" customBuiltin="1"/>
    <cellStyle name="Naslov 2" xfId="34" builtinId="17" customBuiltin="1"/>
    <cellStyle name="Naslov 3" xfId="35" xr:uid="{00000000-0005-0000-0000-00001D000000}"/>
    <cellStyle name="Naslov 4" xfId="36" xr:uid="{00000000-0005-0000-0000-00001E000000}"/>
    <cellStyle name="Navadno" xfId="0" builtinId="0"/>
    <cellStyle name="Navadno 2" xfId="37" xr:uid="{00000000-0005-0000-0000-00001F000000}"/>
    <cellStyle name="Nevtralno" xfId="38" xr:uid="{00000000-0005-0000-0000-000021000000}"/>
    <cellStyle name="Normal 2" xfId="6" xr:uid="{00000000-0005-0000-0000-000023000000}"/>
    <cellStyle name="Normal 3" xfId="7" xr:uid="{00000000-0005-0000-0000-000024000000}"/>
    <cellStyle name="Normal 4" xfId="11" xr:uid="{00000000-0005-0000-0000-000025000000}"/>
    <cellStyle name="Normal 5" xfId="54" xr:uid="{00000000-0005-0000-0000-000026000000}"/>
    <cellStyle name="Normal_FINAL_obd_P-2004" xfId="10" xr:uid="{00000000-0005-0000-0000-000027000000}"/>
    <cellStyle name="Normal_Oc_Prih2004-ocena2003" xfId="5" xr:uid="{00000000-0005-0000-0000-000028000000}"/>
    <cellStyle name="Opomba" xfId="39" xr:uid="{00000000-0005-0000-0000-000029000000}"/>
    <cellStyle name="Opozorilo" xfId="40" xr:uid="{00000000-0005-0000-0000-00002A000000}"/>
    <cellStyle name="Pojasnjevalno besedilo" xfId="41" xr:uid="{00000000-0005-0000-0000-00002B000000}"/>
    <cellStyle name="Poudarek1" xfId="42" xr:uid="{00000000-0005-0000-0000-00002C000000}"/>
    <cellStyle name="Poudarek2" xfId="43" xr:uid="{00000000-0005-0000-0000-00002D000000}"/>
    <cellStyle name="Poudarek3" xfId="44" xr:uid="{00000000-0005-0000-0000-00002E000000}"/>
    <cellStyle name="Poudarek4" xfId="45" xr:uid="{00000000-0005-0000-0000-00002F000000}"/>
    <cellStyle name="Poudarek5" xfId="46" xr:uid="{00000000-0005-0000-0000-000030000000}"/>
    <cellStyle name="Poudarek6" xfId="47" xr:uid="{00000000-0005-0000-0000-000031000000}"/>
    <cellStyle name="Povezana celica" xfId="48" xr:uid="{00000000-0005-0000-0000-000032000000}"/>
    <cellStyle name="Preveri celico" xfId="49" xr:uid="{00000000-0005-0000-0000-000033000000}"/>
    <cellStyle name="Računanje" xfId="50" xr:uid="{00000000-0005-0000-0000-000034000000}"/>
    <cellStyle name="Slabo" xfId="51" xr:uid="{00000000-0005-0000-0000-000035000000}"/>
    <cellStyle name="Vnos" xfId="52" xr:uid="{00000000-0005-0000-0000-000037000000}"/>
    <cellStyle name="Vsota" xfId="5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>
    <pageSetUpPr fitToPage="1"/>
  </sheetPr>
  <dimension ref="A1:J47"/>
  <sheetViews>
    <sheetView tabSelected="1" zoomScaleNormal="100" workbookViewId="0">
      <selection activeCell="B3" sqref="B3"/>
    </sheetView>
  </sheetViews>
  <sheetFormatPr defaultColWidth="8" defaultRowHeight="15.6" x14ac:dyDescent="0.25"/>
  <cols>
    <col min="1" max="1" width="9.77734375" style="12" customWidth="1"/>
    <col min="2" max="2" width="20.77734375" style="4" customWidth="1"/>
    <col min="3" max="8" width="14.77734375" style="4" customWidth="1"/>
    <col min="9" max="9" width="17.77734375" style="4" customWidth="1"/>
    <col min="10" max="10" width="15.77734375" style="4" customWidth="1"/>
    <col min="11" max="16384" width="8" style="4"/>
  </cols>
  <sheetData>
    <row r="1" spans="1:10" s="1" customFormat="1" ht="19.95" customHeight="1" x14ac:dyDescent="0.25">
      <c r="A1" s="2" t="s">
        <v>264</v>
      </c>
      <c r="B1" s="3"/>
      <c r="C1" s="3"/>
      <c r="D1" s="3"/>
      <c r="E1" s="3"/>
      <c r="F1" s="3"/>
      <c r="G1" s="3"/>
      <c r="H1" s="36"/>
      <c r="I1" s="36"/>
      <c r="J1" s="3"/>
    </row>
    <row r="2" spans="1:10" s="1" customFormat="1" ht="19.95" customHeight="1" x14ac:dyDescent="0.25">
      <c r="A2" s="2" t="s">
        <v>256</v>
      </c>
      <c r="B2" s="3"/>
      <c r="C2" s="120"/>
      <c r="D2" s="120"/>
      <c r="E2" s="120"/>
      <c r="F2" s="120"/>
      <c r="G2" s="120"/>
      <c r="H2" s="121"/>
      <c r="I2" s="36"/>
      <c r="J2" s="3"/>
    </row>
    <row r="3" spans="1:10" s="1" customFormat="1" ht="19.95" customHeight="1" thickBot="1" x14ac:dyDescent="0.3">
      <c r="A3" s="102" t="s">
        <v>255</v>
      </c>
      <c r="B3" s="103">
        <v>0</v>
      </c>
      <c r="C3" s="100" t="str">
        <f>VLOOKUP($B$3,'Nazivi občin'!B2:C214,2,FALSE)</f>
        <v>SKUPAJ VSE OBČINE</v>
      </c>
      <c r="D3" s="3"/>
      <c r="E3" s="3"/>
      <c r="F3" s="3"/>
      <c r="G3" s="3"/>
      <c r="H3" s="36"/>
      <c r="J3" s="3"/>
    </row>
    <row r="4" spans="1:10" ht="15.75" customHeight="1" x14ac:dyDescent="0.3">
      <c r="A4" s="5"/>
      <c r="B4" s="14" t="s">
        <v>2</v>
      </c>
      <c r="C4" s="6"/>
      <c r="D4" s="6"/>
      <c r="E4" s="6"/>
      <c r="F4" s="6"/>
      <c r="G4" s="6"/>
      <c r="H4" s="6" t="s">
        <v>23</v>
      </c>
      <c r="I4" s="6" t="s">
        <v>23</v>
      </c>
      <c r="J4" s="6" t="s">
        <v>257</v>
      </c>
    </row>
    <row r="5" spans="1:10" ht="15.75" customHeight="1" x14ac:dyDescent="0.3">
      <c r="A5" s="7" t="s">
        <v>0</v>
      </c>
      <c r="B5" s="15"/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24</v>
      </c>
      <c r="I5" s="8" t="s">
        <v>261</v>
      </c>
      <c r="J5" s="8" t="s">
        <v>258</v>
      </c>
    </row>
    <row r="6" spans="1:10" s="10" customFormat="1" ht="15.75" customHeight="1" thickBot="1" x14ac:dyDescent="0.35">
      <c r="A6" s="9" t="s">
        <v>1</v>
      </c>
      <c r="B6" s="16" t="s">
        <v>4</v>
      </c>
      <c r="C6" s="17" t="s">
        <v>18</v>
      </c>
      <c r="D6" s="17" t="s">
        <v>19</v>
      </c>
      <c r="E6" s="17" t="s">
        <v>20</v>
      </c>
      <c r="F6" s="17" t="s">
        <v>21</v>
      </c>
      <c r="G6" s="17" t="s">
        <v>22</v>
      </c>
      <c r="H6" s="17" t="s">
        <v>25</v>
      </c>
      <c r="I6" s="17" t="s">
        <v>25</v>
      </c>
      <c r="J6" s="17" t="s">
        <v>259</v>
      </c>
    </row>
    <row r="7" spans="1:10" s="10" customFormat="1" ht="15.75" customHeight="1" thickBot="1" x14ac:dyDescent="0.35">
      <c r="A7" s="32"/>
      <c r="B7" s="33"/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34" t="s">
        <v>260</v>
      </c>
      <c r="I7" s="104">
        <v>7</v>
      </c>
      <c r="J7" s="34">
        <v>8</v>
      </c>
    </row>
    <row r="8" spans="1:10" x14ac:dyDescent="0.25">
      <c r="A8" s="18">
        <v>1</v>
      </c>
      <c r="B8" s="19" t="s">
        <v>5</v>
      </c>
      <c r="C8" s="114">
        <v>46029</v>
      </c>
      <c r="D8" s="114">
        <v>46036</v>
      </c>
      <c r="E8" s="114">
        <v>46043</v>
      </c>
      <c r="F8" s="114">
        <v>46050</v>
      </c>
      <c r="G8" s="114"/>
      <c r="H8" s="20"/>
      <c r="I8" s="110"/>
      <c r="J8" s="105"/>
    </row>
    <row r="9" spans="1:10" ht="16.2" thickBot="1" x14ac:dyDescent="0.35">
      <c r="A9" s="28"/>
      <c r="B9" s="25" t="s">
        <v>17</v>
      </c>
      <c r="C9" s="26">
        <f>VLOOKUP($B$3,'Dohodnina - občinski vir'!$A$8:$G$220,5,FALSE)</f>
        <v>33631367</v>
      </c>
      <c r="D9" s="26">
        <f>VLOOKUP($B$3,'Dohodnina - občinski vir'!$A$8:$G$220,5,FALSE)</f>
        <v>33631367</v>
      </c>
      <c r="E9" s="26">
        <f>VLOOKUP($B$3,'Dohodnina - občinski vir'!$A$8:$G$220,5,FALSE)</f>
        <v>33631367</v>
      </c>
      <c r="F9" s="26">
        <f>VLOOKUP($B$3,'Dohodnina - občinski vir'!$A$8:$G$220,5,FALSE)</f>
        <v>33631367</v>
      </c>
      <c r="G9" s="26"/>
      <c r="H9" s="26">
        <f>SUM(C9:G9)</f>
        <v>134525468</v>
      </c>
      <c r="I9" s="111"/>
      <c r="J9" s="26">
        <f>COUNT(C9:G9)</f>
        <v>4</v>
      </c>
    </row>
    <row r="10" spans="1:10" x14ac:dyDescent="0.25">
      <c r="A10" s="27">
        <v>2</v>
      </c>
      <c r="B10" s="21" t="s">
        <v>6</v>
      </c>
      <c r="C10" s="115">
        <v>46057</v>
      </c>
      <c r="D10" s="115">
        <v>46064</v>
      </c>
      <c r="E10" s="115">
        <v>46071</v>
      </c>
      <c r="F10" s="115">
        <v>46078</v>
      </c>
      <c r="G10" s="115"/>
      <c r="H10" s="22"/>
      <c r="I10" s="110"/>
      <c r="J10" s="106"/>
    </row>
    <row r="11" spans="1:10" ht="16.2" thickBot="1" x14ac:dyDescent="0.35">
      <c r="A11" s="29"/>
      <c r="B11" s="25" t="s">
        <v>17</v>
      </c>
      <c r="C11" s="26">
        <f>VLOOKUP($B$3,'Dohodnina - občinski vir'!$A$8:$G$220,5,FALSE)</f>
        <v>33631367</v>
      </c>
      <c r="D11" s="26">
        <f>VLOOKUP($B$3,'Dohodnina - občinski vir'!$A$8:$G$220,5,FALSE)</f>
        <v>33631367</v>
      </c>
      <c r="E11" s="26">
        <f>VLOOKUP($B$3,'Dohodnina - občinski vir'!$A$8:$G$220,5,FALSE)</f>
        <v>33631367</v>
      </c>
      <c r="F11" s="26">
        <f>VLOOKUP($B$3,'Dohodnina - občinski vir'!$A$8:$G$220,5,FALSE)</f>
        <v>33631367</v>
      </c>
      <c r="G11" s="26"/>
      <c r="H11" s="26">
        <f>SUM(C11:G11)</f>
        <v>134525468</v>
      </c>
      <c r="I11" s="111"/>
      <c r="J11" s="26">
        <f>COUNT(C11:G11)</f>
        <v>4</v>
      </c>
    </row>
    <row r="12" spans="1:10" x14ac:dyDescent="0.25">
      <c r="A12" s="24">
        <v>3</v>
      </c>
      <c r="B12" s="23" t="s">
        <v>7</v>
      </c>
      <c r="C12" s="115">
        <v>46085</v>
      </c>
      <c r="D12" s="115">
        <v>46092</v>
      </c>
      <c r="E12" s="115">
        <v>46099</v>
      </c>
      <c r="F12" s="115">
        <v>46106</v>
      </c>
      <c r="G12" s="115"/>
      <c r="H12" s="22"/>
      <c r="I12" s="112" t="s">
        <v>265</v>
      </c>
      <c r="J12" s="106"/>
    </row>
    <row r="13" spans="1:10" ht="16.2" thickBot="1" x14ac:dyDescent="0.35">
      <c r="A13" s="28"/>
      <c r="B13" s="25" t="s">
        <v>17</v>
      </c>
      <c r="C13" s="26">
        <f>VLOOKUP($B$3,'Dohodnina - občinski vir'!$A$8:$G$220,5,FALSE)</f>
        <v>33631367</v>
      </c>
      <c r="D13" s="26">
        <f>VLOOKUP($B$3,'Dohodnina - občinski vir'!$A$8:$G$220,5,FALSE)</f>
        <v>33631367</v>
      </c>
      <c r="E13" s="26">
        <f>VLOOKUP($B$3,'Dohodnina - občinski vir'!$A$8:$G$220,5,FALSE)</f>
        <v>33631367</v>
      </c>
      <c r="F13" s="26">
        <f>VLOOKUP($B$3,'Dohodnina - občinski vir'!$A$8:$G$220,5,FALSE)</f>
        <v>33631367</v>
      </c>
      <c r="G13" s="26"/>
      <c r="H13" s="26">
        <f>SUM(C13:G13)</f>
        <v>134525468</v>
      </c>
      <c r="I13" s="113">
        <f>SUM(H8:H13)</f>
        <v>403576404</v>
      </c>
      <c r="J13" s="26">
        <f>COUNT(C13:G13)</f>
        <v>4</v>
      </c>
    </row>
    <row r="14" spans="1:10" x14ac:dyDescent="0.25">
      <c r="A14" s="27">
        <v>4</v>
      </c>
      <c r="B14" s="23" t="s">
        <v>8</v>
      </c>
      <c r="C14" s="115">
        <v>46113</v>
      </c>
      <c r="D14" s="115">
        <v>46120</v>
      </c>
      <c r="E14" s="115">
        <v>46127</v>
      </c>
      <c r="F14" s="115">
        <v>46134</v>
      </c>
      <c r="G14" s="115">
        <v>46141</v>
      </c>
      <c r="H14" s="22"/>
      <c r="I14" s="110"/>
      <c r="J14" s="106"/>
    </row>
    <row r="15" spans="1:10" ht="16.2" thickBot="1" x14ac:dyDescent="0.35">
      <c r="A15" s="29"/>
      <c r="B15" s="25" t="s">
        <v>17</v>
      </c>
      <c r="C15" s="26">
        <f>VLOOKUP($B$3,'Dohodnina - občinski vir'!$A$8:$G$220,5,FALSE)</f>
        <v>33631367</v>
      </c>
      <c r="D15" s="26">
        <f>VLOOKUP($B$3,'Dohodnina - občinski vir'!$A$8:$G$220,5,FALSE)</f>
        <v>33631367</v>
      </c>
      <c r="E15" s="26">
        <f>VLOOKUP($B$3,'Dohodnina - občinski vir'!$A$8:$G$220,5,FALSE)</f>
        <v>33631367</v>
      </c>
      <c r="F15" s="26">
        <f>VLOOKUP($B$3,'Dohodnina - občinski vir'!$A$8:$G$220,5,FALSE)</f>
        <v>33631367</v>
      </c>
      <c r="G15" s="26">
        <f>VLOOKUP($B$3,'Dohodnina - občinski vir'!$A$8:$G$220,5,FALSE)</f>
        <v>33631367</v>
      </c>
      <c r="H15" s="26">
        <f>SUM(C15:G15)</f>
        <v>168156835</v>
      </c>
      <c r="I15" s="111"/>
      <c r="J15" s="26">
        <f>COUNT(C15:G15)</f>
        <v>5</v>
      </c>
    </row>
    <row r="16" spans="1:10" x14ac:dyDescent="0.25">
      <c r="A16" s="24">
        <v>5</v>
      </c>
      <c r="B16" s="23" t="s">
        <v>9</v>
      </c>
      <c r="C16" s="115">
        <v>46148</v>
      </c>
      <c r="D16" s="115">
        <v>46155</v>
      </c>
      <c r="E16" s="115">
        <v>46162</v>
      </c>
      <c r="F16" s="115">
        <v>46169</v>
      </c>
      <c r="G16" s="115"/>
      <c r="H16" s="22"/>
      <c r="I16" s="110"/>
      <c r="J16" s="106"/>
    </row>
    <row r="17" spans="1:10" ht="16.2" thickBot="1" x14ac:dyDescent="0.35">
      <c r="A17" s="28"/>
      <c r="B17" s="25" t="s">
        <v>17</v>
      </c>
      <c r="C17" s="26">
        <f>VLOOKUP($B$3,'Dohodnina - občinski vir'!$A$8:$G$220,5,FALSE)</f>
        <v>33631367</v>
      </c>
      <c r="D17" s="26">
        <f>VLOOKUP($B$3,'Dohodnina - občinski vir'!$A$8:$G$220,5,FALSE)</f>
        <v>33631367</v>
      </c>
      <c r="E17" s="26">
        <f>VLOOKUP($B$3,'Dohodnina - občinski vir'!$A$8:$G$220,5,FALSE)</f>
        <v>33631367</v>
      </c>
      <c r="F17" s="26">
        <f>VLOOKUP($B$3,'Dohodnina - občinski vir'!$A$8:$G$220,5,FALSE)</f>
        <v>33631367</v>
      </c>
      <c r="G17" s="26"/>
      <c r="H17" s="26">
        <f>SUM(C17:G17)</f>
        <v>134525468</v>
      </c>
      <c r="I17" s="111"/>
      <c r="J17" s="26">
        <f>COUNT(C17:G17)</f>
        <v>4</v>
      </c>
    </row>
    <row r="18" spans="1:10" x14ac:dyDescent="0.25">
      <c r="A18" s="27">
        <v>6</v>
      </c>
      <c r="B18" s="23" t="s">
        <v>10</v>
      </c>
      <c r="C18" s="115">
        <v>46176</v>
      </c>
      <c r="D18" s="115">
        <v>46183</v>
      </c>
      <c r="E18" s="115">
        <v>46190</v>
      </c>
      <c r="F18" s="115">
        <v>46197</v>
      </c>
      <c r="G18" s="115"/>
      <c r="H18" s="22"/>
      <c r="I18" s="112" t="s">
        <v>266</v>
      </c>
      <c r="J18" s="106"/>
    </row>
    <row r="19" spans="1:10" ht="16.2" thickBot="1" x14ac:dyDescent="0.35">
      <c r="A19" s="29"/>
      <c r="B19" s="25" t="s">
        <v>17</v>
      </c>
      <c r="C19" s="26">
        <f>VLOOKUP($B$3,'Dohodnina - občinski vir'!$A$8:$G$220,5,FALSE)</f>
        <v>33631367</v>
      </c>
      <c r="D19" s="26">
        <f>VLOOKUP($B$3,'Dohodnina - občinski vir'!$A$8:$G$220,5,FALSE)</f>
        <v>33631367</v>
      </c>
      <c r="E19" s="26">
        <f>VLOOKUP($B$3,'Dohodnina - občinski vir'!$A$8:$G$220,5,FALSE)</f>
        <v>33631367</v>
      </c>
      <c r="F19" s="26">
        <f>VLOOKUP($B$3,'Dohodnina - občinski vir'!$A$8:$G$220,5,FALSE)</f>
        <v>33631367</v>
      </c>
      <c r="G19" s="26"/>
      <c r="H19" s="26">
        <f>SUM(C19:G19)</f>
        <v>134525468</v>
      </c>
      <c r="I19" s="113">
        <f>SUM(H14:H19)</f>
        <v>437207771</v>
      </c>
      <c r="J19" s="26">
        <f>COUNT(C19:G19)</f>
        <v>4</v>
      </c>
    </row>
    <row r="20" spans="1:10" x14ac:dyDescent="0.25">
      <c r="A20" s="24">
        <v>7</v>
      </c>
      <c r="B20" s="23" t="s">
        <v>11</v>
      </c>
      <c r="C20" s="115">
        <v>46204</v>
      </c>
      <c r="D20" s="115">
        <v>46211</v>
      </c>
      <c r="E20" s="115">
        <v>46218</v>
      </c>
      <c r="F20" s="115">
        <v>46225</v>
      </c>
      <c r="G20" s="115">
        <v>46232</v>
      </c>
      <c r="H20" s="22"/>
      <c r="I20" s="110"/>
      <c r="J20" s="106"/>
    </row>
    <row r="21" spans="1:10" ht="16.2" thickBot="1" x14ac:dyDescent="0.35">
      <c r="A21" s="28"/>
      <c r="B21" s="25" t="s">
        <v>17</v>
      </c>
      <c r="C21" s="26">
        <f>VLOOKUP($B$3,'Dohodnina - občinski vir'!$A$8:$G$220,5,FALSE)</f>
        <v>33631367</v>
      </c>
      <c r="D21" s="26">
        <f>VLOOKUP($B$3,'Dohodnina - občinski vir'!$A$8:$G$220,5,FALSE)</f>
        <v>33631367</v>
      </c>
      <c r="E21" s="26">
        <f>VLOOKUP($B$3,'Dohodnina - občinski vir'!$A$8:$G$220,5,FALSE)</f>
        <v>33631367</v>
      </c>
      <c r="F21" s="26">
        <f>VLOOKUP($B$3,'Dohodnina - občinski vir'!$A$8:$G$220,5,FALSE)</f>
        <v>33631367</v>
      </c>
      <c r="G21" s="26">
        <f>VLOOKUP($B$3,'Dohodnina - občinski vir'!$A$8:$G$220,5,FALSE)</f>
        <v>33631367</v>
      </c>
      <c r="H21" s="26">
        <f>SUM(C21:G21)</f>
        <v>168156835</v>
      </c>
      <c r="I21" s="111"/>
      <c r="J21" s="26">
        <f>COUNT(C21:G21)</f>
        <v>5</v>
      </c>
    </row>
    <row r="22" spans="1:10" x14ac:dyDescent="0.25">
      <c r="A22" s="27">
        <v>8</v>
      </c>
      <c r="B22" s="23" t="s">
        <v>12</v>
      </c>
      <c r="C22" s="115">
        <v>46239</v>
      </c>
      <c r="D22" s="115">
        <v>46246</v>
      </c>
      <c r="E22" s="115">
        <v>46253</v>
      </c>
      <c r="F22" s="115">
        <v>46260</v>
      </c>
      <c r="G22" s="115"/>
      <c r="H22" s="22"/>
      <c r="I22" s="110"/>
      <c r="J22" s="106"/>
    </row>
    <row r="23" spans="1:10" ht="16.2" thickBot="1" x14ac:dyDescent="0.35">
      <c r="A23" s="29"/>
      <c r="B23" s="25" t="s">
        <v>17</v>
      </c>
      <c r="C23" s="26">
        <f>VLOOKUP($B$3,'Dohodnina - občinski vir'!$A$8:$G$220,5,FALSE)</f>
        <v>33631367</v>
      </c>
      <c r="D23" s="26">
        <f>VLOOKUP($B$3,'Dohodnina - občinski vir'!$A$8:$G$220,5,FALSE)</f>
        <v>33631367</v>
      </c>
      <c r="E23" s="26">
        <f>VLOOKUP($B$3,'Dohodnina - občinski vir'!$A$8:$G$220,5,FALSE)</f>
        <v>33631367</v>
      </c>
      <c r="F23" s="26">
        <f>VLOOKUP($B$3,'Dohodnina - občinski vir'!$A$8:$G$220,5,FALSE)</f>
        <v>33631367</v>
      </c>
      <c r="G23" s="26"/>
      <c r="H23" s="26">
        <f>SUM(C23:G23)</f>
        <v>134525468</v>
      </c>
      <c r="I23" s="111"/>
      <c r="J23" s="26">
        <f>COUNT(C23:G23)</f>
        <v>4</v>
      </c>
    </row>
    <row r="24" spans="1:10" x14ac:dyDescent="0.25">
      <c r="A24" s="24">
        <v>9</v>
      </c>
      <c r="B24" s="23" t="s">
        <v>13</v>
      </c>
      <c r="C24" s="115">
        <v>46267</v>
      </c>
      <c r="D24" s="115">
        <v>46274</v>
      </c>
      <c r="E24" s="115">
        <v>46281</v>
      </c>
      <c r="F24" s="115">
        <v>46288</v>
      </c>
      <c r="G24" s="115">
        <v>46295</v>
      </c>
      <c r="H24" s="22"/>
      <c r="I24" s="112" t="s">
        <v>267</v>
      </c>
      <c r="J24" s="106"/>
    </row>
    <row r="25" spans="1:10" ht="16.2" thickBot="1" x14ac:dyDescent="0.35">
      <c r="A25" s="28"/>
      <c r="B25" s="25" t="s">
        <v>17</v>
      </c>
      <c r="C25" s="26">
        <f>VLOOKUP($B$3,'Dohodnina - občinski vir'!$A$8:$G$220,5,FALSE)</f>
        <v>33631367</v>
      </c>
      <c r="D25" s="26">
        <f>VLOOKUP($B$3,'Dohodnina - občinski vir'!$A$8:$G$220,5,FALSE)</f>
        <v>33631367</v>
      </c>
      <c r="E25" s="26">
        <f>VLOOKUP($B$3,'Dohodnina - občinski vir'!$A$8:$G$220,5,FALSE)</f>
        <v>33631367</v>
      </c>
      <c r="F25" s="26">
        <f>VLOOKUP($B$3,'Dohodnina - občinski vir'!$A$8:$G$220,5,FALSE)</f>
        <v>33631367</v>
      </c>
      <c r="G25" s="26">
        <f>VLOOKUP($B$3,'Dohodnina - občinski vir'!$A$8:$G$220,5,FALSE)</f>
        <v>33631367</v>
      </c>
      <c r="H25" s="26">
        <f>SUM(C25:G25)</f>
        <v>168156835</v>
      </c>
      <c r="I25" s="113">
        <f>SUM(H20:H25)</f>
        <v>470839138</v>
      </c>
      <c r="J25" s="26">
        <f>COUNT(C25:G25)</f>
        <v>5</v>
      </c>
    </row>
    <row r="26" spans="1:10" x14ac:dyDescent="0.25">
      <c r="A26" s="27">
        <v>10</v>
      </c>
      <c r="B26" s="23" t="s">
        <v>14</v>
      </c>
      <c r="C26" s="115">
        <v>46302</v>
      </c>
      <c r="D26" s="115">
        <v>46309</v>
      </c>
      <c r="E26" s="115">
        <v>46316</v>
      </c>
      <c r="F26" s="115">
        <v>46323</v>
      </c>
      <c r="G26" s="115"/>
      <c r="H26" s="22"/>
      <c r="I26" s="110"/>
      <c r="J26" s="106"/>
    </row>
    <row r="27" spans="1:10" ht="16.2" thickBot="1" x14ac:dyDescent="0.35">
      <c r="A27" s="29"/>
      <c r="B27" s="25" t="s">
        <v>17</v>
      </c>
      <c r="C27" s="26">
        <f>VLOOKUP($B$3,'Dohodnina - občinski vir'!$A$8:$G$220,5,FALSE)</f>
        <v>33631367</v>
      </c>
      <c r="D27" s="26">
        <f>VLOOKUP($B$3,'Dohodnina - občinski vir'!$A$8:$G$220,5,FALSE)</f>
        <v>33631367</v>
      </c>
      <c r="E27" s="26">
        <f>VLOOKUP($B$3,'Dohodnina - občinski vir'!$A$8:$G$220,5,FALSE)</f>
        <v>33631367</v>
      </c>
      <c r="F27" s="26">
        <f>VLOOKUP($B$3,'Dohodnina - občinski vir'!$A$8:$G$220,5,FALSE)</f>
        <v>33631367</v>
      </c>
      <c r="G27" s="26"/>
      <c r="H27" s="26">
        <f>SUM(C27:G27)</f>
        <v>134525468</v>
      </c>
      <c r="I27" s="111"/>
      <c r="J27" s="26">
        <f>COUNT(C27:G27)</f>
        <v>4</v>
      </c>
    </row>
    <row r="28" spans="1:10" x14ac:dyDescent="0.25">
      <c r="A28" s="24">
        <v>11</v>
      </c>
      <c r="B28" s="23" t="s">
        <v>15</v>
      </c>
      <c r="C28" s="115">
        <v>46330</v>
      </c>
      <c r="D28" s="115">
        <v>46337</v>
      </c>
      <c r="E28" s="115">
        <v>46344</v>
      </c>
      <c r="F28" s="115">
        <v>46351</v>
      </c>
      <c r="G28" s="115"/>
      <c r="H28" s="22"/>
      <c r="I28" s="110"/>
      <c r="J28" s="106"/>
    </row>
    <row r="29" spans="1:10" ht="16.2" thickBot="1" x14ac:dyDescent="0.35">
      <c r="A29" s="28"/>
      <c r="B29" s="25" t="s">
        <v>17</v>
      </c>
      <c r="C29" s="26">
        <f>VLOOKUP($B$3,'Dohodnina - občinski vir'!$A$8:$G$220,5,FALSE)</f>
        <v>33631367</v>
      </c>
      <c r="D29" s="26">
        <f>VLOOKUP($B$3,'Dohodnina - občinski vir'!$A$8:$G$220,5,FALSE)</f>
        <v>33631367</v>
      </c>
      <c r="E29" s="26">
        <f>VLOOKUP($B$3,'Dohodnina - občinski vir'!$A$8:$G$220,5,FALSE)</f>
        <v>33631367</v>
      </c>
      <c r="F29" s="26">
        <f>VLOOKUP($B$3,'Dohodnina - občinski vir'!$A$8:$G$220,5,FALSE)</f>
        <v>33631367</v>
      </c>
      <c r="G29" s="26"/>
      <c r="H29" s="26">
        <f>SUM(C29:G29)</f>
        <v>134525468</v>
      </c>
      <c r="I29" s="111"/>
      <c r="J29" s="26">
        <f>COUNT(C29:G29)</f>
        <v>4</v>
      </c>
    </row>
    <row r="30" spans="1:10" x14ac:dyDescent="0.25">
      <c r="A30" s="30">
        <v>12</v>
      </c>
      <c r="B30" s="19" t="s">
        <v>16</v>
      </c>
      <c r="C30" s="114">
        <v>46358</v>
      </c>
      <c r="D30" s="114">
        <v>46365</v>
      </c>
      <c r="E30" s="114">
        <v>46372</v>
      </c>
      <c r="F30" s="114">
        <v>46379</v>
      </c>
      <c r="G30" s="114">
        <v>46386</v>
      </c>
      <c r="H30" s="20"/>
      <c r="I30" s="112" t="s">
        <v>268</v>
      </c>
      <c r="J30" s="107"/>
    </row>
    <row r="31" spans="1:10" ht="16.2" thickBot="1" x14ac:dyDescent="0.35">
      <c r="A31" s="11"/>
      <c r="B31" s="25" t="s">
        <v>17</v>
      </c>
      <c r="C31" s="26">
        <f>VLOOKUP($B$3,'Dohodnina - občinski vir'!$A$8:$G$220,5,FALSE)</f>
        <v>33631367</v>
      </c>
      <c r="D31" s="26">
        <f>VLOOKUP($B$3,'Dohodnina - občinski vir'!$A$8:$G$220,5,FALSE)</f>
        <v>33631367</v>
      </c>
      <c r="E31" s="26">
        <f>VLOOKUP($B$3,'Dohodnina - občinski vir'!$A$8:$G$220,5,FALSE)</f>
        <v>33631367</v>
      </c>
      <c r="F31" s="26">
        <f>VLOOKUP($B$3,'Dohodnina - občinski vir'!$A$8:$G$220,5,FALSE)</f>
        <v>33631367</v>
      </c>
      <c r="G31" s="26">
        <f>VLOOKUP($B$3,'Dohodnina - občinski vir'!$A$8:$G$220,7,FALSE)</f>
        <v>33631756</v>
      </c>
      <c r="H31" s="26">
        <f>SUM(C31:G31)</f>
        <v>168157224</v>
      </c>
      <c r="I31" s="113">
        <f>SUM(H26:H31)</f>
        <v>437208160</v>
      </c>
      <c r="J31" s="26">
        <f>COUNT(C31:G31)</f>
        <v>5</v>
      </c>
    </row>
    <row r="32" spans="1:10" ht="16.2" thickBot="1" x14ac:dyDescent="0.3">
      <c r="G32" s="35" t="s">
        <v>26</v>
      </c>
      <c r="H32" s="31">
        <f>SUM(H9:H31)</f>
        <v>1748831473</v>
      </c>
      <c r="I32" s="109">
        <f>I13+I19+I25+I31</f>
        <v>1748831473</v>
      </c>
      <c r="J32" s="108">
        <f>SUM(J9:J31)</f>
        <v>52</v>
      </c>
    </row>
    <row r="37" spans="3:10" x14ac:dyDescent="0.25">
      <c r="C37" s="13"/>
      <c r="D37" s="13"/>
      <c r="E37" s="13"/>
      <c r="F37" s="13"/>
      <c r="G37" s="13"/>
      <c r="J37" s="13"/>
    </row>
    <row r="47" spans="3:10" x14ac:dyDescent="0.25">
      <c r="C47" s="13"/>
      <c r="D47" s="13"/>
      <c r="E47" s="13"/>
      <c r="F47" s="13"/>
      <c r="G47" s="13"/>
      <c r="J47" s="13"/>
    </row>
  </sheetData>
  <sheetProtection sheet="1" objects="1" scenarios="1"/>
  <phoneticPr fontId="3" type="noConversion"/>
  <pageMargins left="0.47244094488188981" right="0.19685039370078741" top="0.59055118110236227" bottom="0.43307086614173229" header="0.35433070866141736" footer="0.19685039370078741"/>
  <pageSetup paperSize="9" scale="9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1"/>
  <sheetViews>
    <sheetView zoomScaleNormal="100" workbookViewId="0"/>
  </sheetViews>
  <sheetFormatPr defaultColWidth="13" defaultRowHeight="15.6" x14ac:dyDescent="0.3"/>
  <cols>
    <col min="1" max="2" width="6.109375" style="40" customWidth="1"/>
    <col min="3" max="3" width="56.33203125" style="40" customWidth="1"/>
    <col min="4" max="4" width="14.44140625" style="40" bestFit="1" customWidth="1"/>
    <col min="5" max="5" width="20.109375" style="40" bestFit="1" customWidth="1"/>
    <col min="6" max="6" width="15.77734375" style="40" customWidth="1"/>
    <col min="7" max="7" width="13.88671875" style="40" bestFit="1" customWidth="1"/>
    <col min="8" max="16384" width="13" style="40"/>
  </cols>
  <sheetData>
    <row r="1" spans="1:7" ht="17.399999999999999" x14ac:dyDescent="0.3">
      <c r="A1" s="37" t="s">
        <v>27</v>
      </c>
      <c r="B1" s="38"/>
      <c r="C1" s="39"/>
      <c r="D1" s="39"/>
      <c r="E1" s="39"/>
      <c r="F1" s="39"/>
      <c r="G1" s="39"/>
    </row>
    <row r="2" spans="1:7" ht="16.8" x14ac:dyDescent="0.3">
      <c r="A2" s="37" t="s">
        <v>274</v>
      </c>
      <c r="B2" s="41"/>
      <c r="C2" s="39"/>
      <c r="D2" s="39"/>
      <c r="E2" s="39"/>
      <c r="F2" s="39"/>
      <c r="G2" s="39"/>
    </row>
    <row r="3" spans="1:7" ht="16.2" thickBot="1" x14ac:dyDescent="0.35">
      <c r="A3" s="41"/>
      <c r="B3" s="41"/>
      <c r="C3" s="41"/>
      <c r="D3" s="41"/>
      <c r="E3" s="41"/>
      <c r="F3" s="41"/>
      <c r="G3" s="42" t="s">
        <v>28</v>
      </c>
    </row>
    <row r="4" spans="1:7" s="45" customFormat="1" x14ac:dyDescent="0.3">
      <c r="A4" s="5"/>
      <c r="B4" s="5"/>
      <c r="C4" s="43"/>
      <c r="D4" s="44" t="s">
        <v>29</v>
      </c>
      <c r="E4" s="116" t="s">
        <v>263</v>
      </c>
      <c r="F4" s="6" t="s">
        <v>275</v>
      </c>
      <c r="G4" s="6" t="s">
        <v>30</v>
      </c>
    </row>
    <row r="5" spans="1:7" s="45" customFormat="1" x14ac:dyDescent="0.3">
      <c r="A5" s="7"/>
      <c r="B5" s="7" t="s">
        <v>0</v>
      </c>
      <c r="C5" s="46" t="s">
        <v>31</v>
      </c>
      <c r="D5" s="47" t="s">
        <v>32</v>
      </c>
      <c r="E5" s="48" t="s">
        <v>33</v>
      </c>
      <c r="F5" s="8" t="s">
        <v>269</v>
      </c>
      <c r="G5" s="8" t="s">
        <v>34</v>
      </c>
    </row>
    <row r="6" spans="1:7" s="45" customFormat="1" ht="16.2" thickBot="1" x14ac:dyDescent="0.35">
      <c r="A6" s="9" t="s">
        <v>35</v>
      </c>
      <c r="B6" s="9" t="s">
        <v>1</v>
      </c>
      <c r="C6" s="49"/>
      <c r="D6" s="117" t="s">
        <v>270</v>
      </c>
      <c r="E6" s="118" t="s">
        <v>271</v>
      </c>
      <c r="F6" s="8" t="s">
        <v>272</v>
      </c>
      <c r="G6" s="119" t="s">
        <v>273</v>
      </c>
    </row>
    <row r="7" spans="1:7" s="45" customFormat="1" ht="16.2" thickBot="1" x14ac:dyDescent="0.35">
      <c r="A7" s="50"/>
      <c r="B7" s="51"/>
      <c r="C7" s="52"/>
      <c r="D7" s="53">
        <v>1</v>
      </c>
      <c r="E7" s="53" t="s">
        <v>276</v>
      </c>
      <c r="F7" s="104" t="s">
        <v>277</v>
      </c>
      <c r="G7" s="104" t="s">
        <v>36</v>
      </c>
    </row>
    <row r="8" spans="1:7" x14ac:dyDescent="0.3">
      <c r="A8" s="54">
        <v>1</v>
      </c>
      <c r="B8" s="55">
        <v>1</v>
      </c>
      <c r="C8" s="56" t="s">
        <v>37</v>
      </c>
      <c r="D8" s="57">
        <v>16971025</v>
      </c>
      <c r="E8" s="58">
        <f>ROUND(D8/52,0)</f>
        <v>326366</v>
      </c>
      <c r="F8" s="57">
        <f>E8*51</f>
        <v>16644666</v>
      </c>
      <c r="G8" s="58">
        <f>D8-F8</f>
        <v>326359</v>
      </c>
    </row>
    <row r="9" spans="1:7" x14ac:dyDescent="0.3">
      <c r="A9" s="59">
        <v>213</v>
      </c>
      <c r="B9" s="60">
        <v>2</v>
      </c>
      <c r="C9" s="61" t="s">
        <v>38</v>
      </c>
      <c r="D9" s="62">
        <v>2346427</v>
      </c>
      <c r="E9" s="63">
        <f t="shared" ref="E9:E72" si="0">ROUND(D9/52,0)</f>
        <v>45124</v>
      </c>
      <c r="F9" s="62">
        <f t="shared" ref="F9:F72" si="1">E9*51</f>
        <v>2301324</v>
      </c>
      <c r="G9" s="63">
        <f t="shared" ref="G9:G72" si="2">D9-F9</f>
        <v>45103</v>
      </c>
    </row>
    <row r="10" spans="1:7" x14ac:dyDescent="0.3">
      <c r="A10" s="64">
        <v>195</v>
      </c>
      <c r="B10" s="65">
        <v>3</v>
      </c>
      <c r="C10" s="66" t="s">
        <v>39</v>
      </c>
      <c r="D10" s="62">
        <v>3381556</v>
      </c>
      <c r="E10" s="63">
        <f t="shared" si="0"/>
        <v>65030</v>
      </c>
      <c r="F10" s="62">
        <f t="shared" si="1"/>
        <v>3316530</v>
      </c>
      <c r="G10" s="63">
        <f t="shared" si="2"/>
        <v>65026</v>
      </c>
    </row>
    <row r="11" spans="1:7" x14ac:dyDescent="0.3">
      <c r="A11" s="59">
        <v>2</v>
      </c>
      <c r="B11" s="60">
        <v>4</v>
      </c>
      <c r="C11" s="61" t="s">
        <v>40</v>
      </c>
      <c r="D11" s="62">
        <v>6628205</v>
      </c>
      <c r="E11" s="63">
        <f t="shared" si="0"/>
        <v>127465</v>
      </c>
      <c r="F11" s="62">
        <f t="shared" si="1"/>
        <v>6500715</v>
      </c>
      <c r="G11" s="63">
        <f t="shared" si="2"/>
        <v>127490</v>
      </c>
    </row>
    <row r="12" spans="1:7" x14ac:dyDescent="0.3">
      <c r="A12" s="59">
        <v>148</v>
      </c>
      <c r="B12" s="65">
        <v>5</v>
      </c>
      <c r="C12" s="61" t="s">
        <v>41</v>
      </c>
      <c r="D12" s="62">
        <v>2448227</v>
      </c>
      <c r="E12" s="63">
        <f t="shared" si="0"/>
        <v>47081</v>
      </c>
      <c r="F12" s="62">
        <f t="shared" si="1"/>
        <v>2401131</v>
      </c>
      <c r="G12" s="63">
        <f t="shared" si="2"/>
        <v>47096</v>
      </c>
    </row>
    <row r="13" spans="1:7" x14ac:dyDescent="0.3">
      <c r="A13" s="59">
        <v>149</v>
      </c>
      <c r="B13" s="60">
        <v>6</v>
      </c>
      <c r="C13" s="61" t="s">
        <v>42</v>
      </c>
      <c r="D13" s="62">
        <v>1734420</v>
      </c>
      <c r="E13" s="63">
        <f t="shared" si="0"/>
        <v>33354</v>
      </c>
      <c r="F13" s="62">
        <f t="shared" si="1"/>
        <v>1701054</v>
      </c>
      <c r="G13" s="63">
        <f t="shared" si="2"/>
        <v>33366</v>
      </c>
    </row>
    <row r="14" spans="1:7" x14ac:dyDescent="0.3">
      <c r="A14" s="59">
        <v>3</v>
      </c>
      <c r="B14" s="65">
        <v>7</v>
      </c>
      <c r="C14" s="61" t="s">
        <v>43</v>
      </c>
      <c r="D14" s="62">
        <v>6410146</v>
      </c>
      <c r="E14" s="63">
        <f t="shared" si="0"/>
        <v>123272</v>
      </c>
      <c r="F14" s="62">
        <f t="shared" si="1"/>
        <v>6286872</v>
      </c>
      <c r="G14" s="63">
        <f t="shared" si="2"/>
        <v>123274</v>
      </c>
    </row>
    <row r="15" spans="1:7" x14ac:dyDescent="0.3">
      <c r="A15" s="59">
        <v>150</v>
      </c>
      <c r="B15" s="60">
        <v>8</v>
      </c>
      <c r="C15" s="61" t="s">
        <v>44</v>
      </c>
      <c r="D15" s="62">
        <v>2015785</v>
      </c>
      <c r="E15" s="63">
        <f t="shared" si="0"/>
        <v>38765</v>
      </c>
      <c r="F15" s="62">
        <f t="shared" si="1"/>
        <v>1977015</v>
      </c>
      <c r="G15" s="63">
        <f t="shared" si="2"/>
        <v>38770</v>
      </c>
    </row>
    <row r="16" spans="1:7" x14ac:dyDescent="0.3">
      <c r="A16" s="59">
        <v>4</v>
      </c>
      <c r="B16" s="65">
        <v>9</v>
      </c>
      <c r="C16" s="61" t="s">
        <v>45</v>
      </c>
      <c r="D16" s="62">
        <v>5752392</v>
      </c>
      <c r="E16" s="63">
        <f t="shared" si="0"/>
        <v>110623</v>
      </c>
      <c r="F16" s="62">
        <f t="shared" si="1"/>
        <v>5641773</v>
      </c>
      <c r="G16" s="63">
        <f t="shared" si="2"/>
        <v>110619</v>
      </c>
    </row>
    <row r="17" spans="1:7" x14ac:dyDescent="0.3">
      <c r="A17" s="59">
        <v>5</v>
      </c>
      <c r="B17" s="60">
        <v>10</v>
      </c>
      <c r="C17" s="61" t="s">
        <v>46</v>
      </c>
      <c r="D17" s="62">
        <v>3732162</v>
      </c>
      <c r="E17" s="63">
        <f t="shared" si="0"/>
        <v>71772</v>
      </c>
      <c r="F17" s="62">
        <f t="shared" si="1"/>
        <v>3660372</v>
      </c>
      <c r="G17" s="63">
        <f t="shared" si="2"/>
        <v>71790</v>
      </c>
    </row>
    <row r="18" spans="1:7" x14ac:dyDescent="0.3">
      <c r="A18" s="59">
        <v>6</v>
      </c>
      <c r="B18" s="65">
        <v>11</v>
      </c>
      <c r="C18" s="61" t="s">
        <v>47</v>
      </c>
      <c r="D18" s="62">
        <v>4249360</v>
      </c>
      <c r="E18" s="63">
        <f t="shared" si="0"/>
        <v>81718</v>
      </c>
      <c r="F18" s="62">
        <f t="shared" si="1"/>
        <v>4167618</v>
      </c>
      <c r="G18" s="63">
        <f t="shared" si="2"/>
        <v>81742</v>
      </c>
    </row>
    <row r="19" spans="1:7" x14ac:dyDescent="0.3">
      <c r="A19" s="59">
        <v>151</v>
      </c>
      <c r="B19" s="60">
        <v>12</v>
      </c>
      <c r="C19" s="61" t="s">
        <v>48</v>
      </c>
      <c r="D19" s="62">
        <v>5017792</v>
      </c>
      <c r="E19" s="63">
        <f t="shared" si="0"/>
        <v>96496</v>
      </c>
      <c r="F19" s="62">
        <f t="shared" si="1"/>
        <v>4921296</v>
      </c>
      <c r="G19" s="63">
        <f t="shared" si="2"/>
        <v>96496</v>
      </c>
    </row>
    <row r="20" spans="1:7" x14ac:dyDescent="0.3">
      <c r="A20" s="59">
        <v>7</v>
      </c>
      <c r="B20" s="65">
        <v>13</v>
      </c>
      <c r="C20" s="61" t="s">
        <v>49</v>
      </c>
      <c r="D20" s="62">
        <v>5215784</v>
      </c>
      <c r="E20" s="63">
        <f t="shared" si="0"/>
        <v>100304</v>
      </c>
      <c r="F20" s="62">
        <f t="shared" si="1"/>
        <v>5115504</v>
      </c>
      <c r="G20" s="63">
        <f t="shared" si="2"/>
        <v>100280</v>
      </c>
    </row>
    <row r="21" spans="1:7" x14ac:dyDescent="0.3">
      <c r="A21" s="59">
        <v>8</v>
      </c>
      <c r="B21" s="60">
        <v>14</v>
      </c>
      <c r="C21" s="61" t="s">
        <v>50</v>
      </c>
      <c r="D21" s="62">
        <v>10190098</v>
      </c>
      <c r="E21" s="63">
        <f t="shared" si="0"/>
        <v>195963</v>
      </c>
      <c r="F21" s="62">
        <f t="shared" si="1"/>
        <v>9994113</v>
      </c>
      <c r="G21" s="63">
        <f t="shared" si="2"/>
        <v>195985</v>
      </c>
    </row>
    <row r="22" spans="1:7" x14ac:dyDescent="0.3">
      <c r="A22" s="59">
        <v>9</v>
      </c>
      <c r="B22" s="65">
        <v>15</v>
      </c>
      <c r="C22" s="61" t="s">
        <v>51</v>
      </c>
      <c r="D22" s="62">
        <v>21620685</v>
      </c>
      <c r="E22" s="63">
        <f t="shared" si="0"/>
        <v>415782</v>
      </c>
      <c r="F22" s="62">
        <f t="shared" si="1"/>
        <v>21204882</v>
      </c>
      <c r="G22" s="63">
        <f t="shared" si="2"/>
        <v>415803</v>
      </c>
    </row>
    <row r="23" spans="1:7" x14ac:dyDescent="0.3">
      <c r="A23" s="59">
        <v>152</v>
      </c>
      <c r="B23" s="60">
        <v>16</v>
      </c>
      <c r="C23" s="61" t="s">
        <v>52</v>
      </c>
      <c r="D23" s="62">
        <v>1688878</v>
      </c>
      <c r="E23" s="63">
        <f t="shared" si="0"/>
        <v>32478</v>
      </c>
      <c r="F23" s="62">
        <f t="shared" si="1"/>
        <v>1656378</v>
      </c>
      <c r="G23" s="63">
        <f t="shared" si="2"/>
        <v>32500</v>
      </c>
    </row>
    <row r="24" spans="1:7" x14ac:dyDescent="0.3">
      <c r="A24" s="59">
        <v>11</v>
      </c>
      <c r="B24" s="65">
        <v>17</v>
      </c>
      <c r="C24" s="61" t="s">
        <v>53</v>
      </c>
      <c r="D24" s="62">
        <v>36148722</v>
      </c>
      <c r="E24" s="63">
        <f t="shared" si="0"/>
        <v>695168</v>
      </c>
      <c r="F24" s="62">
        <f t="shared" si="1"/>
        <v>35453568</v>
      </c>
      <c r="G24" s="63">
        <f t="shared" si="2"/>
        <v>695154</v>
      </c>
    </row>
    <row r="25" spans="1:7" x14ac:dyDescent="0.3">
      <c r="A25" s="59">
        <v>12</v>
      </c>
      <c r="B25" s="60">
        <v>18</v>
      </c>
      <c r="C25" s="61" t="s">
        <v>54</v>
      </c>
      <c r="D25" s="62">
        <v>6824703</v>
      </c>
      <c r="E25" s="63">
        <f t="shared" si="0"/>
        <v>131244</v>
      </c>
      <c r="F25" s="62">
        <f t="shared" si="1"/>
        <v>6693444</v>
      </c>
      <c r="G25" s="63">
        <f t="shared" si="2"/>
        <v>131259</v>
      </c>
    </row>
    <row r="26" spans="1:7" x14ac:dyDescent="0.3">
      <c r="A26" s="59">
        <v>13</v>
      </c>
      <c r="B26" s="65">
        <v>19</v>
      </c>
      <c r="C26" s="61" t="s">
        <v>55</v>
      </c>
      <c r="D26" s="62">
        <v>10952396</v>
      </c>
      <c r="E26" s="63">
        <f t="shared" si="0"/>
        <v>210623</v>
      </c>
      <c r="F26" s="62">
        <f t="shared" si="1"/>
        <v>10741773</v>
      </c>
      <c r="G26" s="63">
        <f t="shared" si="2"/>
        <v>210623</v>
      </c>
    </row>
    <row r="27" spans="1:7" x14ac:dyDescent="0.3">
      <c r="A27" s="59">
        <v>14</v>
      </c>
      <c r="B27" s="60">
        <v>20</v>
      </c>
      <c r="C27" s="61" t="s">
        <v>56</v>
      </c>
      <c r="D27" s="62">
        <v>5468801</v>
      </c>
      <c r="E27" s="63">
        <f t="shared" si="0"/>
        <v>105169</v>
      </c>
      <c r="F27" s="62">
        <f t="shared" si="1"/>
        <v>5363619</v>
      </c>
      <c r="G27" s="63">
        <f t="shared" si="2"/>
        <v>105182</v>
      </c>
    </row>
    <row r="28" spans="1:7" x14ac:dyDescent="0.3">
      <c r="A28" s="59">
        <v>153</v>
      </c>
      <c r="B28" s="65">
        <v>21</v>
      </c>
      <c r="C28" s="61" t="s">
        <v>57</v>
      </c>
      <c r="D28" s="62">
        <v>2127130</v>
      </c>
      <c r="E28" s="63">
        <f t="shared" si="0"/>
        <v>40906</v>
      </c>
      <c r="F28" s="62">
        <f t="shared" si="1"/>
        <v>2086206</v>
      </c>
      <c r="G28" s="63">
        <f t="shared" si="2"/>
        <v>40924</v>
      </c>
    </row>
    <row r="29" spans="1:7" x14ac:dyDescent="0.3">
      <c r="A29" s="64">
        <v>196</v>
      </c>
      <c r="B29" s="60">
        <v>22</v>
      </c>
      <c r="C29" s="66" t="s">
        <v>58</v>
      </c>
      <c r="D29" s="62">
        <v>2546754</v>
      </c>
      <c r="E29" s="63">
        <f t="shared" si="0"/>
        <v>48976</v>
      </c>
      <c r="F29" s="62">
        <f t="shared" si="1"/>
        <v>2497776</v>
      </c>
      <c r="G29" s="63">
        <f t="shared" si="2"/>
        <v>48978</v>
      </c>
    </row>
    <row r="30" spans="1:7" x14ac:dyDescent="0.3">
      <c r="A30" s="59">
        <v>15</v>
      </c>
      <c r="B30" s="65">
        <v>23</v>
      </c>
      <c r="C30" s="61" t="s">
        <v>59</v>
      </c>
      <c r="D30" s="62">
        <v>3254883</v>
      </c>
      <c r="E30" s="63">
        <f t="shared" si="0"/>
        <v>62594</v>
      </c>
      <c r="F30" s="62">
        <f t="shared" si="1"/>
        <v>3192294</v>
      </c>
      <c r="G30" s="63">
        <f t="shared" si="2"/>
        <v>62589</v>
      </c>
    </row>
    <row r="31" spans="1:7" x14ac:dyDescent="0.3">
      <c r="A31" s="59">
        <v>16</v>
      </c>
      <c r="B31" s="60">
        <v>24</v>
      </c>
      <c r="C31" s="61" t="s">
        <v>60</v>
      </c>
      <c r="D31" s="62">
        <v>3340373</v>
      </c>
      <c r="E31" s="63">
        <f t="shared" si="0"/>
        <v>64238</v>
      </c>
      <c r="F31" s="62">
        <f t="shared" si="1"/>
        <v>3276138</v>
      </c>
      <c r="G31" s="63">
        <f t="shared" si="2"/>
        <v>64235</v>
      </c>
    </row>
    <row r="32" spans="1:7" x14ac:dyDescent="0.3">
      <c r="A32" s="59">
        <v>17</v>
      </c>
      <c r="B32" s="65">
        <v>25</v>
      </c>
      <c r="C32" s="61" t="s">
        <v>61</v>
      </c>
      <c r="D32" s="62">
        <v>13129185</v>
      </c>
      <c r="E32" s="63">
        <f t="shared" si="0"/>
        <v>252484</v>
      </c>
      <c r="F32" s="62">
        <f t="shared" si="1"/>
        <v>12876684</v>
      </c>
      <c r="G32" s="63">
        <f t="shared" si="2"/>
        <v>252501</v>
      </c>
    </row>
    <row r="33" spans="1:7" x14ac:dyDescent="0.3">
      <c r="A33" s="59">
        <v>18</v>
      </c>
      <c r="B33" s="60">
        <v>26</v>
      </c>
      <c r="C33" s="61" t="s">
        <v>62</v>
      </c>
      <c r="D33" s="62">
        <v>2493873</v>
      </c>
      <c r="E33" s="63">
        <f t="shared" si="0"/>
        <v>47959</v>
      </c>
      <c r="F33" s="62">
        <f t="shared" si="1"/>
        <v>2445909</v>
      </c>
      <c r="G33" s="63">
        <f t="shared" si="2"/>
        <v>47964</v>
      </c>
    </row>
    <row r="34" spans="1:7" x14ac:dyDescent="0.3">
      <c r="A34" s="59">
        <v>19</v>
      </c>
      <c r="B34" s="65">
        <v>27</v>
      </c>
      <c r="C34" s="61" t="s">
        <v>63</v>
      </c>
      <c r="D34" s="62">
        <v>4278636</v>
      </c>
      <c r="E34" s="63">
        <f t="shared" si="0"/>
        <v>82281</v>
      </c>
      <c r="F34" s="62">
        <f t="shared" si="1"/>
        <v>4196331</v>
      </c>
      <c r="G34" s="63">
        <f t="shared" si="2"/>
        <v>82305</v>
      </c>
    </row>
    <row r="35" spans="1:7" x14ac:dyDescent="0.3">
      <c r="A35" s="59">
        <v>154</v>
      </c>
      <c r="B35" s="60">
        <v>28</v>
      </c>
      <c r="C35" s="61" t="s">
        <v>64</v>
      </c>
      <c r="D35" s="62">
        <v>1085672</v>
      </c>
      <c r="E35" s="63">
        <f t="shared" si="0"/>
        <v>20878</v>
      </c>
      <c r="F35" s="62">
        <f t="shared" si="1"/>
        <v>1064778</v>
      </c>
      <c r="G35" s="63">
        <f t="shared" si="2"/>
        <v>20894</v>
      </c>
    </row>
    <row r="36" spans="1:7" x14ac:dyDescent="0.3">
      <c r="A36" s="59">
        <v>20</v>
      </c>
      <c r="B36" s="65">
        <v>29</v>
      </c>
      <c r="C36" s="61" t="s">
        <v>65</v>
      </c>
      <c r="D36" s="62">
        <v>3659316</v>
      </c>
      <c r="E36" s="63">
        <f t="shared" si="0"/>
        <v>70371</v>
      </c>
      <c r="F36" s="62">
        <f t="shared" si="1"/>
        <v>3588921</v>
      </c>
      <c r="G36" s="63">
        <f t="shared" si="2"/>
        <v>70395</v>
      </c>
    </row>
    <row r="37" spans="1:7" x14ac:dyDescent="0.3">
      <c r="A37" s="59">
        <v>155</v>
      </c>
      <c r="B37" s="60">
        <v>30</v>
      </c>
      <c r="C37" s="61" t="s">
        <v>66</v>
      </c>
      <c r="D37" s="62">
        <v>2213423</v>
      </c>
      <c r="E37" s="63">
        <f t="shared" si="0"/>
        <v>42566</v>
      </c>
      <c r="F37" s="62">
        <f t="shared" si="1"/>
        <v>2170866</v>
      </c>
      <c r="G37" s="63">
        <f t="shared" si="2"/>
        <v>42557</v>
      </c>
    </row>
    <row r="38" spans="1:7" x14ac:dyDescent="0.3">
      <c r="A38" s="59">
        <v>21</v>
      </c>
      <c r="B38" s="65">
        <v>31</v>
      </c>
      <c r="C38" s="61" t="s">
        <v>67</v>
      </c>
      <c r="D38" s="62">
        <v>7750967</v>
      </c>
      <c r="E38" s="63">
        <f t="shared" si="0"/>
        <v>149057</v>
      </c>
      <c r="F38" s="62">
        <f t="shared" si="1"/>
        <v>7601907</v>
      </c>
      <c r="G38" s="63">
        <f t="shared" si="2"/>
        <v>149060</v>
      </c>
    </row>
    <row r="39" spans="1:7" x14ac:dyDescent="0.3">
      <c r="A39" s="59">
        <v>156</v>
      </c>
      <c r="B39" s="60">
        <v>32</v>
      </c>
      <c r="C39" s="61" t="s">
        <v>68</v>
      </c>
      <c r="D39" s="62">
        <v>1228364</v>
      </c>
      <c r="E39" s="63">
        <f t="shared" si="0"/>
        <v>23622</v>
      </c>
      <c r="F39" s="62">
        <f t="shared" si="1"/>
        <v>1204722</v>
      </c>
      <c r="G39" s="63">
        <f t="shared" si="2"/>
        <v>23642</v>
      </c>
    </row>
    <row r="40" spans="1:7" x14ac:dyDescent="0.3">
      <c r="A40" s="59">
        <v>22</v>
      </c>
      <c r="B40" s="65">
        <v>33</v>
      </c>
      <c r="C40" s="61" t="s">
        <v>69</v>
      </c>
      <c r="D40" s="62">
        <v>5060957</v>
      </c>
      <c r="E40" s="63">
        <f t="shared" si="0"/>
        <v>97326</v>
      </c>
      <c r="F40" s="62">
        <f t="shared" si="1"/>
        <v>4963626</v>
      </c>
      <c r="G40" s="63">
        <f t="shared" si="2"/>
        <v>97331</v>
      </c>
    </row>
    <row r="41" spans="1:7" x14ac:dyDescent="0.3">
      <c r="A41" s="59">
        <v>157</v>
      </c>
      <c r="B41" s="60">
        <v>34</v>
      </c>
      <c r="C41" s="61" t="s">
        <v>70</v>
      </c>
      <c r="D41" s="62">
        <v>3500481</v>
      </c>
      <c r="E41" s="63">
        <f t="shared" si="0"/>
        <v>67317</v>
      </c>
      <c r="F41" s="62">
        <f t="shared" si="1"/>
        <v>3433167</v>
      </c>
      <c r="G41" s="63">
        <f t="shared" si="2"/>
        <v>67314</v>
      </c>
    </row>
    <row r="42" spans="1:7" x14ac:dyDescent="0.3">
      <c r="A42" s="59">
        <v>23</v>
      </c>
      <c r="B42" s="65">
        <v>35</v>
      </c>
      <c r="C42" s="61" t="s">
        <v>71</v>
      </c>
      <c r="D42" s="62">
        <v>28701143</v>
      </c>
      <c r="E42" s="63">
        <f t="shared" si="0"/>
        <v>551945</v>
      </c>
      <c r="F42" s="62">
        <f t="shared" si="1"/>
        <v>28149195</v>
      </c>
      <c r="G42" s="63">
        <f t="shared" si="2"/>
        <v>551948</v>
      </c>
    </row>
    <row r="43" spans="1:7" x14ac:dyDescent="0.3">
      <c r="A43" s="59">
        <v>24</v>
      </c>
      <c r="B43" s="60">
        <v>36</v>
      </c>
      <c r="C43" s="61" t="s">
        <v>72</v>
      </c>
      <c r="D43" s="62">
        <v>2449537</v>
      </c>
      <c r="E43" s="63">
        <f t="shared" si="0"/>
        <v>47106</v>
      </c>
      <c r="F43" s="62">
        <f t="shared" si="1"/>
        <v>2402406</v>
      </c>
      <c r="G43" s="63">
        <f t="shared" si="2"/>
        <v>47131</v>
      </c>
    </row>
    <row r="44" spans="1:7" x14ac:dyDescent="0.3">
      <c r="A44" s="59">
        <v>25</v>
      </c>
      <c r="B44" s="65">
        <v>37</v>
      </c>
      <c r="C44" s="61" t="s">
        <v>73</v>
      </c>
      <c r="D44" s="62">
        <v>7348592</v>
      </c>
      <c r="E44" s="63">
        <f t="shared" si="0"/>
        <v>141319</v>
      </c>
      <c r="F44" s="62">
        <f t="shared" si="1"/>
        <v>7207269</v>
      </c>
      <c r="G44" s="63">
        <f t="shared" si="2"/>
        <v>141323</v>
      </c>
    </row>
    <row r="45" spans="1:7" x14ac:dyDescent="0.3">
      <c r="A45" s="59">
        <v>26</v>
      </c>
      <c r="B45" s="60">
        <v>38</v>
      </c>
      <c r="C45" s="61" t="s">
        <v>74</v>
      </c>
      <c r="D45" s="62">
        <v>5735760</v>
      </c>
      <c r="E45" s="63">
        <f t="shared" si="0"/>
        <v>110303</v>
      </c>
      <c r="F45" s="62">
        <f t="shared" si="1"/>
        <v>5625453</v>
      </c>
      <c r="G45" s="63">
        <f t="shared" si="2"/>
        <v>110307</v>
      </c>
    </row>
    <row r="46" spans="1:7" x14ac:dyDescent="0.3">
      <c r="A46" s="59">
        <v>27</v>
      </c>
      <c r="B46" s="65">
        <v>39</v>
      </c>
      <c r="C46" s="61" t="s">
        <v>75</v>
      </c>
      <c r="D46" s="62">
        <v>8965549</v>
      </c>
      <c r="E46" s="63">
        <f t="shared" si="0"/>
        <v>172414</v>
      </c>
      <c r="F46" s="62">
        <f t="shared" si="1"/>
        <v>8793114</v>
      </c>
      <c r="G46" s="63">
        <f t="shared" si="2"/>
        <v>172435</v>
      </c>
    </row>
    <row r="47" spans="1:7" x14ac:dyDescent="0.3">
      <c r="A47" s="59">
        <v>28</v>
      </c>
      <c r="B47" s="60">
        <v>40</v>
      </c>
      <c r="C47" s="61" t="s">
        <v>76</v>
      </c>
      <c r="D47" s="62">
        <v>3384392</v>
      </c>
      <c r="E47" s="63">
        <f t="shared" si="0"/>
        <v>65084</v>
      </c>
      <c r="F47" s="62">
        <f t="shared" si="1"/>
        <v>3319284</v>
      </c>
      <c r="G47" s="63">
        <f t="shared" si="2"/>
        <v>65108</v>
      </c>
    </row>
    <row r="48" spans="1:7" x14ac:dyDescent="0.3">
      <c r="A48" s="64">
        <v>207</v>
      </c>
      <c r="B48" s="65">
        <v>41</v>
      </c>
      <c r="C48" s="66" t="s">
        <v>77</v>
      </c>
      <c r="D48" s="62">
        <v>2735654</v>
      </c>
      <c r="E48" s="63">
        <f t="shared" si="0"/>
        <v>52609</v>
      </c>
      <c r="F48" s="62">
        <f t="shared" si="1"/>
        <v>2683059</v>
      </c>
      <c r="G48" s="63">
        <f t="shared" si="2"/>
        <v>52595</v>
      </c>
    </row>
    <row r="49" spans="1:7" x14ac:dyDescent="0.3">
      <c r="A49" s="59">
        <v>29</v>
      </c>
      <c r="B49" s="60">
        <v>42</v>
      </c>
      <c r="C49" s="61" t="s">
        <v>78</v>
      </c>
      <c r="D49" s="62">
        <v>7300058</v>
      </c>
      <c r="E49" s="63">
        <f t="shared" si="0"/>
        <v>140386</v>
      </c>
      <c r="F49" s="62">
        <f t="shared" si="1"/>
        <v>7159686</v>
      </c>
      <c r="G49" s="63">
        <f t="shared" si="2"/>
        <v>140372</v>
      </c>
    </row>
    <row r="50" spans="1:7" x14ac:dyDescent="0.3">
      <c r="A50" s="59">
        <v>30</v>
      </c>
      <c r="B50" s="65">
        <v>43</v>
      </c>
      <c r="C50" s="61" t="s">
        <v>79</v>
      </c>
      <c r="D50" s="62">
        <v>2812102</v>
      </c>
      <c r="E50" s="63">
        <f t="shared" si="0"/>
        <v>54079</v>
      </c>
      <c r="F50" s="62">
        <f t="shared" si="1"/>
        <v>2758029</v>
      </c>
      <c r="G50" s="63">
        <f t="shared" si="2"/>
        <v>54073</v>
      </c>
    </row>
    <row r="51" spans="1:7" x14ac:dyDescent="0.3">
      <c r="A51" s="59">
        <v>31</v>
      </c>
      <c r="B51" s="60">
        <v>44</v>
      </c>
      <c r="C51" s="61" t="s">
        <v>80</v>
      </c>
      <c r="D51" s="62">
        <v>2484513</v>
      </c>
      <c r="E51" s="63">
        <f t="shared" si="0"/>
        <v>47779</v>
      </c>
      <c r="F51" s="62">
        <f t="shared" si="1"/>
        <v>2436729</v>
      </c>
      <c r="G51" s="63">
        <f t="shared" si="2"/>
        <v>47784</v>
      </c>
    </row>
    <row r="52" spans="1:7" x14ac:dyDescent="0.3">
      <c r="A52" s="59">
        <v>158</v>
      </c>
      <c r="B52" s="65">
        <v>45</v>
      </c>
      <c r="C52" s="61" t="s">
        <v>81</v>
      </c>
      <c r="D52" s="62">
        <v>2204738</v>
      </c>
      <c r="E52" s="63">
        <f t="shared" si="0"/>
        <v>42399</v>
      </c>
      <c r="F52" s="62">
        <f t="shared" si="1"/>
        <v>2162349</v>
      </c>
      <c r="G52" s="63">
        <f t="shared" si="2"/>
        <v>42389</v>
      </c>
    </row>
    <row r="53" spans="1:7" x14ac:dyDescent="0.3">
      <c r="A53" s="59">
        <v>32</v>
      </c>
      <c r="B53" s="60">
        <v>46</v>
      </c>
      <c r="C53" s="61" t="s">
        <v>82</v>
      </c>
      <c r="D53" s="62">
        <v>17234139</v>
      </c>
      <c r="E53" s="63">
        <f t="shared" si="0"/>
        <v>331426</v>
      </c>
      <c r="F53" s="62">
        <f t="shared" si="1"/>
        <v>16902726</v>
      </c>
      <c r="G53" s="63">
        <f t="shared" si="2"/>
        <v>331413</v>
      </c>
    </row>
    <row r="54" spans="1:7" x14ac:dyDescent="0.3">
      <c r="A54" s="59">
        <v>159</v>
      </c>
      <c r="B54" s="65">
        <v>47</v>
      </c>
      <c r="C54" s="61" t="s">
        <v>83</v>
      </c>
      <c r="D54" s="62">
        <v>3215681</v>
      </c>
      <c r="E54" s="63">
        <f t="shared" si="0"/>
        <v>61840</v>
      </c>
      <c r="F54" s="62">
        <f t="shared" si="1"/>
        <v>3153840</v>
      </c>
      <c r="G54" s="63">
        <f t="shared" si="2"/>
        <v>61841</v>
      </c>
    </row>
    <row r="55" spans="1:7" x14ac:dyDescent="0.3">
      <c r="A55" s="59">
        <v>160</v>
      </c>
      <c r="B55" s="60">
        <v>48</v>
      </c>
      <c r="C55" s="61" t="s">
        <v>84</v>
      </c>
      <c r="D55" s="62">
        <v>9220299</v>
      </c>
      <c r="E55" s="63">
        <f t="shared" si="0"/>
        <v>177313</v>
      </c>
      <c r="F55" s="62">
        <f t="shared" si="1"/>
        <v>9042963</v>
      </c>
      <c r="G55" s="63">
        <f t="shared" si="2"/>
        <v>177336</v>
      </c>
    </row>
    <row r="56" spans="1:7" x14ac:dyDescent="0.3">
      <c r="A56" s="59">
        <v>161</v>
      </c>
      <c r="B56" s="65">
        <v>49</v>
      </c>
      <c r="C56" s="61" t="s">
        <v>85</v>
      </c>
      <c r="D56" s="62">
        <v>447648</v>
      </c>
      <c r="E56" s="63">
        <f t="shared" si="0"/>
        <v>8609</v>
      </c>
      <c r="F56" s="62">
        <f t="shared" si="1"/>
        <v>439059</v>
      </c>
      <c r="G56" s="63">
        <f t="shared" si="2"/>
        <v>8589</v>
      </c>
    </row>
    <row r="57" spans="1:7" x14ac:dyDescent="0.3">
      <c r="A57" s="59">
        <v>162</v>
      </c>
      <c r="B57" s="60">
        <v>50</v>
      </c>
      <c r="C57" s="61" t="s">
        <v>86</v>
      </c>
      <c r="D57" s="62">
        <v>2587715</v>
      </c>
      <c r="E57" s="63">
        <f t="shared" si="0"/>
        <v>49764</v>
      </c>
      <c r="F57" s="62">
        <f t="shared" si="1"/>
        <v>2537964</v>
      </c>
      <c r="G57" s="63">
        <f t="shared" si="2"/>
        <v>49751</v>
      </c>
    </row>
    <row r="58" spans="1:7" x14ac:dyDescent="0.3">
      <c r="A58" s="59">
        <v>34</v>
      </c>
      <c r="B58" s="65">
        <v>51</v>
      </c>
      <c r="C58" s="61" t="s">
        <v>87</v>
      </c>
      <c r="D58" s="62">
        <v>7031280</v>
      </c>
      <c r="E58" s="63">
        <f t="shared" si="0"/>
        <v>135217</v>
      </c>
      <c r="F58" s="62">
        <f t="shared" si="1"/>
        <v>6896067</v>
      </c>
      <c r="G58" s="63">
        <f t="shared" si="2"/>
        <v>135213</v>
      </c>
    </row>
    <row r="59" spans="1:7" x14ac:dyDescent="0.3">
      <c r="A59" s="59">
        <v>35</v>
      </c>
      <c r="B59" s="60">
        <v>52</v>
      </c>
      <c r="C59" s="61" t="s">
        <v>88</v>
      </c>
      <c r="D59" s="62">
        <v>5346237</v>
      </c>
      <c r="E59" s="63">
        <f t="shared" si="0"/>
        <v>102812</v>
      </c>
      <c r="F59" s="62">
        <f t="shared" si="1"/>
        <v>5243412</v>
      </c>
      <c r="G59" s="63">
        <f t="shared" si="2"/>
        <v>102825</v>
      </c>
    </row>
    <row r="60" spans="1:7" x14ac:dyDescent="0.3">
      <c r="A60" s="59">
        <v>36</v>
      </c>
      <c r="B60" s="65">
        <v>53</v>
      </c>
      <c r="C60" s="61" t="s">
        <v>89</v>
      </c>
      <c r="D60" s="62">
        <v>11762208</v>
      </c>
      <c r="E60" s="63">
        <f t="shared" si="0"/>
        <v>226196</v>
      </c>
      <c r="F60" s="62">
        <f t="shared" si="1"/>
        <v>11535996</v>
      </c>
      <c r="G60" s="63">
        <f t="shared" si="2"/>
        <v>226212</v>
      </c>
    </row>
    <row r="61" spans="1:7" x14ac:dyDescent="0.3">
      <c r="A61" s="59">
        <v>37</v>
      </c>
      <c r="B61" s="60">
        <v>54</v>
      </c>
      <c r="C61" s="61" t="s">
        <v>90</v>
      </c>
      <c r="D61" s="62">
        <v>6345766</v>
      </c>
      <c r="E61" s="63">
        <f t="shared" si="0"/>
        <v>122034</v>
      </c>
      <c r="F61" s="62">
        <f t="shared" si="1"/>
        <v>6223734</v>
      </c>
      <c r="G61" s="63">
        <f t="shared" si="2"/>
        <v>122032</v>
      </c>
    </row>
    <row r="62" spans="1:7" x14ac:dyDescent="0.3">
      <c r="A62" s="59">
        <v>38</v>
      </c>
      <c r="B62" s="65">
        <v>55</v>
      </c>
      <c r="C62" s="61" t="s">
        <v>91</v>
      </c>
      <c r="D62" s="62">
        <v>12790508</v>
      </c>
      <c r="E62" s="63">
        <f t="shared" si="0"/>
        <v>245971</v>
      </c>
      <c r="F62" s="62">
        <f t="shared" si="1"/>
        <v>12544521</v>
      </c>
      <c r="G62" s="63">
        <f t="shared" si="2"/>
        <v>245987</v>
      </c>
    </row>
    <row r="63" spans="1:7" x14ac:dyDescent="0.3">
      <c r="A63" s="59">
        <v>39</v>
      </c>
      <c r="B63" s="67">
        <v>56</v>
      </c>
      <c r="C63" s="61" t="s">
        <v>92</v>
      </c>
      <c r="D63" s="62">
        <v>16050648</v>
      </c>
      <c r="E63" s="63">
        <f t="shared" si="0"/>
        <v>308666</v>
      </c>
      <c r="F63" s="62">
        <f t="shared" si="1"/>
        <v>15741966</v>
      </c>
      <c r="G63" s="63">
        <f t="shared" si="2"/>
        <v>308682</v>
      </c>
    </row>
    <row r="64" spans="1:7" x14ac:dyDescent="0.3">
      <c r="A64" s="59">
        <v>40</v>
      </c>
      <c r="B64" s="65">
        <v>57</v>
      </c>
      <c r="C64" s="61" t="s">
        <v>93</v>
      </c>
      <c r="D64" s="62">
        <v>11918536</v>
      </c>
      <c r="E64" s="63">
        <f t="shared" si="0"/>
        <v>229203</v>
      </c>
      <c r="F64" s="62">
        <f t="shared" si="1"/>
        <v>11689353</v>
      </c>
      <c r="G64" s="63">
        <f t="shared" si="2"/>
        <v>229183</v>
      </c>
    </row>
    <row r="65" spans="1:7" x14ac:dyDescent="0.3">
      <c r="A65" s="59">
        <v>41</v>
      </c>
      <c r="B65" s="60">
        <v>58</v>
      </c>
      <c r="C65" s="61" t="s">
        <v>94</v>
      </c>
      <c r="D65" s="62">
        <v>15889532</v>
      </c>
      <c r="E65" s="63">
        <f t="shared" si="0"/>
        <v>305568</v>
      </c>
      <c r="F65" s="62">
        <f t="shared" si="1"/>
        <v>15583968</v>
      </c>
      <c r="G65" s="63">
        <f t="shared" si="2"/>
        <v>305564</v>
      </c>
    </row>
    <row r="66" spans="1:7" x14ac:dyDescent="0.3">
      <c r="A66" s="59">
        <v>163</v>
      </c>
      <c r="B66" s="65">
        <v>59</v>
      </c>
      <c r="C66" s="61" t="s">
        <v>95</v>
      </c>
      <c r="D66" s="62">
        <v>1010896</v>
      </c>
      <c r="E66" s="63">
        <f t="shared" si="0"/>
        <v>19440</v>
      </c>
      <c r="F66" s="62">
        <f t="shared" si="1"/>
        <v>991440</v>
      </c>
      <c r="G66" s="63">
        <f t="shared" si="2"/>
        <v>19456</v>
      </c>
    </row>
    <row r="67" spans="1:7" x14ac:dyDescent="0.3">
      <c r="A67" s="59">
        <v>42</v>
      </c>
      <c r="B67" s="60">
        <v>60</v>
      </c>
      <c r="C67" s="61" t="s">
        <v>96</v>
      </c>
      <c r="D67" s="62">
        <v>2276046</v>
      </c>
      <c r="E67" s="63">
        <f t="shared" si="0"/>
        <v>43770</v>
      </c>
      <c r="F67" s="62">
        <f t="shared" si="1"/>
        <v>2232270</v>
      </c>
      <c r="G67" s="63">
        <f t="shared" si="2"/>
        <v>43776</v>
      </c>
    </row>
    <row r="68" spans="1:7" x14ac:dyDescent="0.3">
      <c r="A68" s="59">
        <v>43</v>
      </c>
      <c r="B68" s="65">
        <v>61</v>
      </c>
      <c r="C68" s="61" t="s">
        <v>97</v>
      </c>
      <c r="D68" s="62">
        <v>24077133</v>
      </c>
      <c r="E68" s="63">
        <f t="shared" si="0"/>
        <v>463022</v>
      </c>
      <c r="F68" s="62">
        <f t="shared" si="1"/>
        <v>23614122</v>
      </c>
      <c r="G68" s="63">
        <f t="shared" si="2"/>
        <v>463011</v>
      </c>
    </row>
    <row r="69" spans="1:7" x14ac:dyDescent="0.3">
      <c r="A69" s="59">
        <v>44</v>
      </c>
      <c r="B69" s="60">
        <v>62</v>
      </c>
      <c r="C69" s="61" t="s">
        <v>98</v>
      </c>
      <c r="D69" s="62">
        <v>5696052</v>
      </c>
      <c r="E69" s="63">
        <f t="shared" si="0"/>
        <v>109539</v>
      </c>
      <c r="F69" s="62">
        <f t="shared" si="1"/>
        <v>5586489</v>
      </c>
      <c r="G69" s="63">
        <f t="shared" si="2"/>
        <v>109563</v>
      </c>
    </row>
    <row r="70" spans="1:7" x14ac:dyDescent="0.3">
      <c r="A70" s="59">
        <v>45</v>
      </c>
      <c r="B70" s="65">
        <v>63</v>
      </c>
      <c r="C70" s="61" t="s">
        <v>99</v>
      </c>
      <c r="D70" s="62">
        <v>5750696</v>
      </c>
      <c r="E70" s="63">
        <f t="shared" si="0"/>
        <v>110590</v>
      </c>
      <c r="F70" s="62">
        <f t="shared" si="1"/>
        <v>5640090</v>
      </c>
      <c r="G70" s="63">
        <f t="shared" si="2"/>
        <v>110606</v>
      </c>
    </row>
    <row r="71" spans="1:7" x14ac:dyDescent="0.3">
      <c r="A71" s="59">
        <v>46</v>
      </c>
      <c r="B71" s="60">
        <v>64</v>
      </c>
      <c r="C71" s="61" t="s">
        <v>100</v>
      </c>
      <c r="D71" s="62">
        <v>4205077</v>
      </c>
      <c r="E71" s="63">
        <f t="shared" si="0"/>
        <v>80867</v>
      </c>
      <c r="F71" s="62">
        <f t="shared" si="1"/>
        <v>4124217</v>
      </c>
      <c r="G71" s="63">
        <f t="shared" si="2"/>
        <v>80860</v>
      </c>
    </row>
    <row r="72" spans="1:7" ht="16.2" thickBot="1" x14ac:dyDescent="0.35">
      <c r="A72" s="68">
        <v>47</v>
      </c>
      <c r="B72" s="69">
        <v>65</v>
      </c>
      <c r="C72" s="70" t="s">
        <v>101</v>
      </c>
      <c r="D72" s="71">
        <v>559591</v>
      </c>
      <c r="E72" s="72">
        <f t="shared" si="0"/>
        <v>10761</v>
      </c>
      <c r="F72" s="71">
        <f t="shared" si="1"/>
        <v>548811</v>
      </c>
      <c r="G72" s="72">
        <f t="shared" si="2"/>
        <v>10780</v>
      </c>
    </row>
    <row r="73" spans="1:7" x14ac:dyDescent="0.3">
      <c r="A73" s="73">
        <v>48</v>
      </c>
      <c r="B73" s="74">
        <v>66</v>
      </c>
      <c r="C73" s="75" t="s">
        <v>102</v>
      </c>
      <c r="D73" s="76">
        <v>14615161</v>
      </c>
      <c r="E73" s="77">
        <f t="shared" ref="E73:E136" si="3">ROUND(D73/52,0)</f>
        <v>281061</v>
      </c>
      <c r="F73" s="76">
        <f t="shared" ref="F73:F136" si="4">E73*51</f>
        <v>14334111</v>
      </c>
      <c r="G73" s="77">
        <f t="shared" ref="G73:G136" si="5">D73-F73</f>
        <v>281050</v>
      </c>
    </row>
    <row r="74" spans="1:7" x14ac:dyDescent="0.3">
      <c r="A74" s="59">
        <v>49</v>
      </c>
      <c r="B74" s="65">
        <v>67</v>
      </c>
      <c r="C74" s="61" t="s">
        <v>103</v>
      </c>
      <c r="D74" s="62">
        <v>3489408</v>
      </c>
      <c r="E74" s="63">
        <f t="shared" si="3"/>
        <v>67104</v>
      </c>
      <c r="F74" s="62">
        <f t="shared" si="4"/>
        <v>3422304</v>
      </c>
      <c r="G74" s="63">
        <f t="shared" si="5"/>
        <v>67104</v>
      </c>
    </row>
    <row r="75" spans="1:7" x14ac:dyDescent="0.3">
      <c r="A75" s="59">
        <v>164</v>
      </c>
      <c r="B75" s="60">
        <v>68</v>
      </c>
      <c r="C75" s="61" t="s">
        <v>104</v>
      </c>
      <c r="D75" s="62">
        <v>5213345</v>
      </c>
      <c r="E75" s="63">
        <f t="shared" si="3"/>
        <v>100257</v>
      </c>
      <c r="F75" s="62">
        <f t="shared" si="4"/>
        <v>5113107</v>
      </c>
      <c r="G75" s="63">
        <f t="shared" si="5"/>
        <v>100238</v>
      </c>
    </row>
    <row r="76" spans="1:7" x14ac:dyDescent="0.3">
      <c r="A76" s="59">
        <v>50</v>
      </c>
      <c r="B76" s="65">
        <v>69</v>
      </c>
      <c r="C76" s="61" t="s">
        <v>105</v>
      </c>
      <c r="D76" s="62">
        <v>39893352</v>
      </c>
      <c r="E76" s="63">
        <f t="shared" si="3"/>
        <v>767180</v>
      </c>
      <c r="F76" s="62">
        <f t="shared" si="4"/>
        <v>39126180</v>
      </c>
      <c r="G76" s="63">
        <f t="shared" si="5"/>
        <v>767172</v>
      </c>
    </row>
    <row r="77" spans="1:7" x14ac:dyDescent="0.3">
      <c r="A77" s="64">
        <v>197</v>
      </c>
      <c r="B77" s="60">
        <v>70</v>
      </c>
      <c r="C77" s="66" t="s">
        <v>106</v>
      </c>
      <c r="D77" s="62">
        <v>2470474</v>
      </c>
      <c r="E77" s="63">
        <f t="shared" si="3"/>
        <v>47509</v>
      </c>
      <c r="F77" s="62">
        <f t="shared" si="4"/>
        <v>2422959</v>
      </c>
      <c r="G77" s="63">
        <f t="shared" si="5"/>
        <v>47515</v>
      </c>
    </row>
    <row r="78" spans="1:7" x14ac:dyDescent="0.3">
      <c r="A78" s="59">
        <v>165</v>
      </c>
      <c r="B78" s="65">
        <v>71</v>
      </c>
      <c r="C78" s="61" t="s">
        <v>107</v>
      </c>
      <c r="D78" s="62">
        <v>1034579</v>
      </c>
      <c r="E78" s="63">
        <f t="shared" si="3"/>
        <v>19896</v>
      </c>
      <c r="F78" s="62">
        <f t="shared" si="4"/>
        <v>1014696</v>
      </c>
      <c r="G78" s="63">
        <f t="shared" si="5"/>
        <v>19883</v>
      </c>
    </row>
    <row r="79" spans="1:7" x14ac:dyDescent="0.3">
      <c r="A79" s="59">
        <v>51</v>
      </c>
      <c r="B79" s="60">
        <v>72</v>
      </c>
      <c r="C79" s="61" t="s">
        <v>108</v>
      </c>
      <c r="D79" s="62">
        <v>3734699</v>
      </c>
      <c r="E79" s="63">
        <f t="shared" si="3"/>
        <v>71821</v>
      </c>
      <c r="F79" s="62">
        <f t="shared" si="4"/>
        <v>3662871</v>
      </c>
      <c r="G79" s="63">
        <f t="shared" si="5"/>
        <v>71828</v>
      </c>
    </row>
    <row r="80" spans="1:7" x14ac:dyDescent="0.3">
      <c r="A80" s="59">
        <v>52</v>
      </c>
      <c r="B80" s="65">
        <v>73</v>
      </c>
      <c r="C80" s="61" t="s">
        <v>109</v>
      </c>
      <c r="D80" s="62">
        <v>42516499</v>
      </c>
      <c r="E80" s="63">
        <f t="shared" si="3"/>
        <v>817625</v>
      </c>
      <c r="F80" s="62">
        <f t="shared" si="4"/>
        <v>41698875</v>
      </c>
      <c r="G80" s="63">
        <f t="shared" si="5"/>
        <v>817624</v>
      </c>
    </row>
    <row r="81" spans="1:7" x14ac:dyDescent="0.3">
      <c r="A81" s="59">
        <v>53</v>
      </c>
      <c r="B81" s="60">
        <v>74</v>
      </c>
      <c r="C81" s="61" t="s">
        <v>110</v>
      </c>
      <c r="D81" s="62">
        <v>5305455</v>
      </c>
      <c r="E81" s="63">
        <f t="shared" si="3"/>
        <v>102028</v>
      </c>
      <c r="F81" s="62">
        <f t="shared" si="4"/>
        <v>5203428</v>
      </c>
      <c r="G81" s="63">
        <f t="shared" si="5"/>
        <v>102027</v>
      </c>
    </row>
    <row r="82" spans="1:7" x14ac:dyDescent="0.3">
      <c r="A82" s="59">
        <v>166</v>
      </c>
      <c r="B82" s="65">
        <v>75</v>
      </c>
      <c r="C82" s="61" t="s">
        <v>111</v>
      </c>
      <c r="D82" s="62">
        <v>2982170</v>
      </c>
      <c r="E82" s="63">
        <f t="shared" si="3"/>
        <v>57349</v>
      </c>
      <c r="F82" s="62">
        <f t="shared" si="4"/>
        <v>2924799</v>
      </c>
      <c r="G82" s="63">
        <f t="shared" si="5"/>
        <v>57371</v>
      </c>
    </row>
    <row r="83" spans="1:7" x14ac:dyDescent="0.3">
      <c r="A83" s="59">
        <v>54</v>
      </c>
      <c r="B83" s="60">
        <v>76</v>
      </c>
      <c r="C83" s="61" t="s">
        <v>262</v>
      </c>
      <c r="D83" s="62">
        <v>24271180</v>
      </c>
      <c r="E83" s="63">
        <f t="shared" si="3"/>
        <v>466753</v>
      </c>
      <c r="F83" s="62">
        <f t="shared" si="4"/>
        <v>23804403</v>
      </c>
      <c r="G83" s="63">
        <f t="shared" si="5"/>
        <v>466777</v>
      </c>
    </row>
    <row r="84" spans="1:7" x14ac:dyDescent="0.3">
      <c r="A84" s="59">
        <v>55</v>
      </c>
      <c r="B84" s="65">
        <v>77</v>
      </c>
      <c r="C84" s="61" t="s">
        <v>112</v>
      </c>
      <c r="D84" s="62">
        <v>4447559</v>
      </c>
      <c r="E84" s="63">
        <f t="shared" si="3"/>
        <v>85530</v>
      </c>
      <c r="F84" s="62">
        <f t="shared" si="4"/>
        <v>4362030</v>
      </c>
      <c r="G84" s="63">
        <f t="shared" si="5"/>
        <v>85529</v>
      </c>
    </row>
    <row r="85" spans="1:7" x14ac:dyDescent="0.3">
      <c r="A85" s="59">
        <v>56</v>
      </c>
      <c r="B85" s="60">
        <v>78</v>
      </c>
      <c r="C85" s="61" t="s">
        <v>113</v>
      </c>
      <c r="D85" s="62">
        <v>1553802</v>
      </c>
      <c r="E85" s="63">
        <f t="shared" si="3"/>
        <v>29881</v>
      </c>
      <c r="F85" s="62">
        <f t="shared" si="4"/>
        <v>1523931</v>
      </c>
      <c r="G85" s="63">
        <f t="shared" si="5"/>
        <v>29871</v>
      </c>
    </row>
    <row r="86" spans="1:7" x14ac:dyDescent="0.3">
      <c r="A86" s="59">
        <v>57</v>
      </c>
      <c r="B86" s="65">
        <v>79</v>
      </c>
      <c r="C86" s="61" t="s">
        <v>114</v>
      </c>
      <c r="D86" s="62">
        <v>12645793</v>
      </c>
      <c r="E86" s="63">
        <f t="shared" si="3"/>
        <v>243188</v>
      </c>
      <c r="F86" s="62">
        <f t="shared" si="4"/>
        <v>12402588</v>
      </c>
      <c r="G86" s="63">
        <f t="shared" si="5"/>
        <v>243205</v>
      </c>
    </row>
    <row r="87" spans="1:7" x14ac:dyDescent="0.3">
      <c r="A87" s="59">
        <v>58</v>
      </c>
      <c r="B87" s="60">
        <v>80</v>
      </c>
      <c r="C87" s="61" t="s">
        <v>115</v>
      </c>
      <c r="D87" s="62">
        <v>6908895</v>
      </c>
      <c r="E87" s="63">
        <f t="shared" si="3"/>
        <v>132863</v>
      </c>
      <c r="F87" s="62">
        <f t="shared" si="4"/>
        <v>6776013</v>
      </c>
      <c r="G87" s="63">
        <f t="shared" si="5"/>
        <v>132882</v>
      </c>
    </row>
    <row r="88" spans="1:7" x14ac:dyDescent="0.3">
      <c r="A88" s="59">
        <v>59</v>
      </c>
      <c r="B88" s="65">
        <v>81</v>
      </c>
      <c r="C88" s="61" t="s">
        <v>116</v>
      </c>
      <c r="D88" s="62">
        <v>8767224</v>
      </c>
      <c r="E88" s="63">
        <f t="shared" si="3"/>
        <v>168600</v>
      </c>
      <c r="F88" s="62">
        <f t="shared" si="4"/>
        <v>8598600</v>
      </c>
      <c r="G88" s="63">
        <f t="shared" si="5"/>
        <v>168624</v>
      </c>
    </row>
    <row r="89" spans="1:7" x14ac:dyDescent="0.3">
      <c r="A89" s="59">
        <v>60</v>
      </c>
      <c r="B89" s="60">
        <v>82</v>
      </c>
      <c r="C89" s="61" t="s">
        <v>117</v>
      </c>
      <c r="D89" s="62">
        <v>14697733</v>
      </c>
      <c r="E89" s="63">
        <f t="shared" si="3"/>
        <v>282649</v>
      </c>
      <c r="F89" s="62">
        <f t="shared" si="4"/>
        <v>14415099</v>
      </c>
      <c r="G89" s="63">
        <f t="shared" si="5"/>
        <v>282634</v>
      </c>
    </row>
    <row r="90" spans="1:7" x14ac:dyDescent="0.3">
      <c r="A90" s="59">
        <v>61</v>
      </c>
      <c r="B90" s="65">
        <v>83</v>
      </c>
      <c r="C90" s="61" t="s">
        <v>118</v>
      </c>
      <c r="D90" s="62">
        <v>203429334</v>
      </c>
      <c r="E90" s="63">
        <f t="shared" si="3"/>
        <v>3912103</v>
      </c>
      <c r="F90" s="62">
        <f t="shared" si="4"/>
        <v>199517253</v>
      </c>
      <c r="G90" s="63">
        <f t="shared" si="5"/>
        <v>3912081</v>
      </c>
    </row>
    <row r="91" spans="1:7" x14ac:dyDescent="0.3">
      <c r="A91" s="59">
        <v>62</v>
      </c>
      <c r="B91" s="60">
        <v>84</v>
      </c>
      <c r="C91" s="61" t="s">
        <v>119</v>
      </c>
      <c r="D91" s="62">
        <v>3065485</v>
      </c>
      <c r="E91" s="63">
        <f t="shared" si="3"/>
        <v>58952</v>
      </c>
      <c r="F91" s="62">
        <f t="shared" si="4"/>
        <v>3006552</v>
      </c>
      <c r="G91" s="63">
        <f t="shared" si="5"/>
        <v>58933</v>
      </c>
    </row>
    <row r="92" spans="1:7" x14ac:dyDescent="0.3">
      <c r="A92" s="59">
        <v>63</v>
      </c>
      <c r="B92" s="65">
        <v>85</v>
      </c>
      <c r="C92" s="61" t="s">
        <v>120</v>
      </c>
      <c r="D92" s="62">
        <v>9729564</v>
      </c>
      <c r="E92" s="63">
        <f t="shared" si="3"/>
        <v>187107</v>
      </c>
      <c r="F92" s="62">
        <f t="shared" si="4"/>
        <v>9542457</v>
      </c>
      <c r="G92" s="63">
        <f t="shared" si="5"/>
        <v>187107</v>
      </c>
    </row>
    <row r="93" spans="1:7" x14ac:dyDescent="0.3">
      <c r="A93" s="59">
        <v>64</v>
      </c>
      <c r="B93" s="60">
        <v>86</v>
      </c>
      <c r="C93" s="61" t="s">
        <v>121</v>
      </c>
      <c r="D93" s="62">
        <v>12554670</v>
      </c>
      <c r="E93" s="63">
        <f t="shared" si="3"/>
        <v>241436</v>
      </c>
      <c r="F93" s="62">
        <f t="shared" si="4"/>
        <v>12313236</v>
      </c>
      <c r="G93" s="63">
        <f t="shared" si="5"/>
        <v>241434</v>
      </c>
    </row>
    <row r="94" spans="1:7" x14ac:dyDescent="0.3">
      <c r="A94" s="64">
        <v>208</v>
      </c>
      <c r="B94" s="65">
        <v>87</v>
      </c>
      <c r="C94" s="66" t="s">
        <v>122</v>
      </c>
      <c r="D94" s="62">
        <v>2942086</v>
      </c>
      <c r="E94" s="63">
        <f t="shared" si="3"/>
        <v>56579</v>
      </c>
      <c r="F94" s="62">
        <f t="shared" si="4"/>
        <v>2885529</v>
      </c>
      <c r="G94" s="63">
        <f t="shared" si="5"/>
        <v>56557</v>
      </c>
    </row>
    <row r="95" spans="1:7" x14ac:dyDescent="0.3">
      <c r="A95" s="59">
        <v>65</v>
      </c>
      <c r="B95" s="60">
        <v>88</v>
      </c>
      <c r="C95" s="61" t="s">
        <v>123</v>
      </c>
      <c r="D95" s="62">
        <v>3538182</v>
      </c>
      <c r="E95" s="63">
        <f t="shared" si="3"/>
        <v>68042</v>
      </c>
      <c r="F95" s="62">
        <f t="shared" si="4"/>
        <v>3470142</v>
      </c>
      <c r="G95" s="63">
        <f t="shared" si="5"/>
        <v>68040</v>
      </c>
    </row>
    <row r="96" spans="1:7" x14ac:dyDescent="0.3">
      <c r="A96" s="59">
        <v>66</v>
      </c>
      <c r="B96" s="65">
        <v>89</v>
      </c>
      <c r="C96" s="61" t="s">
        <v>124</v>
      </c>
      <c r="D96" s="62">
        <v>2349097</v>
      </c>
      <c r="E96" s="63">
        <f t="shared" si="3"/>
        <v>45175</v>
      </c>
      <c r="F96" s="62">
        <f t="shared" si="4"/>
        <v>2303925</v>
      </c>
      <c r="G96" s="63">
        <f t="shared" si="5"/>
        <v>45172</v>
      </c>
    </row>
    <row r="97" spans="1:7" x14ac:dyDescent="0.3">
      <c r="A97" s="59">
        <v>167</v>
      </c>
      <c r="B97" s="60">
        <v>90</v>
      </c>
      <c r="C97" s="61" t="s">
        <v>125</v>
      </c>
      <c r="D97" s="62">
        <v>2931138</v>
      </c>
      <c r="E97" s="63">
        <f t="shared" si="3"/>
        <v>56368</v>
      </c>
      <c r="F97" s="62">
        <f t="shared" si="4"/>
        <v>2874768</v>
      </c>
      <c r="G97" s="63">
        <f t="shared" si="5"/>
        <v>56370</v>
      </c>
    </row>
    <row r="98" spans="1:7" x14ac:dyDescent="0.3">
      <c r="A98" s="59">
        <v>67</v>
      </c>
      <c r="B98" s="65">
        <v>91</v>
      </c>
      <c r="C98" s="61" t="s">
        <v>126</v>
      </c>
      <c r="D98" s="62">
        <v>2496910</v>
      </c>
      <c r="E98" s="63">
        <f t="shared" si="3"/>
        <v>48018</v>
      </c>
      <c r="F98" s="62">
        <f t="shared" si="4"/>
        <v>2448918</v>
      </c>
      <c r="G98" s="63">
        <f t="shared" si="5"/>
        <v>47992</v>
      </c>
    </row>
    <row r="99" spans="1:7" x14ac:dyDescent="0.3">
      <c r="A99" s="59">
        <v>68</v>
      </c>
      <c r="B99" s="60">
        <v>92</v>
      </c>
      <c r="C99" s="61" t="s">
        <v>127</v>
      </c>
      <c r="D99" s="62">
        <v>5589386</v>
      </c>
      <c r="E99" s="63">
        <f t="shared" si="3"/>
        <v>107488</v>
      </c>
      <c r="F99" s="62">
        <f t="shared" si="4"/>
        <v>5481888</v>
      </c>
      <c r="G99" s="63">
        <f t="shared" si="5"/>
        <v>107498</v>
      </c>
    </row>
    <row r="100" spans="1:7" x14ac:dyDescent="0.3">
      <c r="A100" s="59">
        <v>69</v>
      </c>
      <c r="B100" s="65">
        <v>93</v>
      </c>
      <c r="C100" s="61" t="s">
        <v>128</v>
      </c>
      <c r="D100" s="62">
        <v>4313569</v>
      </c>
      <c r="E100" s="63">
        <f t="shared" si="3"/>
        <v>82953</v>
      </c>
      <c r="F100" s="62">
        <f t="shared" si="4"/>
        <v>4230603</v>
      </c>
      <c r="G100" s="63">
        <f t="shared" si="5"/>
        <v>82966</v>
      </c>
    </row>
    <row r="101" spans="1:7" x14ac:dyDescent="0.3">
      <c r="A101" s="64">
        <v>198</v>
      </c>
      <c r="B101" s="60">
        <v>94</v>
      </c>
      <c r="C101" s="66" t="s">
        <v>129</v>
      </c>
      <c r="D101" s="62">
        <v>2274130</v>
      </c>
      <c r="E101" s="63">
        <f t="shared" si="3"/>
        <v>43733</v>
      </c>
      <c r="F101" s="62">
        <f t="shared" si="4"/>
        <v>2230383</v>
      </c>
      <c r="G101" s="63">
        <f t="shared" si="5"/>
        <v>43747</v>
      </c>
    </row>
    <row r="102" spans="1:7" x14ac:dyDescent="0.3">
      <c r="A102" s="59">
        <v>70</v>
      </c>
      <c r="B102" s="65">
        <v>95</v>
      </c>
      <c r="C102" s="61" t="s">
        <v>130</v>
      </c>
      <c r="D102" s="62">
        <v>77748551</v>
      </c>
      <c r="E102" s="63">
        <f t="shared" si="3"/>
        <v>1495164</v>
      </c>
      <c r="F102" s="62">
        <f t="shared" si="4"/>
        <v>76253364</v>
      </c>
      <c r="G102" s="63">
        <f t="shared" si="5"/>
        <v>1495187</v>
      </c>
    </row>
    <row r="103" spans="1:7" x14ac:dyDescent="0.3">
      <c r="A103" s="59">
        <v>168</v>
      </c>
      <c r="B103" s="60">
        <v>96</v>
      </c>
      <c r="C103" s="61" t="s">
        <v>131</v>
      </c>
      <c r="D103" s="62">
        <v>3328954</v>
      </c>
      <c r="E103" s="63">
        <f t="shared" si="3"/>
        <v>64018</v>
      </c>
      <c r="F103" s="62">
        <f t="shared" si="4"/>
        <v>3264918</v>
      </c>
      <c r="G103" s="63">
        <f t="shared" si="5"/>
        <v>64036</v>
      </c>
    </row>
    <row r="104" spans="1:7" x14ac:dyDescent="0.3">
      <c r="A104" s="59">
        <v>71</v>
      </c>
      <c r="B104" s="65">
        <v>97</v>
      </c>
      <c r="C104" s="61" t="s">
        <v>132</v>
      </c>
      <c r="D104" s="62">
        <v>13632530</v>
      </c>
      <c r="E104" s="63">
        <f t="shared" si="3"/>
        <v>262164</v>
      </c>
      <c r="F104" s="62">
        <f t="shared" si="4"/>
        <v>13370364</v>
      </c>
      <c r="G104" s="63">
        <f t="shared" si="5"/>
        <v>262166</v>
      </c>
    </row>
    <row r="105" spans="1:7" x14ac:dyDescent="0.3">
      <c r="A105" s="59">
        <v>72</v>
      </c>
      <c r="B105" s="60">
        <v>98</v>
      </c>
      <c r="C105" s="61" t="s">
        <v>133</v>
      </c>
      <c r="D105" s="62">
        <v>6375925</v>
      </c>
      <c r="E105" s="63">
        <f t="shared" si="3"/>
        <v>122614</v>
      </c>
      <c r="F105" s="62">
        <f t="shared" si="4"/>
        <v>6253314</v>
      </c>
      <c r="G105" s="63">
        <f t="shared" si="5"/>
        <v>122611</v>
      </c>
    </row>
    <row r="106" spans="1:7" x14ac:dyDescent="0.3">
      <c r="A106" s="59">
        <v>73</v>
      </c>
      <c r="B106" s="65">
        <v>99</v>
      </c>
      <c r="C106" s="61" t="s">
        <v>134</v>
      </c>
      <c r="D106" s="62">
        <v>7115312</v>
      </c>
      <c r="E106" s="63">
        <f t="shared" si="3"/>
        <v>136833</v>
      </c>
      <c r="F106" s="62">
        <f t="shared" si="4"/>
        <v>6978483</v>
      </c>
      <c r="G106" s="63">
        <f t="shared" si="5"/>
        <v>136829</v>
      </c>
    </row>
    <row r="107" spans="1:7" x14ac:dyDescent="0.3">
      <c r="A107" s="59">
        <v>74</v>
      </c>
      <c r="B107" s="60">
        <v>100</v>
      </c>
      <c r="C107" s="61" t="s">
        <v>135</v>
      </c>
      <c r="D107" s="62">
        <v>2812302</v>
      </c>
      <c r="E107" s="63">
        <f t="shared" si="3"/>
        <v>54083</v>
      </c>
      <c r="F107" s="62">
        <f t="shared" si="4"/>
        <v>2758233</v>
      </c>
      <c r="G107" s="63">
        <f t="shared" si="5"/>
        <v>54069</v>
      </c>
    </row>
    <row r="108" spans="1:7" x14ac:dyDescent="0.3">
      <c r="A108" s="59">
        <v>169</v>
      </c>
      <c r="B108" s="65">
        <v>101</v>
      </c>
      <c r="C108" s="61" t="s">
        <v>136</v>
      </c>
      <c r="D108" s="62">
        <v>5313238</v>
      </c>
      <c r="E108" s="63">
        <f t="shared" si="3"/>
        <v>102178</v>
      </c>
      <c r="F108" s="62">
        <f t="shared" si="4"/>
        <v>5211078</v>
      </c>
      <c r="G108" s="63">
        <f t="shared" si="5"/>
        <v>102160</v>
      </c>
    </row>
    <row r="109" spans="1:7" x14ac:dyDescent="0.3">
      <c r="A109" s="59">
        <v>75</v>
      </c>
      <c r="B109" s="60">
        <v>102</v>
      </c>
      <c r="C109" s="61" t="s">
        <v>137</v>
      </c>
      <c r="D109" s="62">
        <v>4275662</v>
      </c>
      <c r="E109" s="63">
        <f t="shared" si="3"/>
        <v>82224</v>
      </c>
      <c r="F109" s="62">
        <f t="shared" si="4"/>
        <v>4193424</v>
      </c>
      <c r="G109" s="63">
        <f t="shared" si="5"/>
        <v>82238</v>
      </c>
    </row>
    <row r="110" spans="1:7" x14ac:dyDescent="0.3">
      <c r="A110" s="59">
        <v>212</v>
      </c>
      <c r="B110" s="60">
        <v>103</v>
      </c>
      <c r="C110" s="61" t="s">
        <v>138</v>
      </c>
      <c r="D110" s="62">
        <v>2564245</v>
      </c>
      <c r="E110" s="63">
        <f t="shared" si="3"/>
        <v>49312</v>
      </c>
      <c r="F110" s="62">
        <f t="shared" si="4"/>
        <v>2514912</v>
      </c>
      <c r="G110" s="63">
        <f t="shared" si="5"/>
        <v>49333</v>
      </c>
    </row>
    <row r="111" spans="1:7" x14ac:dyDescent="0.3">
      <c r="A111" s="59">
        <v>170</v>
      </c>
      <c r="B111" s="65">
        <v>104</v>
      </c>
      <c r="C111" s="61" t="s">
        <v>139</v>
      </c>
      <c r="D111" s="62">
        <v>3183589</v>
      </c>
      <c r="E111" s="63">
        <f t="shared" si="3"/>
        <v>61223</v>
      </c>
      <c r="F111" s="62">
        <f t="shared" si="4"/>
        <v>3122373</v>
      </c>
      <c r="G111" s="63">
        <f t="shared" si="5"/>
        <v>61216</v>
      </c>
    </row>
    <row r="112" spans="1:7" x14ac:dyDescent="0.3">
      <c r="A112" s="59">
        <v>76</v>
      </c>
      <c r="B112" s="60">
        <v>105</v>
      </c>
      <c r="C112" s="61" t="s">
        <v>140</v>
      </c>
      <c r="D112" s="62">
        <v>4375603</v>
      </c>
      <c r="E112" s="63">
        <f t="shared" si="3"/>
        <v>84146</v>
      </c>
      <c r="F112" s="62">
        <f t="shared" si="4"/>
        <v>4291446</v>
      </c>
      <c r="G112" s="63">
        <f t="shared" si="5"/>
        <v>84157</v>
      </c>
    </row>
    <row r="113" spans="1:7" x14ac:dyDescent="0.3">
      <c r="A113" s="64">
        <v>199</v>
      </c>
      <c r="B113" s="65">
        <v>106</v>
      </c>
      <c r="C113" s="66" t="s">
        <v>141</v>
      </c>
      <c r="D113" s="62">
        <v>3789910</v>
      </c>
      <c r="E113" s="63">
        <f t="shared" si="3"/>
        <v>72883</v>
      </c>
      <c r="F113" s="62">
        <f t="shared" si="4"/>
        <v>3717033</v>
      </c>
      <c r="G113" s="63">
        <f t="shared" si="5"/>
        <v>72877</v>
      </c>
    </row>
    <row r="114" spans="1:7" x14ac:dyDescent="0.3">
      <c r="A114" s="59">
        <v>77</v>
      </c>
      <c r="B114" s="60">
        <v>107</v>
      </c>
      <c r="C114" s="61" t="s">
        <v>142</v>
      </c>
      <c r="D114" s="62">
        <v>5266015</v>
      </c>
      <c r="E114" s="63">
        <f t="shared" si="3"/>
        <v>101270</v>
      </c>
      <c r="F114" s="62">
        <f t="shared" si="4"/>
        <v>5164770</v>
      </c>
      <c r="G114" s="63">
        <f t="shared" si="5"/>
        <v>101245</v>
      </c>
    </row>
    <row r="115" spans="1:7" x14ac:dyDescent="0.3">
      <c r="A115" s="59">
        <v>78</v>
      </c>
      <c r="B115" s="65">
        <v>108</v>
      </c>
      <c r="C115" s="61" t="s">
        <v>143</v>
      </c>
      <c r="D115" s="62">
        <v>6212797</v>
      </c>
      <c r="E115" s="63">
        <f t="shared" si="3"/>
        <v>119477</v>
      </c>
      <c r="F115" s="62">
        <f t="shared" si="4"/>
        <v>6093327</v>
      </c>
      <c r="G115" s="63">
        <f t="shared" si="5"/>
        <v>119470</v>
      </c>
    </row>
    <row r="116" spans="1:7" x14ac:dyDescent="0.3">
      <c r="A116" s="59">
        <v>79</v>
      </c>
      <c r="B116" s="60">
        <v>109</v>
      </c>
      <c r="C116" s="61" t="s">
        <v>144</v>
      </c>
      <c r="D116" s="62">
        <v>4008116</v>
      </c>
      <c r="E116" s="63">
        <f t="shared" si="3"/>
        <v>77079</v>
      </c>
      <c r="F116" s="62">
        <f t="shared" si="4"/>
        <v>3931029</v>
      </c>
      <c r="G116" s="63">
        <f t="shared" si="5"/>
        <v>77087</v>
      </c>
    </row>
    <row r="117" spans="1:7" x14ac:dyDescent="0.3">
      <c r="A117" s="59">
        <v>80</v>
      </c>
      <c r="B117" s="65">
        <v>110</v>
      </c>
      <c r="C117" s="61" t="s">
        <v>145</v>
      </c>
      <c r="D117" s="62">
        <v>13986422</v>
      </c>
      <c r="E117" s="63">
        <f t="shared" si="3"/>
        <v>268970</v>
      </c>
      <c r="F117" s="62">
        <f t="shared" si="4"/>
        <v>13717470</v>
      </c>
      <c r="G117" s="63">
        <f t="shared" si="5"/>
        <v>268952</v>
      </c>
    </row>
    <row r="118" spans="1:7" x14ac:dyDescent="0.3">
      <c r="A118" s="59">
        <v>81</v>
      </c>
      <c r="B118" s="60">
        <v>111</v>
      </c>
      <c r="C118" s="61" t="s">
        <v>146</v>
      </c>
      <c r="D118" s="62">
        <v>3049849</v>
      </c>
      <c r="E118" s="63">
        <f t="shared" si="3"/>
        <v>58651</v>
      </c>
      <c r="F118" s="62">
        <f t="shared" si="4"/>
        <v>2991201</v>
      </c>
      <c r="G118" s="63">
        <f t="shared" si="5"/>
        <v>58648</v>
      </c>
    </row>
    <row r="119" spans="1:7" x14ac:dyDescent="0.3">
      <c r="A119" s="59">
        <v>82</v>
      </c>
      <c r="B119" s="78">
        <v>112</v>
      </c>
      <c r="C119" s="61" t="s">
        <v>147</v>
      </c>
      <c r="D119" s="62">
        <v>4283195</v>
      </c>
      <c r="E119" s="63">
        <f t="shared" si="3"/>
        <v>82369</v>
      </c>
      <c r="F119" s="62">
        <f t="shared" si="4"/>
        <v>4200819</v>
      </c>
      <c r="G119" s="63">
        <f t="shared" si="5"/>
        <v>82376</v>
      </c>
    </row>
    <row r="120" spans="1:7" x14ac:dyDescent="0.3">
      <c r="A120" s="59">
        <v>83</v>
      </c>
      <c r="B120" s="60">
        <v>113</v>
      </c>
      <c r="C120" s="61" t="s">
        <v>148</v>
      </c>
      <c r="D120" s="62">
        <v>2492758</v>
      </c>
      <c r="E120" s="63">
        <f t="shared" si="3"/>
        <v>47938</v>
      </c>
      <c r="F120" s="62">
        <f t="shared" si="4"/>
        <v>2444838</v>
      </c>
      <c r="G120" s="63">
        <f t="shared" si="5"/>
        <v>47920</v>
      </c>
    </row>
    <row r="121" spans="1:7" x14ac:dyDescent="0.3">
      <c r="A121" s="59">
        <v>84</v>
      </c>
      <c r="B121" s="65">
        <v>114</v>
      </c>
      <c r="C121" s="61" t="s">
        <v>149</v>
      </c>
      <c r="D121" s="62">
        <v>24795536</v>
      </c>
      <c r="E121" s="63">
        <f t="shared" si="3"/>
        <v>476837</v>
      </c>
      <c r="F121" s="62">
        <f t="shared" si="4"/>
        <v>24318687</v>
      </c>
      <c r="G121" s="63">
        <f t="shared" si="5"/>
        <v>476849</v>
      </c>
    </row>
    <row r="122" spans="1:7" x14ac:dyDescent="0.3">
      <c r="A122" s="59">
        <v>85</v>
      </c>
      <c r="B122" s="60">
        <v>115</v>
      </c>
      <c r="C122" s="61" t="s">
        <v>150</v>
      </c>
      <c r="D122" s="62">
        <v>30493696</v>
      </c>
      <c r="E122" s="63">
        <f t="shared" si="3"/>
        <v>586417</v>
      </c>
      <c r="F122" s="62">
        <f t="shared" si="4"/>
        <v>29907267</v>
      </c>
      <c r="G122" s="63">
        <f t="shared" si="5"/>
        <v>586429</v>
      </c>
    </row>
    <row r="123" spans="1:7" x14ac:dyDescent="0.3">
      <c r="A123" s="59">
        <v>86</v>
      </c>
      <c r="B123" s="65">
        <v>116</v>
      </c>
      <c r="C123" s="61" t="s">
        <v>151</v>
      </c>
      <c r="D123" s="62">
        <v>1293446</v>
      </c>
      <c r="E123" s="63">
        <f t="shared" si="3"/>
        <v>24874</v>
      </c>
      <c r="F123" s="62">
        <f t="shared" si="4"/>
        <v>1268574</v>
      </c>
      <c r="G123" s="63">
        <f t="shared" si="5"/>
        <v>24872</v>
      </c>
    </row>
    <row r="124" spans="1:7" x14ac:dyDescent="0.3">
      <c r="A124" s="59">
        <v>171</v>
      </c>
      <c r="B124" s="60">
        <v>117</v>
      </c>
      <c r="C124" s="61" t="s">
        <v>152</v>
      </c>
      <c r="D124" s="62">
        <v>3826819</v>
      </c>
      <c r="E124" s="63">
        <f t="shared" si="3"/>
        <v>73593</v>
      </c>
      <c r="F124" s="62">
        <f t="shared" si="4"/>
        <v>3753243</v>
      </c>
      <c r="G124" s="63">
        <f t="shared" si="5"/>
        <v>73576</v>
      </c>
    </row>
    <row r="125" spans="1:7" x14ac:dyDescent="0.3">
      <c r="A125" s="59">
        <v>87</v>
      </c>
      <c r="B125" s="65">
        <v>118</v>
      </c>
      <c r="C125" s="61" t="s">
        <v>153</v>
      </c>
      <c r="D125" s="62">
        <v>11355837</v>
      </c>
      <c r="E125" s="63">
        <f t="shared" si="3"/>
        <v>218381</v>
      </c>
      <c r="F125" s="62">
        <f t="shared" si="4"/>
        <v>11137431</v>
      </c>
      <c r="G125" s="63">
        <f t="shared" si="5"/>
        <v>218406</v>
      </c>
    </row>
    <row r="126" spans="1:7" x14ac:dyDescent="0.3">
      <c r="A126" s="59">
        <v>88</v>
      </c>
      <c r="B126" s="60">
        <v>119</v>
      </c>
      <c r="C126" s="61" t="s">
        <v>154</v>
      </c>
      <c r="D126" s="62">
        <v>539588</v>
      </c>
      <c r="E126" s="63">
        <f t="shared" si="3"/>
        <v>10377</v>
      </c>
      <c r="F126" s="62">
        <f t="shared" si="4"/>
        <v>529227</v>
      </c>
      <c r="G126" s="63">
        <f t="shared" si="5"/>
        <v>10361</v>
      </c>
    </row>
    <row r="127" spans="1:7" x14ac:dyDescent="0.3">
      <c r="A127" s="59">
        <v>89</v>
      </c>
      <c r="B127" s="65">
        <v>120</v>
      </c>
      <c r="C127" s="61" t="s">
        <v>155</v>
      </c>
      <c r="D127" s="62">
        <v>7068153</v>
      </c>
      <c r="E127" s="63">
        <f t="shared" si="3"/>
        <v>135926</v>
      </c>
      <c r="F127" s="62">
        <f t="shared" si="4"/>
        <v>6932226</v>
      </c>
      <c r="G127" s="63">
        <f t="shared" si="5"/>
        <v>135927</v>
      </c>
    </row>
    <row r="128" spans="1:7" x14ac:dyDescent="0.3">
      <c r="A128" s="59">
        <v>90</v>
      </c>
      <c r="B128" s="60">
        <v>121</v>
      </c>
      <c r="C128" s="61" t="s">
        <v>156</v>
      </c>
      <c r="D128" s="62">
        <v>13185120</v>
      </c>
      <c r="E128" s="63">
        <f t="shared" si="3"/>
        <v>253560</v>
      </c>
      <c r="F128" s="62">
        <f t="shared" si="4"/>
        <v>12931560</v>
      </c>
      <c r="G128" s="63">
        <f t="shared" si="5"/>
        <v>253560</v>
      </c>
    </row>
    <row r="129" spans="1:7" x14ac:dyDescent="0.3">
      <c r="A129" s="59">
        <v>91</v>
      </c>
      <c r="B129" s="65">
        <v>122</v>
      </c>
      <c r="C129" s="61" t="s">
        <v>157</v>
      </c>
      <c r="D129" s="62">
        <v>5865383</v>
      </c>
      <c r="E129" s="63">
        <f t="shared" si="3"/>
        <v>112796</v>
      </c>
      <c r="F129" s="62">
        <f t="shared" si="4"/>
        <v>5752596</v>
      </c>
      <c r="G129" s="63">
        <f t="shared" si="5"/>
        <v>112787</v>
      </c>
    </row>
    <row r="130" spans="1:7" x14ac:dyDescent="0.3">
      <c r="A130" s="59">
        <v>92</v>
      </c>
      <c r="B130" s="60">
        <v>123</v>
      </c>
      <c r="C130" s="61" t="s">
        <v>158</v>
      </c>
      <c r="D130" s="62">
        <v>3952996</v>
      </c>
      <c r="E130" s="63">
        <f t="shared" si="3"/>
        <v>76019</v>
      </c>
      <c r="F130" s="62">
        <f t="shared" si="4"/>
        <v>3876969</v>
      </c>
      <c r="G130" s="63">
        <f t="shared" si="5"/>
        <v>76027</v>
      </c>
    </row>
    <row r="131" spans="1:7" x14ac:dyDescent="0.3">
      <c r="A131" s="59">
        <v>172</v>
      </c>
      <c r="B131" s="65">
        <v>124</v>
      </c>
      <c r="C131" s="61" t="s">
        <v>159</v>
      </c>
      <c r="D131" s="62">
        <v>2159150</v>
      </c>
      <c r="E131" s="63">
        <f t="shared" si="3"/>
        <v>41522</v>
      </c>
      <c r="F131" s="62">
        <f t="shared" si="4"/>
        <v>2117622</v>
      </c>
      <c r="G131" s="63">
        <f t="shared" si="5"/>
        <v>41528</v>
      </c>
    </row>
    <row r="132" spans="1:7" x14ac:dyDescent="0.3">
      <c r="A132" s="59">
        <v>93</v>
      </c>
      <c r="B132" s="60">
        <v>125</v>
      </c>
      <c r="C132" s="61" t="s">
        <v>160</v>
      </c>
      <c r="D132" s="62">
        <v>2930415</v>
      </c>
      <c r="E132" s="63">
        <f t="shared" si="3"/>
        <v>56354</v>
      </c>
      <c r="F132" s="62">
        <f t="shared" si="4"/>
        <v>2874054</v>
      </c>
      <c r="G132" s="63">
        <f t="shared" si="5"/>
        <v>56361</v>
      </c>
    </row>
    <row r="133" spans="1:7" x14ac:dyDescent="0.3">
      <c r="A133" s="64">
        <v>200</v>
      </c>
      <c r="B133" s="65">
        <v>126</v>
      </c>
      <c r="C133" s="66" t="s">
        <v>161</v>
      </c>
      <c r="D133" s="62">
        <v>3554054</v>
      </c>
      <c r="E133" s="63">
        <f t="shared" si="3"/>
        <v>68347</v>
      </c>
      <c r="F133" s="62">
        <f t="shared" si="4"/>
        <v>3485697</v>
      </c>
      <c r="G133" s="63">
        <f t="shared" si="5"/>
        <v>68357</v>
      </c>
    </row>
    <row r="134" spans="1:7" x14ac:dyDescent="0.3">
      <c r="A134" s="59">
        <v>173</v>
      </c>
      <c r="B134" s="60">
        <v>127</v>
      </c>
      <c r="C134" s="61" t="s">
        <v>162</v>
      </c>
      <c r="D134" s="62">
        <v>5253153</v>
      </c>
      <c r="E134" s="63">
        <f t="shared" si="3"/>
        <v>101022</v>
      </c>
      <c r="F134" s="62">
        <f t="shared" si="4"/>
        <v>5152122</v>
      </c>
      <c r="G134" s="63">
        <f t="shared" si="5"/>
        <v>101031</v>
      </c>
    </row>
    <row r="135" spans="1:7" x14ac:dyDescent="0.3">
      <c r="A135" s="59">
        <v>94</v>
      </c>
      <c r="B135" s="65">
        <v>128</v>
      </c>
      <c r="C135" s="61" t="s">
        <v>163</v>
      </c>
      <c r="D135" s="62">
        <v>14005854</v>
      </c>
      <c r="E135" s="63">
        <f t="shared" si="3"/>
        <v>269343</v>
      </c>
      <c r="F135" s="62">
        <f t="shared" si="4"/>
        <v>13736493</v>
      </c>
      <c r="G135" s="63">
        <f t="shared" si="5"/>
        <v>269361</v>
      </c>
    </row>
    <row r="136" spans="1:7" x14ac:dyDescent="0.3">
      <c r="A136" s="59">
        <v>174</v>
      </c>
      <c r="B136" s="60">
        <v>129</v>
      </c>
      <c r="C136" s="61" t="s">
        <v>164</v>
      </c>
      <c r="D136" s="62">
        <v>4370312</v>
      </c>
      <c r="E136" s="63">
        <f t="shared" si="3"/>
        <v>84044</v>
      </c>
      <c r="F136" s="62">
        <f t="shared" si="4"/>
        <v>4286244</v>
      </c>
      <c r="G136" s="63">
        <f t="shared" si="5"/>
        <v>84068</v>
      </c>
    </row>
    <row r="137" spans="1:7" ht="16.2" thickBot="1" x14ac:dyDescent="0.35">
      <c r="A137" s="68">
        <v>95</v>
      </c>
      <c r="B137" s="69">
        <v>130</v>
      </c>
      <c r="C137" s="70" t="s">
        <v>165</v>
      </c>
      <c r="D137" s="71">
        <v>3627206</v>
      </c>
      <c r="E137" s="72">
        <f t="shared" ref="E137:E200" si="6">ROUND(D137/52,0)</f>
        <v>69754</v>
      </c>
      <c r="F137" s="71">
        <f t="shared" ref="F137:F200" si="7">E137*51</f>
        <v>3557454</v>
      </c>
      <c r="G137" s="72">
        <f t="shared" ref="G137:G200" si="8">D137-F137</f>
        <v>69752</v>
      </c>
    </row>
    <row r="138" spans="1:7" x14ac:dyDescent="0.3">
      <c r="A138" s="73">
        <v>175</v>
      </c>
      <c r="B138" s="74">
        <v>131</v>
      </c>
      <c r="C138" s="75" t="s">
        <v>166</v>
      </c>
      <c r="D138" s="76">
        <v>5578463</v>
      </c>
      <c r="E138" s="77">
        <f t="shared" si="6"/>
        <v>107278</v>
      </c>
      <c r="F138" s="76">
        <f t="shared" si="7"/>
        <v>5471178</v>
      </c>
      <c r="G138" s="77">
        <f t="shared" si="8"/>
        <v>107285</v>
      </c>
    </row>
    <row r="139" spans="1:7" x14ac:dyDescent="0.3">
      <c r="A139" s="59">
        <v>96</v>
      </c>
      <c r="B139" s="65">
        <v>132</v>
      </c>
      <c r="C139" s="61" t="s">
        <v>167</v>
      </c>
      <c r="D139" s="62">
        <v>17558695</v>
      </c>
      <c r="E139" s="63">
        <f t="shared" si="6"/>
        <v>337667</v>
      </c>
      <c r="F139" s="62">
        <f t="shared" si="7"/>
        <v>17221017</v>
      </c>
      <c r="G139" s="63">
        <f t="shared" si="8"/>
        <v>337678</v>
      </c>
    </row>
    <row r="140" spans="1:7" x14ac:dyDescent="0.3">
      <c r="A140" s="59">
        <v>97</v>
      </c>
      <c r="B140" s="60">
        <v>133</v>
      </c>
      <c r="C140" s="61" t="s">
        <v>168</v>
      </c>
      <c r="D140" s="62">
        <v>6179797</v>
      </c>
      <c r="E140" s="63">
        <f t="shared" si="6"/>
        <v>118842</v>
      </c>
      <c r="F140" s="62">
        <f t="shared" si="7"/>
        <v>6060942</v>
      </c>
      <c r="G140" s="63">
        <f t="shared" si="8"/>
        <v>118855</v>
      </c>
    </row>
    <row r="141" spans="1:7" x14ac:dyDescent="0.3">
      <c r="A141" s="59">
        <v>98</v>
      </c>
      <c r="B141" s="65">
        <v>134</v>
      </c>
      <c r="C141" s="61" t="s">
        <v>169</v>
      </c>
      <c r="D141" s="62">
        <v>6756253</v>
      </c>
      <c r="E141" s="63">
        <f t="shared" si="6"/>
        <v>129928</v>
      </c>
      <c r="F141" s="62">
        <f t="shared" si="7"/>
        <v>6626328</v>
      </c>
      <c r="G141" s="63">
        <f t="shared" si="8"/>
        <v>129925</v>
      </c>
    </row>
    <row r="142" spans="1:7" x14ac:dyDescent="0.3">
      <c r="A142" s="59">
        <v>99</v>
      </c>
      <c r="B142" s="60">
        <v>135</v>
      </c>
      <c r="C142" s="61" t="s">
        <v>170</v>
      </c>
      <c r="D142" s="62">
        <v>3644244</v>
      </c>
      <c r="E142" s="63">
        <f t="shared" si="6"/>
        <v>70082</v>
      </c>
      <c r="F142" s="62">
        <f t="shared" si="7"/>
        <v>3574182</v>
      </c>
      <c r="G142" s="63">
        <f t="shared" si="8"/>
        <v>70062</v>
      </c>
    </row>
    <row r="143" spans="1:7" x14ac:dyDescent="0.3">
      <c r="A143" s="59">
        <v>100</v>
      </c>
      <c r="B143" s="65">
        <v>136</v>
      </c>
      <c r="C143" s="61" t="s">
        <v>171</v>
      </c>
      <c r="D143" s="62">
        <v>4111138</v>
      </c>
      <c r="E143" s="63">
        <f t="shared" si="6"/>
        <v>79060</v>
      </c>
      <c r="F143" s="62">
        <f t="shared" si="7"/>
        <v>4032060</v>
      </c>
      <c r="G143" s="63">
        <f t="shared" si="8"/>
        <v>79078</v>
      </c>
    </row>
    <row r="144" spans="1:7" x14ac:dyDescent="0.3">
      <c r="A144" s="59">
        <v>101</v>
      </c>
      <c r="B144" s="60">
        <v>137</v>
      </c>
      <c r="C144" s="61" t="s">
        <v>172</v>
      </c>
      <c r="D144" s="62">
        <v>5677936</v>
      </c>
      <c r="E144" s="63">
        <f t="shared" si="6"/>
        <v>109191</v>
      </c>
      <c r="F144" s="62">
        <f t="shared" si="7"/>
        <v>5568741</v>
      </c>
      <c r="G144" s="63">
        <f t="shared" si="8"/>
        <v>109195</v>
      </c>
    </row>
    <row r="145" spans="1:7" x14ac:dyDescent="0.3">
      <c r="A145" s="59">
        <v>102</v>
      </c>
      <c r="B145" s="65">
        <v>138</v>
      </c>
      <c r="C145" s="61" t="s">
        <v>173</v>
      </c>
      <c r="D145" s="62">
        <v>15045877</v>
      </c>
      <c r="E145" s="63">
        <f t="shared" si="6"/>
        <v>289344</v>
      </c>
      <c r="F145" s="62">
        <f t="shared" si="7"/>
        <v>14756544</v>
      </c>
      <c r="G145" s="63">
        <f t="shared" si="8"/>
        <v>289333</v>
      </c>
    </row>
    <row r="146" spans="1:7" x14ac:dyDescent="0.3">
      <c r="A146" s="59">
        <v>103</v>
      </c>
      <c r="B146" s="60">
        <v>139</v>
      </c>
      <c r="C146" s="61" t="s">
        <v>174</v>
      </c>
      <c r="D146" s="62">
        <v>8923427</v>
      </c>
      <c r="E146" s="63">
        <f t="shared" si="6"/>
        <v>171604</v>
      </c>
      <c r="F146" s="62">
        <f t="shared" si="7"/>
        <v>8751804</v>
      </c>
      <c r="G146" s="63">
        <f t="shared" si="8"/>
        <v>171623</v>
      </c>
    </row>
    <row r="147" spans="1:7" x14ac:dyDescent="0.3">
      <c r="A147" s="59">
        <v>176</v>
      </c>
      <c r="B147" s="65">
        <v>140</v>
      </c>
      <c r="C147" s="61" t="s">
        <v>175</v>
      </c>
      <c r="D147" s="62">
        <v>1082972</v>
      </c>
      <c r="E147" s="63">
        <f t="shared" si="6"/>
        <v>20826</v>
      </c>
      <c r="F147" s="62">
        <f t="shared" si="7"/>
        <v>1062126</v>
      </c>
      <c r="G147" s="63">
        <f t="shared" si="8"/>
        <v>20846</v>
      </c>
    </row>
    <row r="148" spans="1:7" x14ac:dyDescent="0.3">
      <c r="A148" s="64">
        <v>209</v>
      </c>
      <c r="B148" s="60">
        <v>141</v>
      </c>
      <c r="C148" s="66" t="s">
        <v>176</v>
      </c>
      <c r="D148" s="62">
        <v>2077321</v>
      </c>
      <c r="E148" s="63">
        <f t="shared" si="6"/>
        <v>39948</v>
      </c>
      <c r="F148" s="62">
        <f t="shared" si="7"/>
        <v>2037348</v>
      </c>
      <c r="G148" s="63">
        <f t="shared" si="8"/>
        <v>39973</v>
      </c>
    </row>
    <row r="149" spans="1:7" x14ac:dyDescent="0.3">
      <c r="A149" s="64">
        <v>201</v>
      </c>
      <c r="B149" s="65">
        <v>142</v>
      </c>
      <c r="C149" s="66" t="s">
        <v>177</v>
      </c>
      <c r="D149" s="62">
        <v>3480372</v>
      </c>
      <c r="E149" s="63">
        <f t="shared" si="6"/>
        <v>66930</v>
      </c>
      <c r="F149" s="62">
        <f t="shared" si="7"/>
        <v>3413430</v>
      </c>
      <c r="G149" s="63">
        <f t="shared" si="8"/>
        <v>66942</v>
      </c>
    </row>
    <row r="150" spans="1:7" x14ac:dyDescent="0.3">
      <c r="A150" s="59">
        <v>104</v>
      </c>
      <c r="B150" s="60">
        <v>143</v>
      </c>
      <c r="C150" s="61" t="s">
        <v>178</v>
      </c>
      <c r="D150" s="62">
        <v>8654905</v>
      </c>
      <c r="E150" s="63">
        <f t="shared" si="6"/>
        <v>166440</v>
      </c>
      <c r="F150" s="62">
        <f t="shared" si="7"/>
        <v>8488440</v>
      </c>
      <c r="G150" s="63">
        <f t="shared" si="8"/>
        <v>166465</v>
      </c>
    </row>
    <row r="151" spans="1:7" x14ac:dyDescent="0.3">
      <c r="A151" s="59">
        <v>177</v>
      </c>
      <c r="B151" s="65">
        <v>144</v>
      </c>
      <c r="C151" s="61" t="s">
        <v>179</v>
      </c>
      <c r="D151" s="62">
        <v>1318925</v>
      </c>
      <c r="E151" s="63">
        <f t="shared" si="6"/>
        <v>25364</v>
      </c>
      <c r="F151" s="62">
        <f t="shared" si="7"/>
        <v>1293564</v>
      </c>
      <c r="G151" s="63">
        <f t="shared" si="8"/>
        <v>25361</v>
      </c>
    </row>
    <row r="152" spans="1:7" x14ac:dyDescent="0.3">
      <c r="A152" s="59">
        <v>106</v>
      </c>
      <c r="B152" s="60">
        <v>145</v>
      </c>
      <c r="C152" s="61" t="s">
        <v>180</v>
      </c>
      <c r="D152" s="62">
        <v>9317639</v>
      </c>
      <c r="E152" s="63">
        <f t="shared" si="6"/>
        <v>179185</v>
      </c>
      <c r="F152" s="62">
        <f t="shared" si="7"/>
        <v>9138435</v>
      </c>
      <c r="G152" s="63">
        <f t="shared" si="8"/>
        <v>179204</v>
      </c>
    </row>
    <row r="153" spans="1:7" x14ac:dyDescent="0.3">
      <c r="A153" s="59">
        <v>105</v>
      </c>
      <c r="B153" s="65">
        <v>146</v>
      </c>
      <c r="C153" s="61" t="s">
        <v>181</v>
      </c>
      <c r="D153" s="62">
        <v>3117694</v>
      </c>
      <c r="E153" s="63">
        <f t="shared" si="6"/>
        <v>59956</v>
      </c>
      <c r="F153" s="62">
        <f t="shared" si="7"/>
        <v>3057756</v>
      </c>
      <c r="G153" s="63">
        <f t="shared" si="8"/>
        <v>59938</v>
      </c>
    </row>
    <row r="154" spans="1:7" x14ac:dyDescent="0.3">
      <c r="A154" s="59">
        <v>107</v>
      </c>
      <c r="B154" s="60">
        <v>147</v>
      </c>
      <c r="C154" s="61" t="s">
        <v>182</v>
      </c>
      <c r="D154" s="62">
        <v>2854363</v>
      </c>
      <c r="E154" s="63">
        <f t="shared" si="6"/>
        <v>54892</v>
      </c>
      <c r="F154" s="62">
        <f t="shared" si="7"/>
        <v>2799492</v>
      </c>
      <c r="G154" s="63">
        <f t="shared" si="8"/>
        <v>54871</v>
      </c>
    </row>
    <row r="155" spans="1:7" x14ac:dyDescent="0.3">
      <c r="A155" s="59">
        <v>108</v>
      </c>
      <c r="B155" s="65">
        <v>148</v>
      </c>
      <c r="C155" s="61" t="s">
        <v>183</v>
      </c>
      <c r="D155" s="62">
        <v>5662053</v>
      </c>
      <c r="E155" s="63">
        <f t="shared" si="6"/>
        <v>108886</v>
      </c>
      <c r="F155" s="62">
        <f t="shared" si="7"/>
        <v>5553186</v>
      </c>
      <c r="G155" s="63">
        <f t="shared" si="8"/>
        <v>108867</v>
      </c>
    </row>
    <row r="156" spans="1:7" x14ac:dyDescent="0.3">
      <c r="A156" s="59">
        <v>178</v>
      </c>
      <c r="B156" s="60">
        <v>149</v>
      </c>
      <c r="C156" s="61" t="s">
        <v>184</v>
      </c>
      <c r="D156" s="62">
        <v>3713854</v>
      </c>
      <c r="E156" s="63">
        <f t="shared" si="6"/>
        <v>71420</v>
      </c>
      <c r="F156" s="62">
        <f t="shared" si="7"/>
        <v>3642420</v>
      </c>
      <c r="G156" s="63">
        <f t="shared" si="8"/>
        <v>71434</v>
      </c>
    </row>
    <row r="157" spans="1:7" x14ac:dyDescent="0.3">
      <c r="A157" s="59">
        <v>109</v>
      </c>
      <c r="B157" s="65">
        <v>150</v>
      </c>
      <c r="C157" s="61" t="s">
        <v>185</v>
      </c>
      <c r="D157" s="62">
        <v>4246441</v>
      </c>
      <c r="E157" s="63">
        <f t="shared" si="6"/>
        <v>81662</v>
      </c>
      <c r="F157" s="62">
        <f t="shared" si="7"/>
        <v>4164762</v>
      </c>
      <c r="G157" s="63">
        <f t="shared" si="8"/>
        <v>81679</v>
      </c>
    </row>
    <row r="158" spans="1:7" x14ac:dyDescent="0.3">
      <c r="A158" s="59">
        <v>110</v>
      </c>
      <c r="B158" s="60">
        <v>151</v>
      </c>
      <c r="C158" s="61" t="s">
        <v>186</v>
      </c>
      <c r="D158" s="62">
        <v>17354305</v>
      </c>
      <c r="E158" s="63">
        <f t="shared" si="6"/>
        <v>333737</v>
      </c>
      <c r="F158" s="62">
        <f t="shared" si="7"/>
        <v>17020587</v>
      </c>
      <c r="G158" s="63">
        <f t="shared" si="8"/>
        <v>333718</v>
      </c>
    </row>
    <row r="159" spans="1:7" x14ac:dyDescent="0.3">
      <c r="A159" s="59">
        <v>111</v>
      </c>
      <c r="B159" s="65">
        <v>152</v>
      </c>
      <c r="C159" s="61" t="s">
        <v>187</v>
      </c>
      <c r="D159" s="62">
        <v>11101040</v>
      </c>
      <c r="E159" s="63">
        <f t="shared" si="6"/>
        <v>213482</v>
      </c>
      <c r="F159" s="62">
        <f t="shared" si="7"/>
        <v>10887582</v>
      </c>
      <c r="G159" s="63">
        <f t="shared" si="8"/>
        <v>213458</v>
      </c>
    </row>
    <row r="160" spans="1:7" x14ac:dyDescent="0.3">
      <c r="A160" s="59">
        <v>112</v>
      </c>
      <c r="B160" s="60">
        <v>153</v>
      </c>
      <c r="C160" s="61" t="s">
        <v>188</v>
      </c>
      <c r="D160" s="62">
        <v>14514406</v>
      </c>
      <c r="E160" s="63">
        <f t="shared" si="6"/>
        <v>279123</v>
      </c>
      <c r="F160" s="62">
        <f t="shared" si="7"/>
        <v>14235273</v>
      </c>
      <c r="G160" s="63">
        <f t="shared" si="8"/>
        <v>279133</v>
      </c>
    </row>
    <row r="161" spans="1:7" x14ac:dyDescent="0.3">
      <c r="A161" s="59">
        <v>113</v>
      </c>
      <c r="B161" s="65">
        <v>154</v>
      </c>
      <c r="C161" s="61" t="s">
        <v>189</v>
      </c>
      <c r="D161" s="62">
        <v>22801744</v>
      </c>
      <c r="E161" s="63">
        <f t="shared" si="6"/>
        <v>438495</v>
      </c>
      <c r="F161" s="62">
        <f t="shared" si="7"/>
        <v>22363245</v>
      </c>
      <c r="G161" s="63">
        <f t="shared" si="8"/>
        <v>438499</v>
      </c>
    </row>
    <row r="162" spans="1:7" x14ac:dyDescent="0.3">
      <c r="A162" s="59">
        <v>114</v>
      </c>
      <c r="B162" s="60">
        <v>155</v>
      </c>
      <c r="C162" s="61" t="s">
        <v>190</v>
      </c>
      <c r="D162" s="62">
        <v>12904729</v>
      </c>
      <c r="E162" s="63">
        <f t="shared" si="6"/>
        <v>248168</v>
      </c>
      <c r="F162" s="62">
        <f t="shared" si="7"/>
        <v>12656568</v>
      </c>
      <c r="G162" s="63">
        <f t="shared" si="8"/>
        <v>248161</v>
      </c>
    </row>
    <row r="163" spans="1:7" x14ac:dyDescent="0.3">
      <c r="A163" s="59">
        <v>179</v>
      </c>
      <c r="B163" s="65">
        <v>156</v>
      </c>
      <c r="C163" s="61" t="s">
        <v>191</v>
      </c>
      <c r="D163" s="62">
        <v>2318319</v>
      </c>
      <c r="E163" s="63">
        <f t="shared" si="6"/>
        <v>44583</v>
      </c>
      <c r="F163" s="62">
        <f t="shared" si="7"/>
        <v>2273733</v>
      </c>
      <c r="G163" s="63">
        <f t="shared" si="8"/>
        <v>44586</v>
      </c>
    </row>
    <row r="164" spans="1:7" x14ac:dyDescent="0.3">
      <c r="A164" s="59">
        <v>180</v>
      </c>
      <c r="B164" s="60">
        <v>157</v>
      </c>
      <c r="C164" s="61" t="s">
        <v>192</v>
      </c>
      <c r="D164" s="62">
        <v>1110923</v>
      </c>
      <c r="E164" s="63">
        <f t="shared" si="6"/>
        <v>21364</v>
      </c>
      <c r="F164" s="62">
        <f t="shared" si="7"/>
        <v>1089564</v>
      </c>
      <c r="G164" s="63">
        <f t="shared" si="8"/>
        <v>21359</v>
      </c>
    </row>
    <row r="165" spans="1:7" x14ac:dyDescent="0.3">
      <c r="A165" s="64">
        <v>202</v>
      </c>
      <c r="B165" s="65">
        <v>158</v>
      </c>
      <c r="C165" s="66" t="s">
        <v>193</v>
      </c>
      <c r="D165" s="62">
        <v>1823077</v>
      </c>
      <c r="E165" s="63">
        <f t="shared" si="6"/>
        <v>35059</v>
      </c>
      <c r="F165" s="62">
        <f t="shared" si="7"/>
        <v>1788009</v>
      </c>
      <c r="G165" s="63">
        <f t="shared" si="8"/>
        <v>35068</v>
      </c>
    </row>
    <row r="166" spans="1:7" x14ac:dyDescent="0.3">
      <c r="A166" s="59">
        <v>115</v>
      </c>
      <c r="B166" s="60">
        <v>159</v>
      </c>
      <c r="C166" s="61" t="s">
        <v>194</v>
      </c>
      <c r="D166" s="62">
        <v>3409694</v>
      </c>
      <c r="E166" s="63">
        <f t="shared" si="6"/>
        <v>65571</v>
      </c>
      <c r="F166" s="62">
        <f t="shared" si="7"/>
        <v>3344121</v>
      </c>
      <c r="G166" s="63">
        <f t="shared" si="8"/>
        <v>65573</v>
      </c>
    </row>
    <row r="167" spans="1:7" x14ac:dyDescent="0.3">
      <c r="A167" s="64">
        <v>203</v>
      </c>
      <c r="B167" s="65">
        <v>160</v>
      </c>
      <c r="C167" s="66" t="s">
        <v>195</v>
      </c>
      <c r="D167" s="62">
        <v>3305201</v>
      </c>
      <c r="E167" s="63">
        <f t="shared" si="6"/>
        <v>63562</v>
      </c>
      <c r="F167" s="62">
        <f t="shared" si="7"/>
        <v>3241662</v>
      </c>
      <c r="G167" s="63">
        <f t="shared" si="8"/>
        <v>63539</v>
      </c>
    </row>
    <row r="168" spans="1:7" x14ac:dyDescent="0.3">
      <c r="A168" s="59">
        <v>181</v>
      </c>
      <c r="B168" s="60">
        <v>161</v>
      </c>
      <c r="C168" s="61" t="s">
        <v>196</v>
      </c>
      <c r="D168" s="62">
        <v>2527462</v>
      </c>
      <c r="E168" s="63">
        <f t="shared" si="6"/>
        <v>48605</v>
      </c>
      <c r="F168" s="62">
        <f t="shared" si="7"/>
        <v>2478855</v>
      </c>
      <c r="G168" s="63">
        <f t="shared" si="8"/>
        <v>48607</v>
      </c>
    </row>
    <row r="169" spans="1:7" x14ac:dyDescent="0.3">
      <c r="A169" s="64">
        <v>204</v>
      </c>
      <c r="B169" s="65">
        <v>162</v>
      </c>
      <c r="C169" s="66" t="s">
        <v>197</v>
      </c>
      <c r="D169" s="62">
        <v>2177895</v>
      </c>
      <c r="E169" s="63">
        <f t="shared" si="6"/>
        <v>41883</v>
      </c>
      <c r="F169" s="62">
        <f t="shared" si="7"/>
        <v>2136033</v>
      </c>
      <c r="G169" s="63">
        <f t="shared" si="8"/>
        <v>41862</v>
      </c>
    </row>
    <row r="170" spans="1:7" x14ac:dyDescent="0.3">
      <c r="A170" s="59">
        <v>182</v>
      </c>
      <c r="B170" s="60">
        <v>163</v>
      </c>
      <c r="C170" s="61" t="s">
        <v>198</v>
      </c>
      <c r="D170" s="62">
        <v>1225381</v>
      </c>
      <c r="E170" s="63">
        <f t="shared" si="6"/>
        <v>23565</v>
      </c>
      <c r="F170" s="62">
        <f t="shared" si="7"/>
        <v>1201815</v>
      </c>
      <c r="G170" s="63">
        <f t="shared" si="8"/>
        <v>23566</v>
      </c>
    </row>
    <row r="171" spans="1:7" x14ac:dyDescent="0.3">
      <c r="A171" s="59">
        <v>116</v>
      </c>
      <c r="B171" s="65">
        <v>164</v>
      </c>
      <c r="C171" s="61" t="s">
        <v>199</v>
      </c>
      <c r="D171" s="62">
        <v>2829878</v>
      </c>
      <c r="E171" s="63">
        <f t="shared" si="6"/>
        <v>54421</v>
      </c>
      <c r="F171" s="62">
        <f t="shared" si="7"/>
        <v>2775471</v>
      </c>
      <c r="G171" s="63">
        <f t="shared" si="8"/>
        <v>54407</v>
      </c>
    </row>
    <row r="172" spans="1:7" x14ac:dyDescent="0.3">
      <c r="A172" s="64">
        <v>210</v>
      </c>
      <c r="B172" s="60">
        <v>165</v>
      </c>
      <c r="C172" s="66" t="s">
        <v>200</v>
      </c>
      <c r="D172" s="62">
        <v>2229352</v>
      </c>
      <c r="E172" s="63">
        <f t="shared" si="6"/>
        <v>42872</v>
      </c>
      <c r="F172" s="62">
        <f t="shared" si="7"/>
        <v>2186472</v>
      </c>
      <c r="G172" s="63">
        <f t="shared" si="8"/>
        <v>42880</v>
      </c>
    </row>
    <row r="173" spans="1:7" x14ac:dyDescent="0.3">
      <c r="A173" s="64">
        <v>205</v>
      </c>
      <c r="B173" s="78">
        <v>166</v>
      </c>
      <c r="C173" s="66" t="s">
        <v>201</v>
      </c>
      <c r="D173" s="62">
        <v>2202625</v>
      </c>
      <c r="E173" s="63">
        <f t="shared" si="6"/>
        <v>42358</v>
      </c>
      <c r="F173" s="62">
        <f t="shared" si="7"/>
        <v>2160258</v>
      </c>
      <c r="G173" s="63">
        <f t="shared" si="8"/>
        <v>42367</v>
      </c>
    </row>
    <row r="174" spans="1:7" x14ac:dyDescent="0.3">
      <c r="A174" s="59">
        <v>33</v>
      </c>
      <c r="B174" s="60">
        <v>167</v>
      </c>
      <c r="C174" s="61" t="s">
        <v>202</v>
      </c>
      <c r="D174" s="62">
        <v>1663440</v>
      </c>
      <c r="E174" s="63">
        <f t="shared" si="6"/>
        <v>31989</v>
      </c>
      <c r="F174" s="62">
        <f t="shared" si="7"/>
        <v>1631439</v>
      </c>
      <c r="G174" s="63">
        <f t="shared" si="8"/>
        <v>32001</v>
      </c>
    </row>
    <row r="175" spans="1:7" x14ac:dyDescent="0.3">
      <c r="A175" s="59">
        <v>183</v>
      </c>
      <c r="B175" s="65">
        <v>168</v>
      </c>
      <c r="C175" s="61" t="s">
        <v>203</v>
      </c>
      <c r="D175" s="62">
        <v>4703158</v>
      </c>
      <c r="E175" s="63">
        <f t="shared" si="6"/>
        <v>90445</v>
      </c>
      <c r="F175" s="62">
        <f t="shared" si="7"/>
        <v>4612695</v>
      </c>
      <c r="G175" s="63">
        <f t="shared" si="8"/>
        <v>90463</v>
      </c>
    </row>
    <row r="176" spans="1:7" x14ac:dyDescent="0.3">
      <c r="A176" s="59">
        <v>117</v>
      </c>
      <c r="B176" s="60">
        <v>169</v>
      </c>
      <c r="C176" s="61" t="s">
        <v>204</v>
      </c>
      <c r="D176" s="62">
        <v>7114337</v>
      </c>
      <c r="E176" s="63">
        <f t="shared" si="6"/>
        <v>136814</v>
      </c>
      <c r="F176" s="62">
        <f t="shared" si="7"/>
        <v>6977514</v>
      </c>
      <c r="G176" s="63">
        <f t="shared" si="8"/>
        <v>136823</v>
      </c>
    </row>
    <row r="177" spans="1:7" x14ac:dyDescent="0.3">
      <c r="A177" s="59">
        <v>118</v>
      </c>
      <c r="B177" s="65">
        <v>170</v>
      </c>
      <c r="C177" s="61" t="s">
        <v>205</v>
      </c>
      <c r="D177" s="62">
        <v>7279499</v>
      </c>
      <c r="E177" s="63">
        <f t="shared" si="6"/>
        <v>139990</v>
      </c>
      <c r="F177" s="62">
        <f t="shared" si="7"/>
        <v>7139490</v>
      </c>
      <c r="G177" s="63">
        <f t="shared" si="8"/>
        <v>140009</v>
      </c>
    </row>
    <row r="178" spans="1:7" x14ac:dyDescent="0.3">
      <c r="A178" s="59">
        <v>119</v>
      </c>
      <c r="B178" s="60">
        <v>171</v>
      </c>
      <c r="C178" s="61" t="s">
        <v>206</v>
      </c>
      <c r="D178" s="62">
        <v>6879579</v>
      </c>
      <c r="E178" s="63">
        <f t="shared" si="6"/>
        <v>132300</v>
      </c>
      <c r="F178" s="62">
        <f t="shared" si="7"/>
        <v>6747300</v>
      </c>
      <c r="G178" s="63">
        <f t="shared" si="8"/>
        <v>132279</v>
      </c>
    </row>
    <row r="179" spans="1:7" x14ac:dyDescent="0.3">
      <c r="A179" s="59">
        <v>120</v>
      </c>
      <c r="B179" s="65">
        <v>172</v>
      </c>
      <c r="C179" s="61" t="s">
        <v>207</v>
      </c>
      <c r="D179" s="62">
        <v>17447845</v>
      </c>
      <c r="E179" s="63">
        <f t="shared" si="6"/>
        <v>335535</v>
      </c>
      <c r="F179" s="62">
        <f t="shared" si="7"/>
        <v>17112285</v>
      </c>
      <c r="G179" s="63">
        <f t="shared" si="8"/>
        <v>335560</v>
      </c>
    </row>
    <row r="180" spans="1:7" x14ac:dyDescent="0.3">
      <c r="A180" s="64">
        <v>211</v>
      </c>
      <c r="B180" s="60">
        <v>173</v>
      </c>
      <c r="C180" s="66" t="s">
        <v>208</v>
      </c>
      <c r="D180" s="62">
        <v>2836753</v>
      </c>
      <c r="E180" s="63">
        <f t="shared" si="6"/>
        <v>54553</v>
      </c>
      <c r="F180" s="62">
        <f t="shared" si="7"/>
        <v>2782203</v>
      </c>
      <c r="G180" s="63">
        <f t="shared" si="8"/>
        <v>54550</v>
      </c>
    </row>
    <row r="181" spans="1:7" x14ac:dyDescent="0.3">
      <c r="A181" s="59">
        <v>121</v>
      </c>
      <c r="B181" s="65">
        <v>174</v>
      </c>
      <c r="C181" s="61" t="s">
        <v>209</v>
      </c>
      <c r="D181" s="62">
        <v>3595197</v>
      </c>
      <c r="E181" s="63">
        <f t="shared" si="6"/>
        <v>69138</v>
      </c>
      <c r="F181" s="62">
        <f t="shared" si="7"/>
        <v>3526038</v>
      </c>
      <c r="G181" s="63">
        <f t="shared" si="8"/>
        <v>69159</v>
      </c>
    </row>
    <row r="182" spans="1:7" x14ac:dyDescent="0.3">
      <c r="A182" s="59">
        <v>122</v>
      </c>
      <c r="B182" s="60">
        <v>175</v>
      </c>
      <c r="C182" s="61" t="s">
        <v>210</v>
      </c>
      <c r="D182" s="62">
        <v>19418700</v>
      </c>
      <c r="E182" s="63">
        <f t="shared" si="6"/>
        <v>373437</v>
      </c>
      <c r="F182" s="62">
        <f t="shared" si="7"/>
        <v>19045287</v>
      </c>
      <c r="G182" s="63">
        <f t="shared" si="8"/>
        <v>373413</v>
      </c>
    </row>
    <row r="183" spans="1:7" x14ac:dyDescent="0.3">
      <c r="A183" s="59">
        <v>123</v>
      </c>
      <c r="B183" s="65">
        <v>176</v>
      </c>
      <c r="C183" s="61" t="s">
        <v>211</v>
      </c>
      <c r="D183" s="62">
        <v>9079619</v>
      </c>
      <c r="E183" s="63">
        <f t="shared" si="6"/>
        <v>174608</v>
      </c>
      <c r="F183" s="62">
        <f t="shared" si="7"/>
        <v>8905008</v>
      </c>
      <c r="G183" s="63">
        <f t="shared" si="8"/>
        <v>174611</v>
      </c>
    </row>
    <row r="184" spans="1:7" x14ac:dyDescent="0.3">
      <c r="A184" s="59">
        <v>124</v>
      </c>
      <c r="B184" s="60">
        <v>177</v>
      </c>
      <c r="C184" s="61" t="s">
        <v>212</v>
      </c>
      <c r="D184" s="62">
        <v>10115108</v>
      </c>
      <c r="E184" s="63">
        <f t="shared" si="6"/>
        <v>194521</v>
      </c>
      <c r="F184" s="62">
        <f t="shared" si="7"/>
        <v>9920571</v>
      </c>
      <c r="G184" s="63">
        <f t="shared" si="8"/>
        <v>194537</v>
      </c>
    </row>
    <row r="185" spans="1:7" x14ac:dyDescent="0.3">
      <c r="A185" s="64">
        <v>206</v>
      </c>
      <c r="B185" s="65">
        <v>178</v>
      </c>
      <c r="C185" s="66" t="s">
        <v>213</v>
      </c>
      <c r="D185" s="62">
        <v>3308707</v>
      </c>
      <c r="E185" s="63">
        <f t="shared" si="6"/>
        <v>63629</v>
      </c>
      <c r="F185" s="62">
        <f t="shared" si="7"/>
        <v>3245079</v>
      </c>
      <c r="G185" s="63">
        <f t="shared" si="8"/>
        <v>63628</v>
      </c>
    </row>
    <row r="186" spans="1:7" x14ac:dyDescent="0.3">
      <c r="A186" s="59">
        <v>125</v>
      </c>
      <c r="B186" s="60">
        <v>179</v>
      </c>
      <c r="C186" s="61" t="s">
        <v>214</v>
      </c>
      <c r="D186" s="62">
        <v>2871439</v>
      </c>
      <c r="E186" s="63">
        <f t="shared" si="6"/>
        <v>55220</v>
      </c>
      <c r="F186" s="62">
        <f t="shared" si="7"/>
        <v>2816220</v>
      </c>
      <c r="G186" s="63">
        <f t="shared" si="8"/>
        <v>55219</v>
      </c>
    </row>
    <row r="187" spans="1:7" x14ac:dyDescent="0.3">
      <c r="A187" s="59">
        <v>194</v>
      </c>
      <c r="B187" s="65">
        <v>180</v>
      </c>
      <c r="C187" s="61" t="s">
        <v>215</v>
      </c>
      <c r="D187" s="62">
        <v>5757813</v>
      </c>
      <c r="E187" s="63">
        <f t="shared" si="6"/>
        <v>110727</v>
      </c>
      <c r="F187" s="62">
        <f t="shared" si="7"/>
        <v>5647077</v>
      </c>
      <c r="G187" s="63">
        <f t="shared" si="8"/>
        <v>110736</v>
      </c>
    </row>
    <row r="188" spans="1:7" x14ac:dyDescent="0.3">
      <c r="A188" s="59">
        <v>126</v>
      </c>
      <c r="B188" s="60">
        <v>181</v>
      </c>
      <c r="C188" s="61" t="s">
        <v>216</v>
      </c>
      <c r="D188" s="62">
        <v>7732404</v>
      </c>
      <c r="E188" s="63">
        <f t="shared" si="6"/>
        <v>148700</v>
      </c>
      <c r="F188" s="62">
        <f t="shared" si="7"/>
        <v>7583700</v>
      </c>
      <c r="G188" s="63">
        <f t="shared" si="8"/>
        <v>148704</v>
      </c>
    </row>
    <row r="189" spans="1:7" x14ac:dyDescent="0.3">
      <c r="A189" s="59">
        <v>127</v>
      </c>
      <c r="B189" s="65">
        <v>182</v>
      </c>
      <c r="C189" s="61" t="s">
        <v>217</v>
      </c>
      <c r="D189" s="62">
        <v>3456607</v>
      </c>
      <c r="E189" s="63">
        <f t="shared" si="6"/>
        <v>66473</v>
      </c>
      <c r="F189" s="62">
        <f t="shared" si="7"/>
        <v>3390123</v>
      </c>
      <c r="G189" s="63">
        <f t="shared" si="8"/>
        <v>66484</v>
      </c>
    </row>
    <row r="190" spans="1:7" x14ac:dyDescent="0.3">
      <c r="A190" s="59">
        <v>184</v>
      </c>
      <c r="B190" s="60">
        <v>183</v>
      </c>
      <c r="C190" s="61" t="s">
        <v>218</v>
      </c>
      <c r="D190" s="62">
        <v>2006769</v>
      </c>
      <c r="E190" s="63">
        <f t="shared" si="6"/>
        <v>38592</v>
      </c>
      <c r="F190" s="62">
        <f t="shared" si="7"/>
        <v>1968192</v>
      </c>
      <c r="G190" s="63">
        <f t="shared" si="8"/>
        <v>38577</v>
      </c>
    </row>
    <row r="191" spans="1:7" x14ac:dyDescent="0.3">
      <c r="A191" s="59">
        <v>10</v>
      </c>
      <c r="B191" s="65">
        <v>184</v>
      </c>
      <c r="C191" s="61" t="s">
        <v>219</v>
      </c>
      <c r="D191" s="62">
        <v>3226855</v>
      </c>
      <c r="E191" s="63">
        <f t="shared" si="6"/>
        <v>62055</v>
      </c>
      <c r="F191" s="62">
        <f t="shared" si="7"/>
        <v>3164805</v>
      </c>
      <c r="G191" s="63">
        <f t="shared" si="8"/>
        <v>62050</v>
      </c>
    </row>
    <row r="192" spans="1:7" x14ac:dyDescent="0.3">
      <c r="A192" s="59">
        <v>128</v>
      </c>
      <c r="B192" s="60">
        <v>185</v>
      </c>
      <c r="C192" s="61" t="s">
        <v>220</v>
      </c>
      <c r="D192" s="62">
        <v>12233986</v>
      </c>
      <c r="E192" s="63">
        <f t="shared" si="6"/>
        <v>235269</v>
      </c>
      <c r="F192" s="62">
        <f t="shared" si="7"/>
        <v>11998719</v>
      </c>
      <c r="G192" s="63">
        <f t="shared" si="8"/>
        <v>235267</v>
      </c>
    </row>
    <row r="193" spans="1:7" x14ac:dyDescent="0.3">
      <c r="A193" s="59">
        <v>129</v>
      </c>
      <c r="B193" s="65">
        <v>186</v>
      </c>
      <c r="C193" s="61" t="s">
        <v>221</v>
      </c>
      <c r="D193" s="62">
        <v>12295841</v>
      </c>
      <c r="E193" s="63">
        <f t="shared" si="6"/>
        <v>236458</v>
      </c>
      <c r="F193" s="62">
        <f t="shared" si="7"/>
        <v>12059358</v>
      </c>
      <c r="G193" s="63">
        <f t="shared" si="8"/>
        <v>236483</v>
      </c>
    </row>
    <row r="194" spans="1:7" x14ac:dyDescent="0.3">
      <c r="A194" s="59">
        <v>130</v>
      </c>
      <c r="B194" s="60">
        <v>187</v>
      </c>
      <c r="C194" s="61" t="s">
        <v>222</v>
      </c>
      <c r="D194" s="62">
        <v>12173353</v>
      </c>
      <c r="E194" s="63">
        <f t="shared" si="6"/>
        <v>234103</v>
      </c>
      <c r="F194" s="62">
        <f t="shared" si="7"/>
        <v>11939253</v>
      </c>
      <c r="G194" s="63">
        <f t="shared" si="8"/>
        <v>234100</v>
      </c>
    </row>
    <row r="195" spans="1:7" x14ac:dyDescent="0.3">
      <c r="A195" s="64">
        <v>185</v>
      </c>
      <c r="B195" s="65">
        <v>188</v>
      </c>
      <c r="C195" s="66" t="s">
        <v>223</v>
      </c>
      <c r="D195" s="62">
        <v>1375814</v>
      </c>
      <c r="E195" s="63">
        <f t="shared" si="6"/>
        <v>26458</v>
      </c>
      <c r="F195" s="62">
        <f t="shared" si="7"/>
        <v>1349358</v>
      </c>
      <c r="G195" s="63">
        <f t="shared" si="8"/>
        <v>26456</v>
      </c>
    </row>
    <row r="196" spans="1:7" x14ac:dyDescent="0.3">
      <c r="A196" s="59">
        <v>186</v>
      </c>
      <c r="B196" s="60">
        <v>189</v>
      </c>
      <c r="C196" s="61" t="s">
        <v>224</v>
      </c>
      <c r="D196" s="62">
        <v>2915465</v>
      </c>
      <c r="E196" s="63">
        <f t="shared" si="6"/>
        <v>56067</v>
      </c>
      <c r="F196" s="62">
        <f t="shared" si="7"/>
        <v>2859417</v>
      </c>
      <c r="G196" s="63">
        <f t="shared" si="8"/>
        <v>56048</v>
      </c>
    </row>
    <row r="197" spans="1:7" x14ac:dyDescent="0.3">
      <c r="A197" s="59">
        <v>131</v>
      </c>
      <c r="B197" s="65">
        <v>190</v>
      </c>
      <c r="C197" s="61" t="s">
        <v>225</v>
      </c>
      <c r="D197" s="62">
        <v>11760136</v>
      </c>
      <c r="E197" s="63">
        <f t="shared" si="6"/>
        <v>226156</v>
      </c>
      <c r="F197" s="62">
        <f t="shared" si="7"/>
        <v>11533956</v>
      </c>
      <c r="G197" s="63">
        <f t="shared" si="8"/>
        <v>226180</v>
      </c>
    </row>
    <row r="198" spans="1:7" x14ac:dyDescent="0.3">
      <c r="A198" s="59">
        <v>132</v>
      </c>
      <c r="B198" s="60">
        <v>191</v>
      </c>
      <c r="C198" s="61" t="s">
        <v>226</v>
      </c>
      <c r="D198" s="62">
        <v>2534508</v>
      </c>
      <c r="E198" s="63">
        <f t="shared" si="6"/>
        <v>48741</v>
      </c>
      <c r="F198" s="62">
        <f t="shared" si="7"/>
        <v>2485791</v>
      </c>
      <c r="G198" s="63">
        <f t="shared" si="8"/>
        <v>48717</v>
      </c>
    </row>
    <row r="199" spans="1:7" x14ac:dyDescent="0.3">
      <c r="A199" s="59">
        <v>133</v>
      </c>
      <c r="B199" s="65">
        <v>192</v>
      </c>
      <c r="C199" s="61" t="s">
        <v>227</v>
      </c>
      <c r="D199" s="62">
        <v>24869871</v>
      </c>
      <c r="E199" s="63">
        <f t="shared" si="6"/>
        <v>478267</v>
      </c>
      <c r="F199" s="62">
        <f t="shared" si="7"/>
        <v>24391617</v>
      </c>
      <c r="G199" s="63">
        <f t="shared" si="8"/>
        <v>478254</v>
      </c>
    </row>
    <row r="200" spans="1:7" x14ac:dyDescent="0.3">
      <c r="A200" s="59">
        <v>187</v>
      </c>
      <c r="B200" s="60">
        <v>193</v>
      </c>
      <c r="C200" s="61" t="s">
        <v>228</v>
      </c>
      <c r="D200" s="62">
        <v>1297650</v>
      </c>
      <c r="E200" s="63">
        <f t="shared" si="6"/>
        <v>24955</v>
      </c>
      <c r="F200" s="62">
        <f t="shared" si="7"/>
        <v>1272705</v>
      </c>
      <c r="G200" s="63">
        <f t="shared" si="8"/>
        <v>24945</v>
      </c>
    </row>
    <row r="201" spans="1:7" x14ac:dyDescent="0.3">
      <c r="A201" s="59">
        <v>134</v>
      </c>
      <c r="B201" s="65">
        <v>194</v>
      </c>
      <c r="C201" s="61" t="s">
        <v>229</v>
      </c>
      <c r="D201" s="62">
        <v>4748473</v>
      </c>
      <c r="E201" s="63">
        <f t="shared" ref="E201:E219" si="9">ROUND(D201/52,0)</f>
        <v>91317</v>
      </c>
      <c r="F201" s="62">
        <f t="shared" ref="F201:F219" si="10">E201*51</f>
        <v>4657167</v>
      </c>
      <c r="G201" s="63">
        <f t="shared" ref="G201:G219" si="11">D201-F201</f>
        <v>91306</v>
      </c>
    </row>
    <row r="202" spans="1:7" ht="16.2" thickBot="1" x14ac:dyDescent="0.35">
      <c r="A202" s="68">
        <v>188</v>
      </c>
      <c r="B202" s="79">
        <v>195</v>
      </c>
      <c r="C202" s="70" t="s">
        <v>230</v>
      </c>
      <c r="D202" s="71">
        <v>1115382</v>
      </c>
      <c r="E202" s="72">
        <f t="shared" si="9"/>
        <v>21450</v>
      </c>
      <c r="F202" s="71">
        <f t="shared" si="10"/>
        <v>1093950</v>
      </c>
      <c r="G202" s="72">
        <f t="shared" si="11"/>
        <v>21432</v>
      </c>
    </row>
    <row r="203" spans="1:7" x14ac:dyDescent="0.3">
      <c r="A203" s="73">
        <v>135</v>
      </c>
      <c r="B203" s="80">
        <v>196</v>
      </c>
      <c r="C203" s="75" t="s">
        <v>231</v>
      </c>
      <c r="D203" s="76">
        <v>5721171</v>
      </c>
      <c r="E203" s="77">
        <f t="shared" si="9"/>
        <v>110023</v>
      </c>
      <c r="F203" s="76">
        <f t="shared" si="10"/>
        <v>5611173</v>
      </c>
      <c r="G203" s="77">
        <f t="shared" si="11"/>
        <v>109998</v>
      </c>
    </row>
    <row r="204" spans="1:7" x14ac:dyDescent="0.3">
      <c r="A204" s="59">
        <v>136</v>
      </c>
      <c r="B204" s="60">
        <v>197</v>
      </c>
      <c r="C204" s="61" t="s">
        <v>232</v>
      </c>
      <c r="D204" s="62">
        <v>5387400</v>
      </c>
      <c r="E204" s="63">
        <f t="shared" si="9"/>
        <v>103604</v>
      </c>
      <c r="F204" s="62">
        <f t="shared" si="10"/>
        <v>5283804</v>
      </c>
      <c r="G204" s="63">
        <f t="shared" si="11"/>
        <v>103596</v>
      </c>
    </row>
    <row r="205" spans="1:7" x14ac:dyDescent="0.3">
      <c r="A205" s="59">
        <v>137</v>
      </c>
      <c r="B205" s="65">
        <v>198</v>
      </c>
      <c r="C205" s="61" t="s">
        <v>233</v>
      </c>
      <c r="D205" s="62">
        <v>2387266</v>
      </c>
      <c r="E205" s="63">
        <f t="shared" si="9"/>
        <v>45909</v>
      </c>
      <c r="F205" s="62">
        <f t="shared" si="10"/>
        <v>2341359</v>
      </c>
      <c r="G205" s="63">
        <f t="shared" si="11"/>
        <v>45907</v>
      </c>
    </row>
    <row r="206" spans="1:7" x14ac:dyDescent="0.3">
      <c r="A206" s="59">
        <v>138</v>
      </c>
      <c r="B206" s="60">
        <v>199</v>
      </c>
      <c r="C206" s="61" t="s">
        <v>234</v>
      </c>
      <c r="D206" s="62">
        <v>4217706</v>
      </c>
      <c r="E206" s="63">
        <f t="shared" si="9"/>
        <v>81110</v>
      </c>
      <c r="F206" s="62">
        <f t="shared" si="10"/>
        <v>4136610</v>
      </c>
      <c r="G206" s="63">
        <f t="shared" si="11"/>
        <v>81096</v>
      </c>
    </row>
    <row r="207" spans="1:7" x14ac:dyDescent="0.3">
      <c r="A207" s="59">
        <v>139</v>
      </c>
      <c r="B207" s="65">
        <v>200</v>
      </c>
      <c r="C207" s="61" t="s">
        <v>235</v>
      </c>
      <c r="D207" s="62">
        <v>7941153</v>
      </c>
      <c r="E207" s="63">
        <f t="shared" si="9"/>
        <v>152714</v>
      </c>
      <c r="F207" s="62">
        <f t="shared" si="10"/>
        <v>7788414</v>
      </c>
      <c r="G207" s="63">
        <f t="shared" si="11"/>
        <v>152739</v>
      </c>
    </row>
    <row r="208" spans="1:7" x14ac:dyDescent="0.3">
      <c r="A208" s="59">
        <v>189</v>
      </c>
      <c r="B208" s="60">
        <v>201</v>
      </c>
      <c r="C208" s="61" t="s">
        <v>236</v>
      </c>
      <c r="D208" s="62">
        <v>2841298</v>
      </c>
      <c r="E208" s="63">
        <f t="shared" si="9"/>
        <v>54640</v>
      </c>
      <c r="F208" s="62">
        <f t="shared" si="10"/>
        <v>2786640</v>
      </c>
      <c r="G208" s="63">
        <f t="shared" si="11"/>
        <v>54658</v>
      </c>
    </row>
    <row r="209" spans="1:7" x14ac:dyDescent="0.3">
      <c r="A209" s="59">
        <v>140</v>
      </c>
      <c r="B209" s="78">
        <v>202</v>
      </c>
      <c r="C209" s="61" t="s">
        <v>237</v>
      </c>
      <c r="D209" s="62">
        <v>14310858</v>
      </c>
      <c r="E209" s="63">
        <f t="shared" si="9"/>
        <v>275209</v>
      </c>
      <c r="F209" s="62">
        <f t="shared" si="10"/>
        <v>14035659</v>
      </c>
      <c r="G209" s="63">
        <f t="shared" si="11"/>
        <v>275199</v>
      </c>
    </row>
    <row r="210" spans="1:7" x14ac:dyDescent="0.3">
      <c r="A210" s="59">
        <v>141</v>
      </c>
      <c r="B210" s="60">
        <v>203</v>
      </c>
      <c r="C210" s="61" t="s">
        <v>238</v>
      </c>
      <c r="D210" s="62">
        <v>2531672</v>
      </c>
      <c r="E210" s="63">
        <f t="shared" si="9"/>
        <v>48686</v>
      </c>
      <c r="F210" s="62">
        <f t="shared" si="10"/>
        <v>2482986</v>
      </c>
      <c r="G210" s="63">
        <f t="shared" si="11"/>
        <v>48686</v>
      </c>
    </row>
    <row r="211" spans="1:7" x14ac:dyDescent="0.3">
      <c r="A211" s="59">
        <v>142</v>
      </c>
      <c r="B211" s="65">
        <v>204</v>
      </c>
      <c r="C211" s="61" t="s">
        <v>239</v>
      </c>
      <c r="D211" s="62">
        <v>14370104</v>
      </c>
      <c r="E211" s="63">
        <f t="shared" si="9"/>
        <v>276348</v>
      </c>
      <c r="F211" s="62">
        <f t="shared" si="10"/>
        <v>14093748</v>
      </c>
      <c r="G211" s="63">
        <f t="shared" si="11"/>
        <v>276356</v>
      </c>
    </row>
    <row r="212" spans="1:7" x14ac:dyDescent="0.3">
      <c r="A212" s="59">
        <v>143</v>
      </c>
      <c r="B212" s="60">
        <v>205</v>
      </c>
      <c r="C212" s="61" t="s">
        <v>240</v>
      </c>
      <c r="D212" s="62">
        <v>1535798</v>
      </c>
      <c r="E212" s="63">
        <f t="shared" si="9"/>
        <v>29535</v>
      </c>
      <c r="F212" s="62">
        <f t="shared" si="10"/>
        <v>1506285</v>
      </c>
      <c r="G212" s="63">
        <f t="shared" si="11"/>
        <v>29513</v>
      </c>
    </row>
    <row r="213" spans="1:7" x14ac:dyDescent="0.3">
      <c r="A213" s="59">
        <v>144</v>
      </c>
      <c r="B213" s="65">
        <v>206</v>
      </c>
      <c r="C213" s="61" t="s">
        <v>241</v>
      </c>
      <c r="D213" s="62">
        <v>5864222</v>
      </c>
      <c r="E213" s="63">
        <f t="shared" si="9"/>
        <v>112774</v>
      </c>
      <c r="F213" s="62">
        <f t="shared" si="10"/>
        <v>5751474</v>
      </c>
      <c r="G213" s="63">
        <f t="shared" si="11"/>
        <v>112748</v>
      </c>
    </row>
    <row r="214" spans="1:7" x14ac:dyDescent="0.3">
      <c r="A214" s="59">
        <v>190</v>
      </c>
      <c r="B214" s="60">
        <v>207</v>
      </c>
      <c r="C214" s="61" t="s">
        <v>242</v>
      </c>
      <c r="D214" s="62">
        <v>17088250</v>
      </c>
      <c r="E214" s="63">
        <f t="shared" si="9"/>
        <v>328620</v>
      </c>
      <c r="F214" s="62">
        <f t="shared" si="10"/>
        <v>16759620</v>
      </c>
      <c r="G214" s="63">
        <f t="shared" si="11"/>
        <v>328630</v>
      </c>
    </row>
    <row r="215" spans="1:7" x14ac:dyDescent="0.3">
      <c r="A215" s="59">
        <v>146</v>
      </c>
      <c r="B215" s="65">
        <v>208</v>
      </c>
      <c r="C215" s="61" t="s">
        <v>243</v>
      </c>
      <c r="D215" s="62">
        <v>6957673</v>
      </c>
      <c r="E215" s="63">
        <f t="shared" si="9"/>
        <v>133801</v>
      </c>
      <c r="F215" s="62">
        <f t="shared" si="10"/>
        <v>6823851</v>
      </c>
      <c r="G215" s="63">
        <f t="shared" si="11"/>
        <v>133822</v>
      </c>
    </row>
    <row r="216" spans="1:7" x14ac:dyDescent="0.3">
      <c r="A216" s="59">
        <v>191</v>
      </c>
      <c r="B216" s="60">
        <v>209</v>
      </c>
      <c r="C216" s="61" t="s">
        <v>244</v>
      </c>
      <c r="D216" s="62">
        <v>1644035</v>
      </c>
      <c r="E216" s="63">
        <f t="shared" si="9"/>
        <v>31616</v>
      </c>
      <c r="F216" s="62">
        <f t="shared" si="10"/>
        <v>1612416</v>
      </c>
      <c r="G216" s="63">
        <f t="shared" si="11"/>
        <v>31619</v>
      </c>
    </row>
    <row r="217" spans="1:7" x14ac:dyDescent="0.3">
      <c r="A217" s="59">
        <v>147</v>
      </c>
      <c r="B217" s="65">
        <v>210</v>
      </c>
      <c r="C217" s="61" t="s">
        <v>245</v>
      </c>
      <c r="D217" s="62">
        <v>4503434</v>
      </c>
      <c r="E217" s="63">
        <f t="shared" si="9"/>
        <v>86605</v>
      </c>
      <c r="F217" s="62">
        <f t="shared" si="10"/>
        <v>4416855</v>
      </c>
      <c r="G217" s="63">
        <f t="shared" si="11"/>
        <v>86579</v>
      </c>
    </row>
    <row r="218" spans="1:7" x14ac:dyDescent="0.3">
      <c r="A218" s="59">
        <v>192</v>
      </c>
      <c r="B218" s="60">
        <v>211</v>
      </c>
      <c r="C218" s="61" t="s">
        <v>246</v>
      </c>
      <c r="D218" s="62">
        <v>3711743</v>
      </c>
      <c r="E218" s="63">
        <f t="shared" si="9"/>
        <v>71380</v>
      </c>
      <c r="F218" s="62">
        <f t="shared" si="10"/>
        <v>3640380</v>
      </c>
      <c r="G218" s="63">
        <f t="shared" si="11"/>
        <v>71363</v>
      </c>
    </row>
    <row r="219" spans="1:7" ht="16.2" thickBot="1" x14ac:dyDescent="0.35">
      <c r="A219" s="68">
        <v>193</v>
      </c>
      <c r="B219" s="69">
        <v>212</v>
      </c>
      <c r="C219" s="70" t="s">
        <v>247</v>
      </c>
      <c r="D219" s="71">
        <v>5307108</v>
      </c>
      <c r="E219" s="72">
        <f t="shared" si="9"/>
        <v>102060</v>
      </c>
      <c r="F219" s="71">
        <f t="shared" si="10"/>
        <v>5205060</v>
      </c>
      <c r="G219" s="72">
        <f t="shared" si="11"/>
        <v>102048</v>
      </c>
    </row>
    <row r="220" spans="1:7" s="83" customFormat="1" ht="16.2" thickBot="1" x14ac:dyDescent="0.35">
      <c r="A220" s="101">
        <v>0</v>
      </c>
      <c r="B220" s="81"/>
      <c r="C220" s="81" t="s">
        <v>248</v>
      </c>
      <c r="D220" s="82">
        <f t="shared" ref="D220:G220" si="12">SUM(D8:D219)</f>
        <v>1748831473</v>
      </c>
      <c r="E220" s="82">
        <f t="shared" si="12"/>
        <v>33631367</v>
      </c>
      <c r="F220" s="82">
        <f>SUM(F8:F219)</f>
        <v>1715199717</v>
      </c>
      <c r="G220" s="82">
        <f t="shared" si="12"/>
        <v>33631756</v>
      </c>
    </row>
    <row r="221" spans="1:7" x14ac:dyDescent="0.3">
      <c r="A221" s="84"/>
      <c r="B221" s="84"/>
      <c r="C221" s="42"/>
      <c r="D221" s="83"/>
      <c r="E221" s="83"/>
      <c r="F221" s="83"/>
      <c r="G221" s="83"/>
    </row>
  </sheetData>
  <sheetProtection sheet="1" objects="1" scenarios="1"/>
  <pageMargins left="0.55118110236220474" right="0.15748031496062992" top="0.51181102362204722" bottom="0.51181102362204722" header="0.19685039370078741" footer="0.23622047244094491"/>
  <pageSetup paperSize="9" scale="72" fitToHeight="0" orientation="portrait" horizontalDpi="1200" verticalDpi="1200" r:id="rId1"/>
  <headerFooter alignWithMargins="0">
    <oddHeader>&amp;C&amp;"Times New Roman,Krepko"&amp;12Priloga k odredbam (52 odredb) - ZA KONTROLO</oddHeader>
    <oddFooter>&amp;C&amp;"Times New Roman,Navadno"Stran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214"/>
  <sheetViews>
    <sheetView workbookViewId="0"/>
  </sheetViews>
  <sheetFormatPr defaultRowHeight="13.8" x14ac:dyDescent="0.25"/>
  <cols>
    <col min="1" max="2" width="5.109375" style="87" customWidth="1"/>
    <col min="3" max="3" width="42.88671875" style="87" bestFit="1" customWidth="1"/>
    <col min="4" max="256" width="8.88671875" style="87"/>
    <col min="257" max="258" width="5.109375" style="87" customWidth="1"/>
    <col min="259" max="259" width="42.88671875" style="87" bestFit="1" customWidth="1"/>
    <col min="260" max="512" width="8.88671875" style="87"/>
    <col min="513" max="514" width="5.109375" style="87" customWidth="1"/>
    <col min="515" max="515" width="42.88671875" style="87" bestFit="1" customWidth="1"/>
    <col min="516" max="768" width="8.88671875" style="87"/>
    <col min="769" max="770" width="5.109375" style="87" customWidth="1"/>
    <col min="771" max="771" width="42.88671875" style="87" bestFit="1" customWidth="1"/>
    <col min="772" max="1024" width="8.88671875" style="87"/>
    <col min="1025" max="1026" width="5.109375" style="87" customWidth="1"/>
    <col min="1027" max="1027" width="42.88671875" style="87" bestFit="1" customWidth="1"/>
    <col min="1028" max="1280" width="8.88671875" style="87"/>
    <col min="1281" max="1282" width="5.109375" style="87" customWidth="1"/>
    <col min="1283" max="1283" width="42.88671875" style="87" bestFit="1" customWidth="1"/>
    <col min="1284" max="1536" width="8.88671875" style="87"/>
    <col min="1537" max="1538" width="5.109375" style="87" customWidth="1"/>
    <col min="1539" max="1539" width="42.88671875" style="87" bestFit="1" customWidth="1"/>
    <col min="1540" max="1792" width="8.88671875" style="87"/>
    <col min="1793" max="1794" width="5.109375" style="87" customWidth="1"/>
    <col min="1795" max="1795" width="42.88671875" style="87" bestFit="1" customWidth="1"/>
    <col min="1796" max="2048" width="8.88671875" style="87"/>
    <col min="2049" max="2050" width="5.109375" style="87" customWidth="1"/>
    <col min="2051" max="2051" width="42.88671875" style="87" bestFit="1" customWidth="1"/>
    <col min="2052" max="2304" width="8.88671875" style="87"/>
    <col min="2305" max="2306" width="5.109375" style="87" customWidth="1"/>
    <col min="2307" max="2307" width="42.88671875" style="87" bestFit="1" customWidth="1"/>
    <col min="2308" max="2560" width="8.88671875" style="87"/>
    <col min="2561" max="2562" width="5.109375" style="87" customWidth="1"/>
    <col min="2563" max="2563" width="42.88671875" style="87" bestFit="1" customWidth="1"/>
    <col min="2564" max="2816" width="8.88671875" style="87"/>
    <col min="2817" max="2818" width="5.109375" style="87" customWidth="1"/>
    <col min="2819" max="2819" width="42.88671875" style="87" bestFit="1" customWidth="1"/>
    <col min="2820" max="3072" width="8.88671875" style="87"/>
    <col min="3073" max="3074" width="5.109375" style="87" customWidth="1"/>
    <col min="3075" max="3075" width="42.88671875" style="87" bestFit="1" customWidth="1"/>
    <col min="3076" max="3328" width="8.88671875" style="87"/>
    <col min="3329" max="3330" width="5.109375" style="87" customWidth="1"/>
    <col min="3331" max="3331" width="42.88671875" style="87" bestFit="1" customWidth="1"/>
    <col min="3332" max="3584" width="8.88671875" style="87"/>
    <col min="3585" max="3586" width="5.109375" style="87" customWidth="1"/>
    <col min="3587" max="3587" width="42.88671875" style="87" bestFit="1" customWidth="1"/>
    <col min="3588" max="3840" width="8.88671875" style="87"/>
    <col min="3841" max="3842" width="5.109375" style="87" customWidth="1"/>
    <col min="3843" max="3843" width="42.88671875" style="87" bestFit="1" customWidth="1"/>
    <col min="3844" max="4096" width="8.88671875" style="87"/>
    <col min="4097" max="4098" width="5.109375" style="87" customWidth="1"/>
    <col min="4099" max="4099" width="42.88671875" style="87" bestFit="1" customWidth="1"/>
    <col min="4100" max="4352" width="8.88671875" style="87"/>
    <col min="4353" max="4354" width="5.109375" style="87" customWidth="1"/>
    <col min="4355" max="4355" width="42.88671875" style="87" bestFit="1" customWidth="1"/>
    <col min="4356" max="4608" width="8.88671875" style="87"/>
    <col min="4609" max="4610" width="5.109375" style="87" customWidth="1"/>
    <col min="4611" max="4611" width="42.88671875" style="87" bestFit="1" customWidth="1"/>
    <col min="4612" max="4864" width="8.88671875" style="87"/>
    <col min="4865" max="4866" width="5.109375" style="87" customWidth="1"/>
    <col min="4867" max="4867" width="42.88671875" style="87" bestFit="1" customWidth="1"/>
    <col min="4868" max="5120" width="8.88671875" style="87"/>
    <col min="5121" max="5122" width="5.109375" style="87" customWidth="1"/>
    <col min="5123" max="5123" width="42.88671875" style="87" bestFit="1" customWidth="1"/>
    <col min="5124" max="5376" width="8.88671875" style="87"/>
    <col min="5377" max="5378" width="5.109375" style="87" customWidth="1"/>
    <col min="5379" max="5379" width="42.88671875" style="87" bestFit="1" customWidth="1"/>
    <col min="5380" max="5632" width="8.88671875" style="87"/>
    <col min="5633" max="5634" width="5.109375" style="87" customWidth="1"/>
    <col min="5635" max="5635" width="42.88671875" style="87" bestFit="1" customWidth="1"/>
    <col min="5636" max="5888" width="8.88671875" style="87"/>
    <col min="5889" max="5890" width="5.109375" style="87" customWidth="1"/>
    <col min="5891" max="5891" width="42.88671875" style="87" bestFit="1" customWidth="1"/>
    <col min="5892" max="6144" width="8.88671875" style="87"/>
    <col min="6145" max="6146" width="5.109375" style="87" customWidth="1"/>
    <col min="6147" max="6147" width="42.88671875" style="87" bestFit="1" customWidth="1"/>
    <col min="6148" max="6400" width="8.88671875" style="87"/>
    <col min="6401" max="6402" width="5.109375" style="87" customWidth="1"/>
    <col min="6403" max="6403" width="42.88671875" style="87" bestFit="1" customWidth="1"/>
    <col min="6404" max="6656" width="8.88671875" style="87"/>
    <col min="6657" max="6658" width="5.109375" style="87" customWidth="1"/>
    <col min="6659" max="6659" width="42.88671875" style="87" bestFit="1" customWidth="1"/>
    <col min="6660" max="6912" width="8.88671875" style="87"/>
    <col min="6913" max="6914" width="5.109375" style="87" customWidth="1"/>
    <col min="6915" max="6915" width="42.88671875" style="87" bestFit="1" customWidth="1"/>
    <col min="6916" max="7168" width="8.88671875" style="87"/>
    <col min="7169" max="7170" width="5.109375" style="87" customWidth="1"/>
    <col min="7171" max="7171" width="42.88671875" style="87" bestFit="1" customWidth="1"/>
    <col min="7172" max="7424" width="8.88671875" style="87"/>
    <col min="7425" max="7426" width="5.109375" style="87" customWidth="1"/>
    <col min="7427" max="7427" width="42.88671875" style="87" bestFit="1" customWidth="1"/>
    <col min="7428" max="7680" width="8.88671875" style="87"/>
    <col min="7681" max="7682" width="5.109375" style="87" customWidth="1"/>
    <col min="7683" max="7683" width="42.88671875" style="87" bestFit="1" customWidth="1"/>
    <col min="7684" max="7936" width="8.88671875" style="87"/>
    <col min="7937" max="7938" width="5.109375" style="87" customWidth="1"/>
    <col min="7939" max="7939" width="42.88671875" style="87" bestFit="1" customWidth="1"/>
    <col min="7940" max="8192" width="8.88671875" style="87"/>
    <col min="8193" max="8194" width="5.109375" style="87" customWidth="1"/>
    <col min="8195" max="8195" width="42.88671875" style="87" bestFit="1" customWidth="1"/>
    <col min="8196" max="8448" width="8.88671875" style="87"/>
    <col min="8449" max="8450" width="5.109375" style="87" customWidth="1"/>
    <col min="8451" max="8451" width="42.88671875" style="87" bestFit="1" customWidth="1"/>
    <col min="8452" max="8704" width="8.88671875" style="87"/>
    <col min="8705" max="8706" width="5.109375" style="87" customWidth="1"/>
    <col min="8707" max="8707" width="42.88671875" style="87" bestFit="1" customWidth="1"/>
    <col min="8708" max="8960" width="8.88671875" style="87"/>
    <col min="8961" max="8962" width="5.109375" style="87" customWidth="1"/>
    <col min="8963" max="8963" width="42.88671875" style="87" bestFit="1" customWidth="1"/>
    <col min="8964" max="9216" width="8.88671875" style="87"/>
    <col min="9217" max="9218" width="5.109375" style="87" customWidth="1"/>
    <col min="9219" max="9219" width="42.88671875" style="87" bestFit="1" customWidth="1"/>
    <col min="9220" max="9472" width="8.88671875" style="87"/>
    <col min="9473" max="9474" width="5.109375" style="87" customWidth="1"/>
    <col min="9475" max="9475" width="42.88671875" style="87" bestFit="1" customWidth="1"/>
    <col min="9476" max="9728" width="8.88671875" style="87"/>
    <col min="9729" max="9730" width="5.109375" style="87" customWidth="1"/>
    <col min="9731" max="9731" width="42.88671875" style="87" bestFit="1" customWidth="1"/>
    <col min="9732" max="9984" width="8.88671875" style="87"/>
    <col min="9985" max="9986" width="5.109375" style="87" customWidth="1"/>
    <col min="9987" max="9987" width="42.88671875" style="87" bestFit="1" customWidth="1"/>
    <col min="9988" max="10240" width="8.88671875" style="87"/>
    <col min="10241" max="10242" width="5.109375" style="87" customWidth="1"/>
    <col min="10243" max="10243" width="42.88671875" style="87" bestFit="1" customWidth="1"/>
    <col min="10244" max="10496" width="8.88671875" style="87"/>
    <col min="10497" max="10498" width="5.109375" style="87" customWidth="1"/>
    <col min="10499" max="10499" width="42.88671875" style="87" bestFit="1" customWidth="1"/>
    <col min="10500" max="10752" width="8.88671875" style="87"/>
    <col min="10753" max="10754" width="5.109375" style="87" customWidth="1"/>
    <col min="10755" max="10755" width="42.88671875" style="87" bestFit="1" customWidth="1"/>
    <col min="10756" max="11008" width="8.88671875" style="87"/>
    <col min="11009" max="11010" width="5.109375" style="87" customWidth="1"/>
    <col min="11011" max="11011" width="42.88671875" style="87" bestFit="1" customWidth="1"/>
    <col min="11012" max="11264" width="8.88671875" style="87"/>
    <col min="11265" max="11266" width="5.109375" style="87" customWidth="1"/>
    <col min="11267" max="11267" width="42.88671875" style="87" bestFit="1" customWidth="1"/>
    <col min="11268" max="11520" width="8.88671875" style="87"/>
    <col min="11521" max="11522" width="5.109375" style="87" customWidth="1"/>
    <col min="11523" max="11523" width="42.88671875" style="87" bestFit="1" customWidth="1"/>
    <col min="11524" max="11776" width="8.88671875" style="87"/>
    <col min="11777" max="11778" width="5.109375" style="87" customWidth="1"/>
    <col min="11779" max="11779" width="42.88671875" style="87" bestFit="1" customWidth="1"/>
    <col min="11780" max="12032" width="8.88671875" style="87"/>
    <col min="12033" max="12034" width="5.109375" style="87" customWidth="1"/>
    <col min="12035" max="12035" width="42.88671875" style="87" bestFit="1" customWidth="1"/>
    <col min="12036" max="12288" width="8.88671875" style="87"/>
    <col min="12289" max="12290" width="5.109375" style="87" customWidth="1"/>
    <col min="12291" max="12291" width="42.88671875" style="87" bestFit="1" customWidth="1"/>
    <col min="12292" max="12544" width="8.88671875" style="87"/>
    <col min="12545" max="12546" width="5.109375" style="87" customWidth="1"/>
    <col min="12547" max="12547" width="42.88671875" style="87" bestFit="1" customWidth="1"/>
    <col min="12548" max="12800" width="8.88671875" style="87"/>
    <col min="12801" max="12802" width="5.109375" style="87" customWidth="1"/>
    <col min="12803" max="12803" width="42.88671875" style="87" bestFit="1" customWidth="1"/>
    <col min="12804" max="13056" width="8.88671875" style="87"/>
    <col min="13057" max="13058" width="5.109375" style="87" customWidth="1"/>
    <col min="13059" max="13059" width="42.88671875" style="87" bestFit="1" customWidth="1"/>
    <col min="13060" max="13312" width="8.88671875" style="87"/>
    <col min="13313" max="13314" width="5.109375" style="87" customWidth="1"/>
    <col min="13315" max="13315" width="42.88671875" style="87" bestFit="1" customWidth="1"/>
    <col min="13316" max="13568" width="8.88671875" style="87"/>
    <col min="13569" max="13570" width="5.109375" style="87" customWidth="1"/>
    <col min="13571" max="13571" width="42.88671875" style="87" bestFit="1" customWidth="1"/>
    <col min="13572" max="13824" width="8.88671875" style="87"/>
    <col min="13825" max="13826" width="5.109375" style="87" customWidth="1"/>
    <col min="13827" max="13827" width="42.88671875" style="87" bestFit="1" customWidth="1"/>
    <col min="13828" max="14080" width="8.88671875" style="87"/>
    <col min="14081" max="14082" width="5.109375" style="87" customWidth="1"/>
    <col min="14083" max="14083" width="42.88671875" style="87" bestFit="1" customWidth="1"/>
    <col min="14084" max="14336" width="8.88671875" style="87"/>
    <col min="14337" max="14338" width="5.109375" style="87" customWidth="1"/>
    <col min="14339" max="14339" width="42.88671875" style="87" bestFit="1" customWidth="1"/>
    <col min="14340" max="14592" width="8.88671875" style="87"/>
    <col min="14593" max="14594" width="5.109375" style="87" customWidth="1"/>
    <col min="14595" max="14595" width="42.88671875" style="87" bestFit="1" customWidth="1"/>
    <col min="14596" max="14848" width="8.88671875" style="87"/>
    <col min="14849" max="14850" width="5.109375" style="87" customWidth="1"/>
    <col min="14851" max="14851" width="42.88671875" style="87" bestFit="1" customWidth="1"/>
    <col min="14852" max="15104" width="8.88671875" style="87"/>
    <col min="15105" max="15106" width="5.109375" style="87" customWidth="1"/>
    <col min="15107" max="15107" width="42.88671875" style="87" bestFit="1" customWidth="1"/>
    <col min="15108" max="15360" width="8.88671875" style="87"/>
    <col min="15361" max="15362" width="5.109375" style="87" customWidth="1"/>
    <col min="15363" max="15363" width="42.88671875" style="87" bestFit="1" customWidth="1"/>
    <col min="15364" max="15616" width="8.88671875" style="87"/>
    <col min="15617" max="15618" width="5.109375" style="87" customWidth="1"/>
    <col min="15619" max="15619" width="42.88671875" style="87" bestFit="1" customWidth="1"/>
    <col min="15620" max="15872" width="8.88671875" style="87"/>
    <col min="15873" max="15874" width="5.109375" style="87" customWidth="1"/>
    <col min="15875" max="15875" width="42.88671875" style="87" bestFit="1" customWidth="1"/>
    <col min="15876" max="16128" width="8.88671875" style="87"/>
    <col min="16129" max="16130" width="5.109375" style="87" customWidth="1"/>
    <col min="16131" max="16131" width="42.88671875" style="87" bestFit="1" customWidth="1"/>
    <col min="16132" max="16384" width="8.88671875" style="87"/>
  </cols>
  <sheetData>
    <row r="1" spans="1:3" ht="30" customHeight="1" thickBot="1" x14ac:dyDescent="0.35">
      <c r="A1" s="85" t="s">
        <v>249</v>
      </c>
      <c r="B1" s="85" t="s">
        <v>35</v>
      </c>
      <c r="C1" s="86" t="s">
        <v>250</v>
      </c>
    </row>
    <row r="2" spans="1:3" x14ac:dyDescent="0.25">
      <c r="A2" s="88">
        <v>1</v>
      </c>
      <c r="B2" s="89">
        <v>1</v>
      </c>
      <c r="C2" s="90" t="s">
        <v>37</v>
      </c>
    </row>
    <row r="3" spans="1:3" x14ac:dyDescent="0.25">
      <c r="A3" s="88">
        <v>2</v>
      </c>
      <c r="B3" s="89">
        <v>213</v>
      </c>
      <c r="C3" s="90" t="s">
        <v>38</v>
      </c>
    </row>
    <row r="4" spans="1:3" x14ac:dyDescent="0.25">
      <c r="A4" s="88">
        <v>3</v>
      </c>
      <c r="B4" s="89">
        <v>195</v>
      </c>
      <c r="C4" s="90" t="s">
        <v>39</v>
      </c>
    </row>
    <row r="5" spans="1:3" x14ac:dyDescent="0.25">
      <c r="A5" s="91">
        <v>4</v>
      </c>
      <c r="B5" s="92">
        <v>2</v>
      </c>
      <c r="C5" s="93" t="s">
        <v>40</v>
      </c>
    </row>
    <row r="6" spans="1:3" x14ac:dyDescent="0.25">
      <c r="A6" s="91">
        <v>5</v>
      </c>
      <c r="B6" s="92">
        <v>148</v>
      </c>
      <c r="C6" s="93" t="s">
        <v>41</v>
      </c>
    </row>
    <row r="7" spans="1:3" x14ac:dyDescent="0.25">
      <c r="A7" s="91">
        <v>6</v>
      </c>
      <c r="B7" s="92">
        <v>149</v>
      </c>
      <c r="C7" s="93" t="s">
        <v>42</v>
      </c>
    </row>
    <row r="8" spans="1:3" x14ac:dyDescent="0.25">
      <c r="A8" s="91">
        <v>7</v>
      </c>
      <c r="B8" s="92">
        <v>3</v>
      </c>
      <c r="C8" s="93" t="s">
        <v>43</v>
      </c>
    </row>
    <row r="9" spans="1:3" x14ac:dyDescent="0.25">
      <c r="A9" s="91">
        <v>8</v>
      </c>
      <c r="B9" s="92">
        <v>150</v>
      </c>
      <c r="C9" s="93" t="s">
        <v>44</v>
      </c>
    </row>
    <row r="10" spans="1:3" x14ac:dyDescent="0.25">
      <c r="A10" s="91">
        <v>9</v>
      </c>
      <c r="B10" s="92">
        <v>4</v>
      </c>
      <c r="C10" s="93" t="s">
        <v>45</v>
      </c>
    </row>
    <row r="11" spans="1:3" x14ac:dyDescent="0.25">
      <c r="A11" s="91">
        <v>10</v>
      </c>
      <c r="B11" s="92">
        <v>5</v>
      </c>
      <c r="C11" s="93" t="s">
        <v>251</v>
      </c>
    </row>
    <row r="12" spans="1:3" x14ac:dyDescent="0.25">
      <c r="A12" s="91">
        <v>11</v>
      </c>
      <c r="B12" s="92">
        <v>6</v>
      </c>
      <c r="C12" s="93" t="s">
        <v>47</v>
      </c>
    </row>
    <row r="13" spans="1:3" x14ac:dyDescent="0.25">
      <c r="A13" s="91">
        <v>12</v>
      </c>
      <c r="B13" s="92">
        <v>151</v>
      </c>
      <c r="C13" s="93" t="s">
        <v>48</v>
      </c>
    </row>
    <row r="14" spans="1:3" x14ac:dyDescent="0.25">
      <c r="A14" s="91">
        <v>13</v>
      </c>
      <c r="B14" s="92">
        <v>7</v>
      </c>
      <c r="C14" s="93" t="s">
        <v>49</v>
      </c>
    </row>
    <row r="15" spans="1:3" x14ac:dyDescent="0.25">
      <c r="A15" s="91">
        <v>14</v>
      </c>
      <c r="B15" s="92">
        <v>8</v>
      </c>
      <c r="C15" s="93" t="s">
        <v>50</v>
      </c>
    </row>
    <row r="16" spans="1:3" x14ac:dyDescent="0.25">
      <c r="A16" s="91">
        <v>15</v>
      </c>
      <c r="B16" s="92">
        <v>9</v>
      </c>
      <c r="C16" s="93" t="s">
        <v>51</v>
      </c>
    </row>
    <row r="17" spans="1:3" x14ac:dyDescent="0.25">
      <c r="A17" s="91">
        <v>16</v>
      </c>
      <c r="B17" s="92">
        <v>152</v>
      </c>
      <c r="C17" s="93" t="s">
        <v>52</v>
      </c>
    </row>
    <row r="18" spans="1:3" x14ac:dyDescent="0.25">
      <c r="A18" s="91">
        <v>17</v>
      </c>
      <c r="B18" s="92">
        <v>11</v>
      </c>
      <c r="C18" s="93" t="s">
        <v>53</v>
      </c>
    </row>
    <row r="19" spans="1:3" x14ac:dyDescent="0.25">
      <c r="A19" s="91">
        <v>18</v>
      </c>
      <c r="B19" s="92">
        <v>12</v>
      </c>
      <c r="C19" s="93" t="s">
        <v>54</v>
      </c>
    </row>
    <row r="20" spans="1:3" x14ac:dyDescent="0.25">
      <c r="A20" s="91">
        <v>19</v>
      </c>
      <c r="B20" s="92">
        <v>13</v>
      </c>
      <c r="C20" s="93" t="s">
        <v>55</v>
      </c>
    </row>
    <row r="21" spans="1:3" x14ac:dyDescent="0.25">
      <c r="A21" s="91">
        <v>20</v>
      </c>
      <c r="B21" s="92">
        <v>14</v>
      </c>
      <c r="C21" s="93" t="s">
        <v>56</v>
      </c>
    </row>
    <row r="22" spans="1:3" x14ac:dyDescent="0.25">
      <c r="A22" s="91">
        <v>21</v>
      </c>
      <c r="B22" s="92">
        <v>153</v>
      </c>
      <c r="C22" s="93" t="s">
        <v>57</v>
      </c>
    </row>
    <row r="23" spans="1:3" x14ac:dyDescent="0.25">
      <c r="A23" s="91">
        <v>22</v>
      </c>
      <c r="B23" s="92">
        <v>196</v>
      </c>
      <c r="C23" s="93" t="s">
        <v>58</v>
      </c>
    </row>
    <row r="24" spans="1:3" x14ac:dyDescent="0.25">
      <c r="A24" s="91">
        <v>23</v>
      </c>
      <c r="B24" s="92">
        <v>15</v>
      </c>
      <c r="C24" s="93" t="s">
        <v>59</v>
      </c>
    </row>
    <row r="25" spans="1:3" x14ac:dyDescent="0.25">
      <c r="A25" s="91">
        <v>24</v>
      </c>
      <c r="B25" s="92">
        <v>16</v>
      </c>
      <c r="C25" s="93" t="s">
        <v>60</v>
      </c>
    </row>
    <row r="26" spans="1:3" x14ac:dyDescent="0.25">
      <c r="A26" s="91">
        <v>25</v>
      </c>
      <c r="B26" s="92">
        <v>17</v>
      </c>
      <c r="C26" s="93" t="s">
        <v>61</v>
      </c>
    </row>
    <row r="27" spans="1:3" x14ac:dyDescent="0.25">
      <c r="A27" s="91">
        <v>26</v>
      </c>
      <c r="B27" s="92">
        <v>18</v>
      </c>
      <c r="C27" s="93" t="s">
        <v>62</v>
      </c>
    </row>
    <row r="28" spans="1:3" x14ac:dyDescent="0.25">
      <c r="A28" s="91">
        <v>27</v>
      </c>
      <c r="B28" s="92">
        <v>19</v>
      </c>
      <c r="C28" s="93" t="s">
        <v>63</v>
      </c>
    </row>
    <row r="29" spans="1:3" x14ac:dyDescent="0.25">
      <c r="A29" s="91">
        <v>28</v>
      </c>
      <c r="B29" s="92">
        <v>154</v>
      </c>
      <c r="C29" s="93" t="s">
        <v>64</v>
      </c>
    </row>
    <row r="30" spans="1:3" x14ac:dyDescent="0.25">
      <c r="A30" s="91">
        <v>29</v>
      </c>
      <c r="B30" s="92">
        <v>20</v>
      </c>
      <c r="C30" s="93" t="s">
        <v>65</v>
      </c>
    </row>
    <row r="31" spans="1:3" x14ac:dyDescent="0.25">
      <c r="A31" s="91">
        <v>30</v>
      </c>
      <c r="B31" s="92">
        <v>155</v>
      </c>
      <c r="C31" s="93" t="s">
        <v>66</v>
      </c>
    </row>
    <row r="32" spans="1:3" x14ac:dyDescent="0.25">
      <c r="A32" s="91">
        <v>31</v>
      </c>
      <c r="B32" s="92">
        <v>21</v>
      </c>
      <c r="C32" s="93" t="s">
        <v>67</v>
      </c>
    </row>
    <row r="33" spans="1:3" x14ac:dyDescent="0.25">
      <c r="A33" s="91">
        <v>32</v>
      </c>
      <c r="B33" s="92">
        <v>156</v>
      </c>
      <c r="C33" s="93" t="s">
        <v>68</v>
      </c>
    </row>
    <row r="34" spans="1:3" x14ac:dyDescent="0.25">
      <c r="A34" s="91">
        <v>33</v>
      </c>
      <c r="B34" s="92">
        <v>22</v>
      </c>
      <c r="C34" s="93" t="s">
        <v>69</v>
      </c>
    </row>
    <row r="35" spans="1:3" x14ac:dyDescent="0.25">
      <c r="A35" s="91">
        <v>34</v>
      </c>
      <c r="B35" s="92">
        <v>157</v>
      </c>
      <c r="C35" s="93" t="s">
        <v>70</v>
      </c>
    </row>
    <row r="36" spans="1:3" x14ac:dyDescent="0.25">
      <c r="A36" s="91">
        <v>35</v>
      </c>
      <c r="B36" s="92">
        <v>23</v>
      </c>
      <c r="C36" s="93" t="s">
        <v>71</v>
      </c>
    </row>
    <row r="37" spans="1:3" x14ac:dyDescent="0.25">
      <c r="A37" s="91">
        <v>36</v>
      </c>
      <c r="B37" s="92">
        <v>24</v>
      </c>
      <c r="C37" s="93" t="s">
        <v>72</v>
      </c>
    </row>
    <row r="38" spans="1:3" x14ac:dyDescent="0.25">
      <c r="A38" s="91">
        <v>37</v>
      </c>
      <c r="B38" s="92">
        <v>25</v>
      </c>
      <c r="C38" s="93" t="s">
        <v>73</v>
      </c>
    </row>
    <row r="39" spans="1:3" x14ac:dyDescent="0.25">
      <c r="A39" s="91">
        <v>38</v>
      </c>
      <c r="B39" s="92">
        <v>26</v>
      </c>
      <c r="C39" s="93" t="s">
        <v>74</v>
      </c>
    </row>
    <row r="40" spans="1:3" x14ac:dyDescent="0.25">
      <c r="A40" s="91">
        <v>39</v>
      </c>
      <c r="B40" s="92">
        <v>27</v>
      </c>
      <c r="C40" s="93" t="s">
        <v>75</v>
      </c>
    </row>
    <row r="41" spans="1:3" x14ac:dyDescent="0.25">
      <c r="A41" s="88">
        <v>40</v>
      </c>
      <c r="B41" s="89">
        <v>28</v>
      </c>
      <c r="C41" s="90" t="s">
        <v>76</v>
      </c>
    </row>
    <row r="42" spans="1:3" x14ac:dyDescent="0.25">
      <c r="A42" s="91">
        <v>41</v>
      </c>
      <c r="B42" s="92">
        <v>207</v>
      </c>
      <c r="C42" s="93" t="s">
        <v>77</v>
      </c>
    </row>
    <row r="43" spans="1:3" x14ac:dyDescent="0.25">
      <c r="A43" s="91">
        <v>42</v>
      </c>
      <c r="B43" s="92">
        <v>29</v>
      </c>
      <c r="C43" s="93" t="s">
        <v>78</v>
      </c>
    </row>
    <row r="44" spans="1:3" x14ac:dyDescent="0.25">
      <c r="A44" s="91">
        <v>43</v>
      </c>
      <c r="B44" s="92">
        <v>30</v>
      </c>
      <c r="C44" s="93" t="s">
        <v>79</v>
      </c>
    </row>
    <row r="45" spans="1:3" x14ac:dyDescent="0.25">
      <c r="A45" s="91">
        <v>44</v>
      </c>
      <c r="B45" s="92">
        <v>31</v>
      </c>
      <c r="C45" s="93" t="s">
        <v>80</v>
      </c>
    </row>
    <row r="46" spans="1:3" x14ac:dyDescent="0.25">
      <c r="A46" s="91">
        <v>45</v>
      </c>
      <c r="B46" s="92">
        <v>158</v>
      </c>
      <c r="C46" s="93" t="s">
        <v>81</v>
      </c>
    </row>
    <row r="47" spans="1:3" x14ac:dyDescent="0.25">
      <c r="A47" s="91">
        <v>46</v>
      </c>
      <c r="B47" s="92">
        <v>32</v>
      </c>
      <c r="C47" s="93" t="s">
        <v>82</v>
      </c>
    </row>
    <row r="48" spans="1:3" x14ac:dyDescent="0.25">
      <c r="A48" s="91">
        <v>47</v>
      </c>
      <c r="B48" s="92">
        <v>159</v>
      </c>
      <c r="C48" s="93" t="s">
        <v>83</v>
      </c>
    </row>
    <row r="49" spans="1:3" ht="14.4" thickBot="1" x14ac:dyDescent="0.3">
      <c r="A49" s="94">
        <v>48</v>
      </c>
      <c r="B49" s="95">
        <v>160</v>
      </c>
      <c r="C49" s="96" t="s">
        <v>84</v>
      </c>
    </row>
    <row r="50" spans="1:3" x14ac:dyDescent="0.25">
      <c r="A50" s="88">
        <v>49</v>
      </c>
      <c r="B50" s="89">
        <v>161</v>
      </c>
      <c r="C50" s="90" t="s">
        <v>85</v>
      </c>
    </row>
    <row r="51" spans="1:3" x14ac:dyDescent="0.25">
      <c r="A51" s="91">
        <v>50</v>
      </c>
      <c r="B51" s="92">
        <v>162</v>
      </c>
      <c r="C51" s="93" t="s">
        <v>86</v>
      </c>
    </row>
    <row r="52" spans="1:3" x14ac:dyDescent="0.25">
      <c r="A52" s="91">
        <v>51</v>
      </c>
      <c r="B52" s="92">
        <v>34</v>
      </c>
      <c r="C52" s="93" t="s">
        <v>87</v>
      </c>
    </row>
    <row r="53" spans="1:3" x14ac:dyDescent="0.25">
      <c r="A53" s="91">
        <v>52</v>
      </c>
      <c r="B53" s="92">
        <v>35</v>
      </c>
      <c r="C53" s="93" t="s">
        <v>88</v>
      </c>
    </row>
    <row r="54" spans="1:3" x14ac:dyDescent="0.25">
      <c r="A54" s="91">
        <v>53</v>
      </c>
      <c r="B54" s="92">
        <v>36</v>
      </c>
      <c r="C54" s="93" t="s">
        <v>89</v>
      </c>
    </row>
    <row r="55" spans="1:3" x14ac:dyDescent="0.25">
      <c r="A55" s="91">
        <v>54</v>
      </c>
      <c r="B55" s="92">
        <v>37</v>
      </c>
      <c r="C55" s="93" t="s">
        <v>90</v>
      </c>
    </row>
    <row r="56" spans="1:3" x14ac:dyDescent="0.25">
      <c r="A56" s="91">
        <v>55</v>
      </c>
      <c r="B56" s="92">
        <v>38</v>
      </c>
      <c r="C56" s="93" t="s">
        <v>91</v>
      </c>
    </row>
    <row r="57" spans="1:3" x14ac:dyDescent="0.25">
      <c r="A57" s="91">
        <v>56</v>
      </c>
      <c r="B57" s="92">
        <v>39</v>
      </c>
      <c r="C57" s="93" t="s">
        <v>92</v>
      </c>
    </row>
    <row r="58" spans="1:3" x14ac:dyDescent="0.25">
      <c r="A58" s="91">
        <v>57</v>
      </c>
      <c r="B58" s="92">
        <v>40</v>
      </c>
      <c r="C58" s="93" t="s">
        <v>93</v>
      </c>
    </row>
    <row r="59" spans="1:3" x14ac:dyDescent="0.25">
      <c r="A59" s="91">
        <v>58</v>
      </c>
      <c r="B59" s="92">
        <v>41</v>
      </c>
      <c r="C59" s="93" t="s">
        <v>94</v>
      </c>
    </row>
    <row r="60" spans="1:3" x14ac:dyDescent="0.25">
      <c r="A60" s="91">
        <v>59</v>
      </c>
      <c r="B60" s="92">
        <v>163</v>
      </c>
      <c r="C60" s="93" t="s">
        <v>95</v>
      </c>
    </row>
    <row r="61" spans="1:3" x14ac:dyDescent="0.25">
      <c r="A61" s="91">
        <v>60</v>
      </c>
      <c r="B61" s="92">
        <v>42</v>
      </c>
      <c r="C61" s="93" t="s">
        <v>96</v>
      </c>
    </row>
    <row r="62" spans="1:3" x14ac:dyDescent="0.25">
      <c r="A62" s="91">
        <v>61</v>
      </c>
      <c r="B62" s="92">
        <v>43</v>
      </c>
      <c r="C62" s="93" t="s">
        <v>97</v>
      </c>
    </row>
    <row r="63" spans="1:3" x14ac:dyDescent="0.25">
      <c r="A63" s="91">
        <v>62</v>
      </c>
      <c r="B63" s="92">
        <v>44</v>
      </c>
      <c r="C63" s="93" t="s">
        <v>98</v>
      </c>
    </row>
    <row r="64" spans="1:3" x14ac:dyDescent="0.25">
      <c r="A64" s="91">
        <v>63</v>
      </c>
      <c r="B64" s="92">
        <v>45</v>
      </c>
      <c r="C64" s="93" t="s">
        <v>99</v>
      </c>
    </row>
    <row r="65" spans="1:3" x14ac:dyDescent="0.25">
      <c r="A65" s="91">
        <v>64</v>
      </c>
      <c r="B65" s="92">
        <v>46</v>
      </c>
      <c r="C65" s="93" t="s">
        <v>100</v>
      </c>
    </row>
    <row r="66" spans="1:3" x14ac:dyDescent="0.25">
      <c r="A66" s="91">
        <v>65</v>
      </c>
      <c r="B66" s="92">
        <v>47</v>
      </c>
      <c r="C66" s="93" t="s">
        <v>101</v>
      </c>
    </row>
    <row r="67" spans="1:3" x14ac:dyDescent="0.25">
      <c r="A67" s="91">
        <v>66</v>
      </c>
      <c r="B67" s="92">
        <v>48</v>
      </c>
      <c r="C67" s="93" t="s">
        <v>102</v>
      </c>
    </row>
    <row r="68" spans="1:3" x14ac:dyDescent="0.25">
      <c r="A68" s="91">
        <v>67</v>
      </c>
      <c r="B68" s="92">
        <v>49</v>
      </c>
      <c r="C68" s="93" t="s">
        <v>103</v>
      </c>
    </row>
    <row r="69" spans="1:3" x14ac:dyDescent="0.25">
      <c r="A69" s="91">
        <v>68</v>
      </c>
      <c r="B69" s="92">
        <v>164</v>
      </c>
      <c r="C69" s="93" t="s">
        <v>104</v>
      </c>
    </row>
    <row r="70" spans="1:3" x14ac:dyDescent="0.25">
      <c r="A70" s="91">
        <v>69</v>
      </c>
      <c r="B70" s="92">
        <v>50</v>
      </c>
      <c r="C70" s="93" t="s">
        <v>105</v>
      </c>
    </row>
    <row r="71" spans="1:3" x14ac:dyDescent="0.25">
      <c r="A71" s="91">
        <v>70</v>
      </c>
      <c r="B71" s="92">
        <v>197</v>
      </c>
      <c r="C71" s="93" t="s">
        <v>106</v>
      </c>
    </row>
    <row r="72" spans="1:3" x14ac:dyDescent="0.25">
      <c r="A72" s="91">
        <v>71</v>
      </c>
      <c r="B72" s="92">
        <v>165</v>
      </c>
      <c r="C72" s="93" t="s">
        <v>107</v>
      </c>
    </row>
    <row r="73" spans="1:3" x14ac:dyDescent="0.25">
      <c r="A73" s="91">
        <v>72</v>
      </c>
      <c r="B73" s="92">
        <v>51</v>
      </c>
      <c r="C73" s="93" t="s">
        <v>108</v>
      </c>
    </row>
    <row r="74" spans="1:3" x14ac:dyDescent="0.25">
      <c r="A74" s="91">
        <v>73</v>
      </c>
      <c r="B74" s="92">
        <v>52</v>
      </c>
      <c r="C74" s="93" t="s">
        <v>109</v>
      </c>
    </row>
    <row r="75" spans="1:3" x14ac:dyDescent="0.25">
      <c r="A75" s="91">
        <v>74</v>
      </c>
      <c r="B75" s="92">
        <v>53</v>
      </c>
      <c r="C75" s="93" t="s">
        <v>110</v>
      </c>
    </row>
    <row r="76" spans="1:3" x14ac:dyDescent="0.25">
      <c r="A76" s="91">
        <v>75</v>
      </c>
      <c r="B76" s="92">
        <v>166</v>
      </c>
      <c r="C76" s="93" t="s">
        <v>111</v>
      </c>
    </row>
    <row r="77" spans="1:3" x14ac:dyDescent="0.25">
      <c r="A77" s="91">
        <v>76</v>
      </c>
      <c r="B77" s="92">
        <v>54</v>
      </c>
      <c r="C77" s="93" t="s">
        <v>262</v>
      </c>
    </row>
    <row r="78" spans="1:3" x14ac:dyDescent="0.25">
      <c r="A78" s="91">
        <v>77</v>
      </c>
      <c r="B78" s="92">
        <v>55</v>
      </c>
      <c r="C78" s="93" t="s">
        <v>112</v>
      </c>
    </row>
    <row r="79" spans="1:3" x14ac:dyDescent="0.25">
      <c r="A79" s="88">
        <v>78</v>
      </c>
      <c r="B79" s="89">
        <v>56</v>
      </c>
      <c r="C79" s="90" t="s">
        <v>113</v>
      </c>
    </row>
    <row r="80" spans="1:3" x14ac:dyDescent="0.25">
      <c r="A80" s="91">
        <v>79</v>
      </c>
      <c r="B80" s="92">
        <v>57</v>
      </c>
      <c r="C80" s="93" t="s">
        <v>114</v>
      </c>
    </row>
    <row r="81" spans="1:3" x14ac:dyDescent="0.25">
      <c r="A81" s="91">
        <v>80</v>
      </c>
      <c r="B81" s="92">
        <v>58</v>
      </c>
      <c r="C81" s="93" t="s">
        <v>115</v>
      </c>
    </row>
    <row r="82" spans="1:3" x14ac:dyDescent="0.25">
      <c r="A82" s="91">
        <v>81</v>
      </c>
      <c r="B82" s="92">
        <v>59</v>
      </c>
      <c r="C82" s="93" t="s">
        <v>116</v>
      </c>
    </row>
    <row r="83" spans="1:3" x14ac:dyDescent="0.25">
      <c r="A83" s="91">
        <v>82</v>
      </c>
      <c r="B83" s="92">
        <v>60</v>
      </c>
      <c r="C83" s="93" t="s">
        <v>117</v>
      </c>
    </row>
    <row r="84" spans="1:3" x14ac:dyDescent="0.25">
      <c r="A84" s="91">
        <v>83</v>
      </c>
      <c r="B84" s="92">
        <v>61</v>
      </c>
      <c r="C84" s="93" t="s">
        <v>118</v>
      </c>
    </row>
    <row r="85" spans="1:3" x14ac:dyDescent="0.25">
      <c r="A85" s="91">
        <v>84</v>
      </c>
      <c r="B85" s="92">
        <v>62</v>
      </c>
      <c r="C85" s="93" t="s">
        <v>119</v>
      </c>
    </row>
    <row r="86" spans="1:3" x14ac:dyDescent="0.25">
      <c r="A86" s="91">
        <v>85</v>
      </c>
      <c r="B86" s="92">
        <v>63</v>
      </c>
      <c r="C86" s="93" t="s">
        <v>120</v>
      </c>
    </row>
    <row r="87" spans="1:3" x14ac:dyDescent="0.25">
      <c r="A87" s="91">
        <v>86</v>
      </c>
      <c r="B87" s="92">
        <v>64</v>
      </c>
      <c r="C87" s="93" t="s">
        <v>121</v>
      </c>
    </row>
    <row r="88" spans="1:3" x14ac:dyDescent="0.25">
      <c r="A88" s="91">
        <v>87</v>
      </c>
      <c r="B88" s="92">
        <v>208</v>
      </c>
      <c r="C88" s="93" t="s">
        <v>122</v>
      </c>
    </row>
    <row r="89" spans="1:3" x14ac:dyDescent="0.25">
      <c r="A89" s="91">
        <v>88</v>
      </c>
      <c r="B89" s="92">
        <v>65</v>
      </c>
      <c r="C89" s="93" t="s">
        <v>123</v>
      </c>
    </row>
    <row r="90" spans="1:3" x14ac:dyDescent="0.25">
      <c r="A90" s="91">
        <v>89</v>
      </c>
      <c r="B90" s="92">
        <v>66</v>
      </c>
      <c r="C90" s="93" t="s">
        <v>124</v>
      </c>
    </row>
    <row r="91" spans="1:3" x14ac:dyDescent="0.25">
      <c r="A91" s="91">
        <v>90</v>
      </c>
      <c r="B91" s="92">
        <v>167</v>
      </c>
      <c r="C91" s="93" t="s">
        <v>125</v>
      </c>
    </row>
    <row r="92" spans="1:3" x14ac:dyDescent="0.25">
      <c r="A92" s="91">
        <v>91</v>
      </c>
      <c r="B92" s="92">
        <v>67</v>
      </c>
      <c r="C92" s="93" t="s">
        <v>126</v>
      </c>
    </row>
    <row r="93" spans="1:3" x14ac:dyDescent="0.25">
      <c r="A93" s="91">
        <v>92</v>
      </c>
      <c r="B93" s="92">
        <v>68</v>
      </c>
      <c r="C93" s="93" t="s">
        <v>127</v>
      </c>
    </row>
    <row r="94" spans="1:3" x14ac:dyDescent="0.25">
      <c r="A94" s="91">
        <v>93</v>
      </c>
      <c r="B94" s="92">
        <v>69</v>
      </c>
      <c r="C94" s="93" t="s">
        <v>128</v>
      </c>
    </row>
    <row r="95" spans="1:3" x14ac:dyDescent="0.25">
      <c r="A95" s="91">
        <v>94</v>
      </c>
      <c r="B95" s="92">
        <v>198</v>
      </c>
      <c r="C95" s="93" t="s">
        <v>129</v>
      </c>
    </row>
    <row r="96" spans="1:3" x14ac:dyDescent="0.25">
      <c r="A96" s="91">
        <v>95</v>
      </c>
      <c r="B96" s="92">
        <v>70</v>
      </c>
      <c r="C96" s="93" t="s">
        <v>130</v>
      </c>
    </row>
    <row r="97" spans="1:3" ht="14.4" thickBot="1" x14ac:dyDescent="0.3">
      <c r="A97" s="94">
        <v>96</v>
      </c>
      <c r="B97" s="95">
        <v>168</v>
      </c>
      <c r="C97" s="96" t="s">
        <v>131</v>
      </c>
    </row>
    <row r="98" spans="1:3" x14ac:dyDescent="0.25">
      <c r="A98" s="88">
        <v>97</v>
      </c>
      <c r="B98" s="89">
        <v>71</v>
      </c>
      <c r="C98" s="90" t="s">
        <v>132</v>
      </c>
    </row>
    <row r="99" spans="1:3" x14ac:dyDescent="0.25">
      <c r="A99" s="91">
        <v>98</v>
      </c>
      <c r="B99" s="92">
        <v>72</v>
      </c>
      <c r="C99" s="93" t="s">
        <v>133</v>
      </c>
    </row>
    <row r="100" spans="1:3" x14ac:dyDescent="0.25">
      <c r="A100" s="91">
        <v>99</v>
      </c>
      <c r="B100" s="92">
        <v>73</v>
      </c>
      <c r="C100" s="93" t="s">
        <v>134</v>
      </c>
    </row>
    <row r="101" spans="1:3" x14ac:dyDescent="0.25">
      <c r="A101" s="91">
        <v>100</v>
      </c>
      <c r="B101" s="92">
        <v>74</v>
      </c>
      <c r="C101" s="93" t="s">
        <v>135</v>
      </c>
    </row>
    <row r="102" spans="1:3" x14ac:dyDescent="0.25">
      <c r="A102" s="91">
        <v>101</v>
      </c>
      <c r="B102" s="92">
        <v>169</v>
      </c>
      <c r="C102" s="93" t="s">
        <v>136</v>
      </c>
    </row>
    <row r="103" spans="1:3" x14ac:dyDescent="0.25">
      <c r="A103" s="91">
        <v>102</v>
      </c>
      <c r="B103" s="92">
        <v>75</v>
      </c>
      <c r="C103" s="93" t="s">
        <v>137</v>
      </c>
    </row>
    <row r="104" spans="1:3" x14ac:dyDescent="0.25">
      <c r="A104" s="91">
        <v>103</v>
      </c>
      <c r="B104" s="92">
        <v>212</v>
      </c>
      <c r="C104" s="93" t="s">
        <v>138</v>
      </c>
    </row>
    <row r="105" spans="1:3" x14ac:dyDescent="0.25">
      <c r="A105" s="91">
        <v>104</v>
      </c>
      <c r="B105" s="92">
        <v>170</v>
      </c>
      <c r="C105" s="93" t="s">
        <v>139</v>
      </c>
    </row>
    <row r="106" spans="1:3" x14ac:dyDescent="0.25">
      <c r="A106" s="91">
        <v>105</v>
      </c>
      <c r="B106" s="92">
        <v>76</v>
      </c>
      <c r="C106" s="93" t="s">
        <v>140</v>
      </c>
    </row>
    <row r="107" spans="1:3" x14ac:dyDescent="0.25">
      <c r="A107" s="91">
        <v>106</v>
      </c>
      <c r="B107" s="92">
        <v>199</v>
      </c>
      <c r="C107" s="93" t="s">
        <v>141</v>
      </c>
    </row>
    <row r="108" spans="1:3" x14ac:dyDescent="0.25">
      <c r="A108" s="91">
        <v>107</v>
      </c>
      <c r="B108" s="92">
        <v>77</v>
      </c>
      <c r="C108" s="93" t="s">
        <v>142</v>
      </c>
    </row>
    <row r="109" spans="1:3" x14ac:dyDescent="0.25">
      <c r="A109" s="91">
        <v>108</v>
      </c>
      <c r="B109" s="92">
        <v>78</v>
      </c>
      <c r="C109" s="93" t="s">
        <v>143</v>
      </c>
    </row>
    <row r="110" spans="1:3" x14ac:dyDescent="0.25">
      <c r="A110" s="91">
        <v>109</v>
      </c>
      <c r="B110" s="92">
        <v>79</v>
      </c>
      <c r="C110" s="93" t="s">
        <v>144</v>
      </c>
    </row>
    <row r="111" spans="1:3" x14ac:dyDescent="0.25">
      <c r="A111" s="91">
        <v>110</v>
      </c>
      <c r="B111" s="92">
        <v>80</v>
      </c>
      <c r="C111" s="93" t="s">
        <v>145</v>
      </c>
    </row>
    <row r="112" spans="1:3" x14ac:dyDescent="0.25">
      <c r="A112" s="91">
        <v>111</v>
      </c>
      <c r="B112" s="92">
        <v>81</v>
      </c>
      <c r="C112" s="93" t="s">
        <v>146</v>
      </c>
    </row>
    <row r="113" spans="1:3" x14ac:dyDescent="0.25">
      <c r="A113" s="91">
        <v>112</v>
      </c>
      <c r="B113" s="92">
        <v>82</v>
      </c>
      <c r="C113" s="93" t="s">
        <v>147</v>
      </c>
    </row>
    <row r="114" spans="1:3" x14ac:dyDescent="0.25">
      <c r="A114" s="91">
        <v>113</v>
      </c>
      <c r="B114" s="92">
        <v>83</v>
      </c>
      <c r="C114" s="93" t="s">
        <v>148</v>
      </c>
    </row>
    <row r="115" spans="1:3" x14ac:dyDescent="0.25">
      <c r="A115" s="91">
        <v>114</v>
      </c>
      <c r="B115" s="92">
        <v>84</v>
      </c>
      <c r="C115" s="93" t="s">
        <v>149</v>
      </c>
    </row>
    <row r="116" spans="1:3" x14ac:dyDescent="0.25">
      <c r="A116" s="88">
        <v>115</v>
      </c>
      <c r="B116" s="89">
        <v>85</v>
      </c>
      <c r="C116" s="90" t="s">
        <v>150</v>
      </c>
    </row>
    <row r="117" spans="1:3" x14ac:dyDescent="0.25">
      <c r="A117" s="91">
        <v>116</v>
      </c>
      <c r="B117" s="92">
        <v>86</v>
      </c>
      <c r="C117" s="93" t="s">
        <v>151</v>
      </c>
    </row>
    <row r="118" spans="1:3" x14ac:dyDescent="0.25">
      <c r="A118" s="91">
        <v>117</v>
      </c>
      <c r="B118" s="92">
        <v>171</v>
      </c>
      <c r="C118" s="93" t="s">
        <v>152</v>
      </c>
    </row>
    <row r="119" spans="1:3" x14ac:dyDescent="0.25">
      <c r="A119" s="91">
        <v>118</v>
      </c>
      <c r="B119" s="92">
        <v>87</v>
      </c>
      <c r="C119" s="93" t="s">
        <v>153</v>
      </c>
    </row>
    <row r="120" spans="1:3" x14ac:dyDescent="0.25">
      <c r="A120" s="91">
        <v>119</v>
      </c>
      <c r="B120" s="92">
        <v>88</v>
      </c>
      <c r="C120" s="93" t="s">
        <v>154</v>
      </c>
    </row>
    <row r="121" spans="1:3" x14ac:dyDescent="0.25">
      <c r="A121" s="91">
        <v>120</v>
      </c>
      <c r="B121" s="92">
        <v>89</v>
      </c>
      <c r="C121" s="93" t="s">
        <v>155</v>
      </c>
    </row>
    <row r="122" spans="1:3" x14ac:dyDescent="0.25">
      <c r="A122" s="91">
        <v>121</v>
      </c>
      <c r="B122" s="92">
        <v>90</v>
      </c>
      <c r="C122" s="93" t="s">
        <v>156</v>
      </c>
    </row>
    <row r="123" spans="1:3" x14ac:dyDescent="0.25">
      <c r="A123" s="91">
        <v>122</v>
      </c>
      <c r="B123" s="92">
        <v>91</v>
      </c>
      <c r="C123" s="93" t="s">
        <v>157</v>
      </c>
    </row>
    <row r="124" spans="1:3" x14ac:dyDescent="0.25">
      <c r="A124" s="91">
        <v>123</v>
      </c>
      <c r="B124" s="92">
        <v>92</v>
      </c>
      <c r="C124" s="93" t="s">
        <v>158</v>
      </c>
    </row>
    <row r="125" spans="1:3" x14ac:dyDescent="0.25">
      <c r="A125" s="91">
        <v>124</v>
      </c>
      <c r="B125" s="92">
        <v>172</v>
      </c>
      <c r="C125" s="93" t="s">
        <v>159</v>
      </c>
    </row>
    <row r="126" spans="1:3" x14ac:dyDescent="0.25">
      <c r="A126" s="91">
        <v>125</v>
      </c>
      <c r="B126" s="92">
        <v>93</v>
      </c>
      <c r="C126" s="93" t="s">
        <v>160</v>
      </c>
    </row>
    <row r="127" spans="1:3" x14ac:dyDescent="0.25">
      <c r="A127" s="91">
        <v>126</v>
      </c>
      <c r="B127" s="92">
        <v>200</v>
      </c>
      <c r="C127" s="93" t="s">
        <v>161</v>
      </c>
    </row>
    <row r="128" spans="1:3" x14ac:dyDescent="0.25">
      <c r="A128" s="91">
        <v>127</v>
      </c>
      <c r="B128" s="92">
        <v>173</v>
      </c>
      <c r="C128" s="93" t="s">
        <v>162</v>
      </c>
    </row>
    <row r="129" spans="1:3" x14ac:dyDescent="0.25">
      <c r="A129" s="91">
        <v>128</v>
      </c>
      <c r="B129" s="92">
        <v>94</v>
      </c>
      <c r="C129" s="93" t="s">
        <v>163</v>
      </c>
    </row>
    <row r="130" spans="1:3" x14ac:dyDescent="0.25">
      <c r="A130" s="91">
        <v>129</v>
      </c>
      <c r="B130" s="92">
        <v>174</v>
      </c>
      <c r="C130" s="93" t="s">
        <v>164</v>
      </c>
    </row>
    <row r="131" spans="1:3" x14ac:dyDescent="0.25">
      <c r="A131" s="91">
        <v>130</v>
      </c>
      <c r="B131" s="92">
        <v>95</v>
      </c>
      <c r="C131" s="93" t="s">
        <v>165</v>
      </c>
    </row>
    <row r="132" spans="1:3" x14ac:dyDescent="0.25">
      <c r="A132" s="91">
        <v>131</v>
      </c>
      <c r="B132" s="92">
        <v>175</v>
      </c>
      <c r="C132" s="93" t="s">
        <v>166</v>
      </c>
    </row>
    <row r="133" spans="1:3" x14ac:dyDescent="0.25">
      <c r="A133" s="91">
        <v>132</v>
      </c>
      <c r="B133" s="92">
        <v>96</v>
      </c>
      <c r="C133" s="93" t="s">
        <v>167</v>
      </c>
    </row>
    <row r="134" spans="1:3" x14ac:dyDescent="0.25">
      <c r="A134" s="91">
        <v>133</v>
      </c>
      <c r="B134" s="92">
        <v>97</v>
      </c>
      <c r="C134" s="93" t="s">
        <v>168</v>
      </c>
    </row>
    <row r="135" spans="1:3" x14ac:dyDescent="0.25">
      <c r="A135" s="91">
        <v>134</v>
      </c>
      <c r="B135" s="92">
        <v>98</v>
      </c>
      <c r="C135" s="93" t="s">
        <v>169</v>
      </c>
    </row>
    <row r="136" spans="1:3" x14ac:dyDescent="0.25">
      <c r="A136" s="91">
        <v>135</v>
      </c>
      <c r="B136" s="92">
        <v>99</v>
      </c>
      <c r="C136" s="93" t="s">
        <v>170</v>
      </c>
    </row>
    <row r="137" spans="1:3" x14ac:dyDescent="0.25">
      <c r="A137" s="91">
        <v>136</v>
      </c>
      <c r="B137" s="92">
        <v>100</v>
      </c>
      <c r="C137" s="93" t="s">
        <v>171</v>
      </c>
    </row>
    <row r="138" spans="1:3" x14ac:dyDescent="0.25">
      <c r="A138" s="91">
        <v>137</v>
      </c>
      <c r="B138" s="92">
        <v>101</v>
      </c>
      <c r="C138" s="93" t="s">
        <v>172</v>
      </c>
    </row>
    <row r="139" spans="1:3" x14ac:dyDescent="0.25">
      <c r="A139" s="91">
        <v>138</v>
      </c>
      <c r="B139" s="92">
        <v>102</v>
      </c>
      <c r="C139" s="93" t="s">
        <v>173</v>
      </c>
    </row>
    <row r="140" spans="1:3" x14ac:dyDescent="0.25">
      <c r="A140" s="91">
        <v>139</v>
      </c>
      <c r="B140" s="92">
        <v>103</v>
      </c>
      <c r="C140" s="93" t="s">
        <v>174</v>
      </c>
    </row>
    <row r="141" spans="1:3" x14ac:dyDescent="0.25">
      <c r="A141" s="91">
        <v>140</v>
      </c>
      <c r="B141" s="92">
        <v>176</v>
      </c>
      <c r="C141" s="93" t="s">
        <v>175</v>
      </c>
    </row>
    <row r="142" spans="1:3" x14ac:dyDescent="0.25">
      <c r="A142" s="91">
        <v>141</v>
      </c>
      <c r="B142" s="92">
        <v>209</v>
      </c>
      <c r="C142" s="93" t="s">
        <v>176</v>
      </c>
    </row>
    <row r="143" spans="1:3" x14ac:dyDescent="0.25">
      <c r="A143" s="91">
        <v>142</v>
      </c>
      <c r="B143" s="92">
        <v>201</v>
      </c>
      <c r="C143" s="93" t="s">
        <v>252</v>
      </c>
    </row>
    <row r="144" spans="1:3" ht="14.4" thickBot="1" x14ac:dyDescent="0.3">
      <c r="A144" s="94">
        <v>143</v>
      </c>
      <c r="B144" s="95">
        <v>104</v>
      </c>
      <c r="C144" s="96" t="s">
        <v>178</v>
      </c>
    </row>
    <row r="145" spans="1:3" x14ac:dyDescent="0.25">
      <c r="A145" s="88">
        <v>144</v>
      </c>
      <c r="B145" s="89">
        <v>177</v>
      </c>
      <c r="C145" s="90" t="s">
        <v>179</v>
      </c>
    </row>
    <row r="146" spans="1:3" x14ac:dyDescent="0.25">
      <c r="A146" s="91">
        <v>145</v>
      </c>
      <c r="B146" s="92">
        <v>106</v>
      </c>
      <c r="C146" s="93" t="s">
        <v>180</v>
      </c>
    </row>
    <row r="147" spans="1:3" x14ac:dyDescent="0.25">
      <c r="A147" s="91">
        <v>146</v>
      </c>
      <c r="B147" s="92">
        <v>105</v>
      </c>
      <c r="C147" s="93" t="s">
        <v>181</v>
      </c>
    </row>
    <row r="148" spans="1:3" x14ac:dyDescent="0.25">
      <c r="A148" s="91">
        <v>147</v>
      </c>
      <c r="B148" s="92">
        <v>107</v>
      </c>
      <c r="C148" s="93" t="s">
        <v>182</v>
      </c>
    </row>
    <row r="149" spans="1:3" x14ac:dyDescent="0.25">
      <c r="A149" s="91">
        <v>148</v>
      </c>
      <c r="B149" s="92">
        <v>108</v>
      </c>
      <c r="C149" s="93" t="s">
        <v>183</v>
      </c>
    </row>
    <row r="150" spans="1:3" x14ac:dyDescent="0.25">
      <c r="A150" s="91">
        <v>149</v>
      </c>
      <c r="B150" s="92">
        <v>178</v>
      </c>
      <c r="C150" s="93" t="s">
        <v>184</v>
      </c>
    </row>
    <row r="151" spans="1:3" x14ac:dyDescent="0.25">
      <c r="A151" s="91">
        <v>150</v>
      </c>
      <c r="B151" s="92">
        <v>109</v>
      </c>
      <c r="C151" s="93" t="s">
        <v>185</v>
      </c>
    </row>
    <row r="152" spans="1:3" x14ac:dyDescent="0.25">
      <c r="A152" s="91">
        <v>151</v>
      </c>
      <c r="B152" s="92">
        <v>110</v>
      </c>
      <c r="C152" s="93" t="s">
        <v>186</v>
      </c>
    </row>
    <row r="153" spans="1:3" x14ac:dyDescent="0.25">
      <c r="A153" s="91">
        <v>152</v>
      </c>
      <c r="B153" s="92">
        <v>111</v>
      </c>
      <c r="C153" s="93" t="s">
        <v>187</v>
      </c>
    </row>
    <row r="154" spans="1:3" x14ac:dyDescent="0.25">
      <c r="A154" s="91">
        <v>153</v>
      </c>
      <c r="B154" s="92">
        <v>112</v>
      </c>
      <c r="C154" s="93" t="s">
        <v>188</v>
      </c>
    </row>
    <row r="155" spans="1:3" x14ac:dyDescent="0.25">
      <c r="A155" s="91">
        <v>154</v>
      </c>
      <c r="B155" s="92">
        <v>113</v>
      </c>
      <c r="C155" s="90" t="s">
        <v>189</v>
      </c>
    </row>
    <row r="156" spans="1:3" x14ac:dyDescent="0.25">
      <c r="A156" s="91">
        <v>155</v>
      </c>
      <c r="B156" s="92">
        <v>114</v>
      </c>
      <c r="C156" s="93" t="s">
        <v>190</v>
      </c>
    </row>
    <row r="157" spans="1:3" x14ac:dyDescent="0.25">
      <c r="A157" s="91">
        <v>156</v>
      </c>
      <c r="B157" s="92">
        <v>179</v>
      </c>
      <c r="C157" s="93" t="s">
        <v>191</v>
      </c>
    </row>
    <row r="158" spans="1:3" x14ac:dyDescent="0.25">
      <c r="A158" s="91">
        <v>157</v>
      </c>
      <c r="B158" s="92">
        <v>180</v>
      </c>
      <c r="C158" s="93" t="s">
        <v>192</v>
      </c>
    </row>
    <row r="159" spans="1:3" x14ac:dyDescent="0.25">
      <c r="A159" s="91">
        <v>158</v>
      </c>
      <c r="B159" s="92">
        <v>202</v>
      </c>
      <c r="C159" s="93" t="s">
        <v>193</v>
      </c>
    </row>
    <row r="160" spans="1:3" x14ac:dyDescent="0.25">
      <c r="A160" s="91">
        <v>159</v>
      </c>
      <c r="B160" s="92">
        <v>115</v>
      </c>
      <c r="C160" s="93" t="s">
        <v>194</v>
      </c>
    </row>
    <row r="161" spans="1:3" x14ac:dyDescent="0.25">
      <c r="A161" s="91">
        <v>160</v>
      </c>
      <c r="B161" s="92">
        <v>203</v>
      </c>
      <c r="C161" s="93" t="s">
        <v>195</v>
      </c>
    </row>
    <row r="162" spans="1:3" x14ac:dyDescent="0.25">
      <c r="A162" s="91">
        <v>161</v>
      </c>
      <c r="B162" s="92">
        <v>181</v>
      </c>
      <c r="C162" s="93" t="s">
        <v>196</v>
      </c>
    </row>
    <row r="163" spans="1:3" x14ac:dyDescent="0.25">
      <c r="A163" s="91">
        <v>162</v>
      </c>
      <c r="B163" s="92">
        <v>204</v>
      </c>
      <c r="C163" s="93" t="s">
        <v>197</v>
      </c>
    </row>
    <row r="164" spans="1:3" x14ac:dyDescent="0.25">
      <c r="A164" s="91">
        <v>163</v>
      </c>
      <c r="B164" s="92">
        <v>182</v>
      </c>
      <c r="C164" s="93" t="s">
        <v>198</v>
      </c>
    </row>
    <row r="165" spans="1:3" x14ac:dyDescent="0.25">
      <c r="A165" s="91">
        <v>164</v>
      </c>
      <c r="B165" s="92">
        <v>116</v>
      </c>
      <c r="C165" s="93" t="s">
        <v>199</v>
      </c>
    </row>
    <row r="166" spans="1:3" x14ac:dyDescent="0.25">
      <c r="A166" s="91">
        <v>165</v>
      </c>
      <c r="B166" s="92">
        <v>210</v>
      </c>
      <c r="C166" s="93" t="s">
        <v>200</v>
      </c>
    </row>
    <row r="167" spans="1:3" x14ac:dyDescent="0.25">
      <c r="A167" s="91">
        <v>166</v>
      </c>
      <c r="B167" s="92">
        <v>205</v>
      </c>
      <c r="C167" s="93" t="s">
        <v>201</v>
      </c>
    </row>
    <row r="168" spans="1:3" x14ac:dyDescent="0.25">
      <c r="A168" s="91">
        <v>167</v>
      </c>
      <c r="B168" s="92">
        <v>33</v>
      </c>
      <c r="C168" s="93" t="s">
        <v>202</v>
      </c>
    </row>
    <row r="169" spans="1:3" x14ac:dyDescent="0.25">
      <c r="A169" s="91">
        <v>168</v>
      </c>
      <c r="B169" s="92">
        <v>183</v>
      </c>
      <c r="C169" s="93" t="s">
        <v>203</v>
      </c>
    </row>
    <row r="170" spans="1:3" x14ac:dyDescent="0.25">
      <c r="A170" s="91">
        <v>169</v>
      </c>
      <c r="B170" s="92">
        <v>117</v>
      </c>
      <c r="C170" s="93" t="s">
        <v>204</v>
      </c>
    </row>
    <row r="171" spans="1:3" x14ac:dyDescent="0.25">
      <c r="A171" s="91">
        <v>170</v>
      </c>
      <c r="B171" s="92">
        <v>118</v>
      </c>
      <c r="C171" s="93" t="s">
        <v>205</v>
      </c>
    </row>
    <row r="172" spans="1:3" x14ac:dyDescent="0.25">
      <c r="A172" s="91">
        <v>171</v>
      </c>
      <c r="B172" s="92">
        <v>119</v>
      </c>
      <c r="C172" s="93" t="s">
        <v>206</v>
      </c>
    </row>
    <row r="173" spans="1:3" x14ac:dyDescent="0.25">
      <c r="A173" s="91">
        <v>172</v>
      </c>
      <c r="B173" s="92">
        <v>120</v>
      </c>
      <c r="C173" s="93" t="s">
        <v>207</v>
      </c>
    </row>
    <row r="174" spans="1:3" x14ac:dyDescent="0.25">
      <c r="A174" s="91">
        <v>173</v>
      </c>
      <c r="B174" s="92">
        <v>211</v>
      </c>
      <c r="C174" s="93" t="s">
        <v>208</v>
      </c>
    </row>
    <row r="175" spans="1:3" x14ac:dyDescent="0.25">
      <c r="A175" s="91">
        <v>174</v>
      </c>
      <c r="B175" s="92">
        <v>121</v>
      </c>
      <c r="C175" s="93" t="s">
        <v>209</v>
      </c>
    </row>
    <row r="176" spans="1:3" x14ac:dyDescent="0.25">
      <c r="A176" s="91">
        <v>175</v>
      </c>
      <c r="B176" s="92">
        <v>122</v>
      </c>
      <c r="C176" s="93" t="s">
        <v>210</v>
      </c>
    </row>
    <row r="177" spans="1:3" x14ac:dyDescent="0.25">
      <c r="A177" s="91">
        <v>176</v>
      </c>
      <c r="B177" s="92">
        <v>123</v>
      </c>
      <c r="C177" s="93" t="s">
        <v>211</v>
      </c>
    </row>
    <row r="178" spans="1:3" x14ac:dyDescent="0.25">
      <c r="A178" s="91">
        <v>177</v>
      </c>
      <c r="B178" s="92">
        <v>124</v>
      </c>
      <c r="C178" s="93" t="s">
        <v>212</v>
      </c>
    </row>
    <row r="179" spans="1:3" x14ac:dyDescent="0.25">
      <c r="A179" s="91">
        <v>178</v>
      </c>
      <c r="B179" s="92">
        <v>206</v>
      </c>
      <c r="C179" s="93" t="s">
        <v>213</v>
      </c>
    </row>
    <row r="180" spans="1:3" x14ac:dyDescent="0.25">
      <c r="A180" s="91">
        <v>179</v>
      </c>
      <c r="B180" s="92">
        <v>125</v>
      </c>
      <c r="C180" s="93" t="s">
        <v>214</v>
      </c>
    </row>
    <row r="181" spans="1:3" x14ac:dyDescent="0.25">
      <c r="A181" s="91">
        <v>180</v>
      </c>
      <c r="B181" s="92">
        <v>194</v>
      </c>
      <c r="C181" s="93" t="s">
        <v>215</v>
      </c>
    </row>
    <row r="182" spans="1:3" x14ac:dyDescent="0.25">
      <c r="A182" s="91">
        <v>181</v>
      </c>
      <c r="B182" s="92">
        <v>126</v>
      </c>
      <c r="C182" s="93" t="s">
        <v>216</v>
      </c>
    </row>
    <row r="183" spans="1:3" x14ac:dyDescent="0.25">
      <c r="A183" s="91">
        <v>182</v>
      </c>
      <c r="B183" s="92">
        <v>127</v>
      </c>
      <c r="C183" s="93" t="s">
        <v>217</v>
      </c>
    </row>
    <row r="184" spans="1:3" x14ac:dyDescent="0.25">
      <c r="A184" s="91">
        <v>183</v>
      </c>
      <c r="B184" s="92">
        <v>184</v>
      </c>
      <c r="C184" s="93" t="s">
        <v>218</v>
      </c>
    </row>
    <row r="185" spans="1:3" x14ac:dyDescent="0.25">
      <c r="A185" s="91">
        <v>184</v>
      </c>
      <c r="B185" s="92">
        <v>10</v>
      </c>
      <c r="C185" s="93" t="s">
        <v>219</v>
      </c>
    </row>
    <row r="186" spans="1:3" x14ac:dyDescent="0.25">
      <c r="A186" s="91">
        <v>185</v>
      </c>
      <c r="B186" s="92">
        <v>128</v>
      </c>
      <c r="C186" s="93" t="s">
        <v>220</v>
      </c>
    </row>
    <row r="187" spans="1:3" x14ac:dyDescent="0.25">
      <c r="A187" s="91">
        <v>186</v>
      </c>
      <c r="B187" s="92">
        <v>129</v>
      </c>
      <c r="C187" s="93" t="s">
        <v>221</v>
      </c>
    </row>
    <row r="188" spans="1:3" x14ac:dyDescent="0.25">
      <c r="A188" s="91">
        <v>187</v>
      </c>
      <c r="B188" s="92">
        <v>130</v>
      </c>
      <c r="C188" s="93" t="s">
        <v>222</v>
      </c>
    </row>
    <row r="189" spans="1:3" x14ac:dyDescent="0.25">
      <c r="A189" s="91">
        <v>188</v>
      </c>
      <c r="B189" s="92">
        <v>185</v>
      </c>
      <c r="C189" s="93" t="s">
        <v>223</v>
      </c>
    </row>
    <row r="190" spans="1:3" x14ac:dyDescent="0.25">
      <c r="A190" s="91">
        <v>189</v>
      </c>
      <c r="B190" s="92">
        <v>186</v>
      </c>
      <c r="C190" s="93" t="s">
        <v>224</v>
      </c>
    </row>
    <row r="191" spans="1:3" x14ac:dyDescent="0.25">
      <c r="A191" s="91">
        <v>190</v>
      </c>
      <c r="B191" s="92">
        <v>131</v>
      </c>
      <c r="C191" s="93" t="s">
        <v>225</v>
      </c>
    </row>
    <row r="192" spans="1:3" x14ac:dyDescent="0.25">
      <c r="A192" s="91">
        <v>191</v>
      </c>
      <c r="B192" s="92">
        <v>132</v>
      </c>
      <c r="C192" s="93" t="s">
        <v>226</v>
      </c>
    </row>
    <row r="193" spans="1:3" x14ac:dyDescent="0.25">
      <c r="A193" s="91">
        <v>192</v>
      </c>
      <c r="B193" s="92">
        <v>133</v>
      </c>
      <c r="C193" s="93" t="s">
        <v>227</v>
      </c>
    </row>
    <row r="194" spans="1:3" x14ac:dyDescent="0.25">
      <c r="A194" s="91">
        <v>193</v>
      </c>
      <c r="B194" s="92">
        <v>187</v>
      </c>
      <c r="C194" s="93" t="s">
        <v>228</v>
      </c>
    </row>
    <row r="195" spans="1:3" x14ac:dyDescent="0.25">
      <c r="A195" s="91">
        <v>194</v>
      </c>
      <c r="B195" s="92">
        <v>134</v>
      </c>
      <c r="C195" s="93" t="s">
        <v>229</v>
      </c>
    </row>
    <row r="196" spans="1:3" x14ac:dyDescent="0.25">
      <c r="A196" s="91">
        <v>195</v>
      </c>
      <c r="B196" s="92">
        <v>188</v>
      </c>
      <c r="C196" s="93" t="s">
        <v>230</v>
      </c>
    </row>
    <row r="197" spans="1:3" x14ac:dyDescent="0.25">
      <c r="A197" s="91">
        <v>196</v>
      </c>
      <c r="B197" s="92">
        <v>135</v>
      </c>
      <c r="C197" s="93" t="s">
        <v>231</v>
      </c>
    </row>
    <row r="198" spans="1:3" x14ac:dyDescent="0.25">
      <c r="A198" s="91">
        <v>197</v>
      </c>
      <c r="B198" s="92">
        <v>136</v>
      </c>
      <c r="C198" s="93" t="s">
        <v>232</v>
      </c>
    </row>
    <row r="199" spans="1:3" x14ac:dyDescent="0.25">
      <c r="A199" s="91">
        <v>198</v>
      </c>
      <c r="B199" s="92">
        <v>137</v>
      </c>
      <c r="C199" s="93" t="s">
        <v>233</v>
      </c>
    </row>
    <row r="200" spans="1:3" x14ac:dyDescent="0.25">
      <c r="A200" s="91">
        <v>199</v>
      </c>
      <c r="B200" s="92">
        <v>138</v>
      </c>
      <c r="C200" s="93" t="s">
        <v>234</v>
      </c>
    </row>
    <row r="201" spans="1:3" x14ac:dyDescent="0.25">
      <c r="A201" s="91">
        <v>200</v>
      </c>
      <c r="B201" s="92">
        <v>139</v>
      </c>
      <c r="C201" s="93" t="s">
        <v>235</v>
      </c>
    </row>
    <row r="202" spans="1:3" x14ac:dyDescent="0.25">
      <c r="A202" s="91">
        <v>201</v>
      </c>
      <c r="B202" s="92">
        <v>189</v>
      </c>
      <c r="C202" s="93" t="s">
        <v>236</v>
      </c>
    </row>
    <row r="203" spans="1:3" x14ac:dyDescent="0.25">
      <c r="A203" s="91">
        <v>202</v>
      </c>
      <c r="B203" s="92">
        <v>140</v>
      </c>
      <c r="C203" s="93" t="s">
        <v>237</v>
      </c>
    </row>
    <row r="204" spans="1:3" x14ac:dyDescent="0.25">
      <c r="A204" s="91">
        <v>203</v>
      </c>
      <c r="B204" s="92">
        <v>141</v>
      </c>
      <c r="C204" s="93" t="s">
        <v>238</v>
      </c>
    </row>
    <row r="205" spans="1:3" x14ac:dyDescent="0.25">
      <c r="A205" s="91">
        <v>204</v>
      </c>
      <c r="B205" s="92">
        <v>142</v>
      </c>
      <c r="C205" s="93" t="s">
        <v>239</v>
      </c>
    </row>
    <row r="206" spans="1:3" x14ac:dyDescent="0.25">
      <c r="A206" s="91">
        <v>205</v>
      </c>
      <c r="B206" s="92">
        <v>143</v>
      </c>
      <c r="C206" s="93" t="s">
        <v>240</v>
      </c>
    </row>
    <row r="207" spans="1:3" x14ac:dyDescent="0.25">
      <c r="A207" s="91">
        <v>206</v>
      </c>
      <c r="B207" s="92">
        <v>144</v>
      </c>
      <c r="C207" s="93" t="s">
        <v>241</v>
      </c>
    </row>
    <row r="208" spans="1:3" x14ac:dyDescent="0.25">
      <c r="A208" s="91">
        <v>207</v>
      </c>
      <c r="B208" s="92">
        <v>190</v>
      </c>
      <c r="C208" s="93" t="s">
        <v>242</v>
      </c>
    </row>
    <row r="209" spans="1:3" x14ac:dyDescent="0.25">
      <c r="A209" s="91">
        <v>208</v>
      </c>
      <c r="B209" s="92">
        <v>146</v>
      </c>
      <c r="C209" s="93" t="s">
        <v>243</v>
      </c>
    </row>
    <row r="210" spans="1:3" x14ac:dyDescent="0.25">
      <c r="A210" s="91">
        <v>209</v>
      </c>
      <c r="B210" s="92">
        <v>191</v>
      </c>
      <c r="C210" s="93" t="s">
        <v>244</v>
      </c>
    </row>
    <row r="211" spans="1:3" x14ac:dyDescent="0.25">
      <c r="A211" s="91">
        <v>210</v>
      </c>
      <c r="B211" s="92">
        <v>147</v>
      </c>
      <c r="C211" s="93" t="s">
        <v>245</v>
      </c>
    </row>
    <row r="212" spans="1:3" x14ac:dyDescent="0.25">
      <c r="A212" s="91">
        <v>211</v>
      </c>
      <c r="B212" s="92">
        <v>192</v>
      </c>
      <c r="C212" s="93" t="s">
        <v>246</v>
      </c>
    </row>
    <row r="213" spans="1:3" ht="14.4" thickBot="1" x14ac:dyDescent="0.3">
      <c r="A213" s="94" t="s">
        <v>253</v>
      </c>
      <c r="B213" s="95">
        <v>193</v>
      </c>
      <c r="C213" s="96" t="s">
        <v>247</v>
      </c>
    </row>
    <row r="214" spans="1:3" ht="14.4" thickBot="1" x14ac:dyDescent="0.3">
      <c r="A214" s="97">
        <v>0</v>
      </c>
      <c r="B214" s="98">
        <v>0</v>
      </c>
      <c r="C214" s="99" t="s">
        <v>254</v>
      </c>
    </row>
  </sheetData>
  <sheetProtection sheet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Datumi in zneski nakazil</vt:lpstr>
      <vt:lpstr>Dohodnina - občinski vir</vt:lpstr>
      <vt:lpstr>Nazivi občin</vt:lpstr>
      <vt:lpstr>'Dohodnina - občinski vir'!Področje_tiskanja</vt:lpstr>
      <vt:lpstr>'Datumi in zneski nakazil'!Tiskanje_naslovov</vt:lpstr>
      <vt:lpstr>'Dohodnina - občinski vir'!Tiskanje_naslovov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2019-12-11T16:28:18Z</cp:lastPrinted>
  <dcterms:created xsi:type="dcterms:W3CDTF">2007-01-03T13:31:52Z</dcterms:created>
  <dcterms:modified xsi:type="dcterms:W3CDTF">2026-01-13T14:20:14Z</dcterms:modified>
</cp:coreProperties>
</file>