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P-SSFLS\Skupni\Objava podatkov na internetu\Izracuni\Datumi_in_zneski_nakazil\"/>
    </mc:Choice>
  </mc:AlternateContent>
  <xr:revisionPtr revIDLastSave="0" documentId="13_ncr:1_{6B9A684B-779B-427E-8A08-181A011243C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atumi in zneski nakazil-2026" sheetId="2" r:id="rId1"/>
    <sheet name="Nakazila FI-2026" sheetId="5" r:id="rId2"/>
    <sheet name="Nakazila SzURO-2026" sheetId="6" r:id="rId3"/>
    <sheet name="Nazivi občin" sheetId="4" r:id="rId4"/>
  </sheets>
  <definedNames>
    <definedName name="besedilo">#REF!</definedName>
    <definedName name="formula">#REF!</definedName>
    <definedName name="GLAVA">#N/A</definedName>
    <definedName name="ODH">#N/A</definedName>
    <definedName name="_xlnm.Print_Area" localSheetId="1">'Nakazila FI-2026'!$B$1:$R$222</definedName>
    <definedName name="_xlnm.Print_Area" localSheetId="2">'Nakazila SzURO-2026'!$B$1:$R$223</definedName>
    <definedName name="PRIH">#N/A</definedName>
    <definedName name="PRVA">#N/A</definedName>
    <definedName name="SHEMA">#N/A</definedName>
    <definedName name="_xlnm.Print_Titles" localSheetId="0">'Datumi in zneski nakazil-2026'!$1:$7</definedName>
    <definedName name="_xlnm.Print_Titles" localSheetId="1">'Nakazila FI-2026'!$1:$6</definedName>
    <definedName name="_xlnm.Print_Titles" localSheetId="2">'Nakazila SzURO-2026'!$1:$6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Q222" i="6"/>
  <c r="Q222" i="5"/>
  <c r="Q221" i="6"/>
  <c r="O220" i="6"/>
  <c r="N220" i="6"/>
  <c r="M220" i="6"/>
  <c r="L220" i="6"/>
  <c r="K220" i="6"/>
  <c r="J220" i="6"/>
  <c r="I220" i="6"/>
  <c r="H220" i="6"/>
  <c r="G220" i="6"/>
  <c r="F220" i="6"/>
  <c r="E220" i="6"/>
  <c r="D220" i="6"/>
  <c r="Q219" i="6"/>
  <c r="O219" i="6"/>
  <c r="N11" i="2" s="1"/>
  <c r="N219" i="6"/>
  <c r="M11" i="2" s="1"/>
  <c r="M219" i="6"/>
  <c r="L11" i="2" s="1"/>
  <c r="L219" i="6"/>
  <c r="K11" i="2" s="1"/>
  <c r="K219" i="6"/>
  <c r="J11" i="2" s="1"/>
  <c r="J219" i="6"/>
  <c r="I11" i="2" s="1"/>
  <c r="I219" i="6"/>
  <c r="H11" i="2" s="1"/>
  <c r="H219" i="6"/>
  <c r="G11" i="2" s="1"/>
  <c r="G219" i="6"/>
  <c r="F11" i="2" s="1"/>
  <c r="F219" i="6"/>
  <c r="E11" i="2" s="1"/>
  <c r="E219" i="6"/>
  <c r="D11" i="2" s="1"/>
  <c r="D219" i="6"/>
  <c r="D221" i="6" s="1"/>
  <c r="P218" i="6"/>
  <c r="R218" i="6" s="1"/>
  <c r="P217" i="6"/>
  <c r="R217" i="6" s="1"/>
  <c r="P216" i="6"/>
  <c r="R216" i="6" s="1"/>
  <c r="P215" i="6"/>
  <c r="R215" i="6" s="1"/>
  <c r="P214" i="6"/>
  <c r="R214" i="6" s="1"/>
  <c r="P213" i="6"/>
  <c r="R213" i="6" s="1"/>
  <c r="P212" i="6"/>
  <c r="R212" i="6" s="1"/>
  <c r="P211" i="6"/>
  <c r="R211" i="6" s="1"/>
  <c r="P210" i="6"/>
  <c r="R210" i="6" s="1"/>
  <c r="P209" i="6"/>
  <c r="R209" i="6" s="1"/>
  <c r="P208" i="6"/>
  <c r="R208" i="6" s="1"/>
  <c r="P207" i="6"/>
  <c r="R207" i="6" s="1"/>
  <c r="P206" i="6"/>
  <c r="R206" i="6" s="1"/>
  <c r="P205" i="6"/>
  <c r="R205" i="6" s="1"/>
  <c r="P204" i="6"/>
  <c r="R204" i="6" s="1"/>
  <c r="P203" i="6"/>
  <c r="R203" i="6" s="1"/>
  <c r="P202" i="6"/>
  <c r="R202" i="6" s="1"/>
  <c r="P201" i="6"/>
  <c r="R201" i="6" s="1"/>
  <c r="P200" i="6"/>
  <c r="R200" i="6" s="1"/>
  <c r="P199" i="6"/>
  <c r="R199" i="6" s="1"/>
  <c r="P198" i="6"/>
  <c r="R198" i="6" s="1"/>
  <c r="P197" i="6"/>
  <c r="R197" i="6" s="1"/>
  <c r="P196" i="6"/>
  <c r="R196" i="6" s="1"/>
  <c r="P195" i="6"/>
  <c r="R195" i="6" s="1"/>
  <c r="P194" i="6"/>
  <c r="R194" i="6" s="1"/>
  <c r="P193" i="6"/>
  <c r="R193" i="6" s="1"/>
  <c r="P192" i="6"/>
  <c r="R192" i="6" s="1"/>
  <c r="P191" i="6"/>
  <c r="R191" i="6" s="1"/>
  <c r="P190" i="6"/>
  <c r="R190" i="6" s="1"/>
  <c r="P189" i="6"/>
  <c r="R189" i="6" s="1"/>
  <c r="P188" i="6"/>
  <c r="R188" i="6" s="1"/>
  <c r="P187" i="6"/>
  <c r="R187" i="6" s="1"/>
  <c r="P186" i="6"/>
  <c r="R186" i="6" s="1"/>
  <c r="P185" i="6"/>
  <c r="R185" i="6" s="1"/>
  <c r="P184" i="6"/>
  <c r="R184" i="6" s="1"/>
  <c r="P183" i="6"/>
  <c r="R183" i="6" s="1"/>
  <c r="P182" i="6"/>
  <c r="R182" i="6" s="1"/>
  <c r="P181" i="6"/>
  <c r="R181" i="6" s="1"/>
  <c r="P180" i="6"/>
  <c r="R180" i="6" s="1"/>
  <c r="P179" i="6"/>
  <c r="R179" i="6" s="1"/>
  <c r="P178" i="6"/>
  <c r="R178" i="6" s="1"/>
  <c r="P177" i="6"/>
  <c r="R177" i="6" s="1"/>
  <c r="P176" i="6"/>
  <c r="R176" i="6" s="1"/>
  <c r="P175" i="6"/>
  <c r="R175" i="6" s="1"/>
  <c r="P174" i="6"/>
  <c r="R174" i="6" s="1"/>
  <c r="P173" i="6"/>
  <c r="R173" i="6" s="1"/>
  <c r="P172" i="6"/>
  <c r="R172" i="6" s="1"/>
  <c r="P171" i="6"/>
  <c r="R171" i="6" s="1"/>
  <c r="P170" i="6"/>
  <c r="R170" i="6" s="1"/>
  <c r="P169" i="6"/>
  <c r="R169" i="6" s="1"/>
  <c r="P168" i="6"/>
  <c r="R168" i="6" s="1"/>
  <c r="P167" i="6"/>
  <c r="R167" i="6" s="1"/>
  <c r="P166" i="6"/>
  <c r="R166" i="6" s="1"/>
  <c r="P165" i="6"/>
  <c r="R165" i="6" s="1"/>
  <c r="P164" i="6"/>
  <c r="R164" i="6" s="1"/>
  <c r="P163" i="6"/>
  <c r="R163" i="6" s="1"/>
  <c r="P162" i="6"/>
  <c r="R162" i="6" s="1"/>
  <c r="P161" i="6"/>
  <c r="R161" i="6" s="1"/>
  <c r="P160" i="6"/>
  <c r="R160" i="6" s="1"/>
  <c r="P159" i="6"/>
  <c r="R159" i="6" s="1"/>
  <c r="P158" i="6"/>
  <c r="R158" i="6" s="1"/>
  <c r="P157" i="6"/>
  <c r="R157" i="6" s="1"/>
  <c r="P156" i="6"/>
  <c r="R156" i="6" s="1"/>
  <c r="P155" i="6"/>
  <c r="R155" i="6" s="1"/>
  <c r="P154" i="6"/>
  <c r="R154" i="6" s="1"/>
  <c r="P153" i="6"/>
  <c r="R153" i="6" s="1"/>
  <c r="P152" i="6"/>
  <c r="R152" i="6" s="1"/>
  <c r="P151" i="6"/>
  <c r="R151" i="6" s="1"/>
  <c r="P150" i="6"/>
  <c r="R150" i="6" s="1"/>
  <c r="P149" i="6"/>
  <c r="R149" i="6" s="1"/>
  <c r="P148" i="6"/>
  <c r="R148" i="6" s="1"/>
  <c r="P147" i="6"/>
  <c r="R147" i="6" s="1"/>
  <c r="P146" i="6"/>
  <c r="R146" i="6" s="1"/>
  <c r="P145" i="6"/>
  <c r="R145" i="6" s="1"/>
  <c r="P144" i="6"/>
  <c r="R144" i="6" s="1"/>
  <c r="P143" i="6"/>
  <c r="R143" i="6" s="1"/>
  <c r="P142" i="6"/>
  <c r="R142" i="6" s="1"/>
  <c r="P141" i="6"/>
  <c r="R141" i="6" s="1"/>
  <c r="P140" i="6"/>
  <c r="R140" i="6" s="1"/>
  <c r="P139" i="6"/>
  <c r="R139" i="6" s="1"/>
  <c r="P138" i="6"/>
  <c r="R138" i="6" s="1"/>
  <c r="P137" i="6"/>
  <c r="R137" i="6" s="1"/>
  <c r="P136" i="6"/>
  <c r="R136" i="6" s="1"/>
  <c r="P135" i="6"/>
  <c r="R135" i="6" s="1"/>
  <c r="P134" i="6"/>
  <c r="R134" i="6" s="1"/>
  <c r="P133" i="6"/>
  <c r="R133" i="6" s="1"/>
  <c r="P132" i="6"/>
  <c r="R132" i="6" s="1"/>
  <c r="P131" i="6"/>
  <c r="R131" i="6" s="1"/>
  <c r="P130" i="6"/>
  <c r="R130" i="6" s="1"/>
  <c r="P129" i="6"/>
  <c r="R129" i="6" s="1"/>
  <c r="P128" i="6"/>
  <c r="R128" i="6" s="1"/>
  <c r="P127" i="6"/>
  <c r="R127" i="6" s="1"/>
  <c r="P126" i="6"/>
  <c r="R126" i="6" s="1"/>
  <c r="P125" i="6"/>
  <c r="R125" i="6" s="1"/>
  <c r="P124" i="6"/>
  <c r="R124" i="6" s="1"/>
  <c r="P123" i="6"/>
  <c r="R123" i="6" s="1"/>
  <c r="P122" i="6"/>
  <c r="R122" i="6" s="1"/>
  <c r="P121" i="6"/>
  <c r="R121" i="6" s="1"/>
  <c r="P120" i="6"/>
  <c r="R120" i="6" s="1"/>
  <c r="P119" i="6"/>
  <c r="R119" i="6" s="1"/>
  <c r="P118" i="6"/>
  <c r="R118" i="6" s="1"/>
  <c r="P117" i="6"/>
  <c r="R117" i="6" s="1"/>
  <c r="P116" i="6"/>
  <c r="R116" i="6" s="1"/>
  <c r="P115" i="6"/>
  <c r="R115" i="6" s="1"/>
  <c r="P114" i="6"/>
  <c r="R114" i="6" s="1"/>
  <c r="P113" i="6"/>
  <c r="R113" i="6" s="1"/>
  <c r="P112" i="6"/>
  <c r="R112" i="6" s="1"/>
  <c r="P111" i="6"/>
  <c r="R111" i="6" s="1"/>
  <c r="P110" i="6"/>
  <c r="R110" i="6" s="1"/>
  <c r="P109" i="6"/>
  <c r="R109" i="6" s="1"/>
  <c r="P108" i="6"/>
  <c r="R108" i="6" s="1"/>
  <c r="P107" i="6"/>
  <c r="R107" i="6" s="1"/>
  <c r="P106" i="6"/>
  <c r="R106" i="6" s="1"/>
  <c r="P105" i="6"/>
  <c r="R105" i="6" s="1"/>
  <c r="P104" i="6"/>
  <c r="R104" i="6" s="1"/>
  <c r="P103" i="6"/>
  <c r="R103" i="6" s="1"/>
  <c r="P102" i="6"/>
  <c r="R102" i="6" s="1"/>
  <c r="P101" i="6"/>
  <c r="R101" i="6" s="1"/>
  <c r="P100" i="6"/>
  <c r="R100" i="6" s="1"/>
  <c r="P99" i="6"/>
  <c r="R99" i="6" s="1"/>
  <c r="P98" i="6"/>
  <c r="R98" i="6" s="1"/>
  <c r="P97" i="6"/>
  <c r="R97" i="6" s="1"/>
  <c r="P96" i="6"/>
  <c r="R96" i="6" s="1"/>
  <c r="P95" i="6"/>
  <c r="R95" i="6" s="1"/>
  <c r="P94" i="6"/>
  <c r="R94" i="6" s="1"/>
  <c r="P93" i="6"/>
  <c r="R93" i="6" s="1"/>
  <c r="P92" i="6"/>
  <c r="R92" i="6" s="1"/>
  <c r="P91" i="6"/>
  <c r="R91" i="6" s="1"/>
  <c r="P90" i="6"/>
  <c r="R90" i="6" s="1"/>
  <c r="P89" i="6"/>
  <c r="R89" i="6" s="1"/>
  <c r="P88" i="6"/>
  <c r="R88" i="6" s="1"/>
  <c r="P87" i="6"/>
  <c r="R87" i="6" s="1"/>
  <c r="P86" i="6"/>
  <c r="R86" i="6" s="1"/>
  <c r="P85" i="6"/>
  <c r="R85" i="6" s="1"/>
  <c r="P84" i="6"/>
  <c r="R84" i="6" s="1"/>
  <c r="P83" i="6"/>
  <c r="R83" i="6" s="1"/>
  <c r="P82" i="6"/>
  <c r="R82" i="6" s="1"/>
  <c r="P81" i="6"/>
  <c r="R81" i="6" s="1"/>
  <c r="P80" i="6"/>
  <c r="R80" i="6" s="1"/>
  <c r="P79" i="6"/>
  <c r="R79" i="6" s="1"/>
  <c r="P78" i="6"/>
  <c r="R78" i="6" s="1"/>
  <c r="P77" i="6"/>
  <c r="R77" i="6" s="1"/>
  <c r="P76" i="6"/>
  <c r="R76" i="6" s="1"/>
  <c r="P75" i="6"/>
  <c r="R75" i="6" s="1"/>
  <c r="P74" i="6"/>
  <c r="R74" i="6" s="1"/>
  <c r="P73" i="6"/>
  <c r="R73" i="6" s="1"/>
  <c r="P72" i="6"/>
  <c r="R72" i="6" s="1"/>
  <c r="P71" i="6"/>
  <c r="R71" i="6" s="1"/>
  <c r="P70" i="6"/>
  <c r="R70" i="6" s="1"/>
  <c r="P69" i="6"/>
  <c r="R69" i="6" s="1"/>
  <c r="P68" i="6"/>
  <c r="R68" i="6" s="1"/>
  <c r="P67" i="6"/>
  <c r="R67" i="6" s="1"/>
  <c r="P66" i="6"/>
  <c r="R66" i="6" s="1"/>
  <c r="P65" i="6"/>
  <c r="R65" i="6" s="1"/>
  <c r="P64" i="6"/>
  <c r="R64" i="6" s="1"/>
  <c r="P63" i="6"/>
  <c r="R63" i="6" s="1"/>
  <c r="P62" i="6"/>
  <c r="R62" i="6" s="1"/>
  <c r="P61" i="6"/>
  <c r="R61" i="6" s="1"/>
  <c r="P60" i="6"/>
  <c r="R60" i="6" s="1"/>
  <c r="P59" i="6"/>
  <c r="R59" i="6" s="1"/>
  <c r="P58" i="6"/>
  <c r="R58" i="6" s="1"/>
  <c r="P57" i="6"/>
  <c r="R57" i="6" s="1"/>
  <c r="P56" i="6"/>
  <c r="R56" i="6" s="1"/>
  <c r="P55" i="6"/>
  <c r="R55" i="6" s="1"/>
  <c r="P54" i="6"/>
  <c r="R54" i="6" s="1"/>
  <c r="P53" i="6"/>
  <c r="R53" i="6" s="1"/>
  <c r="P52" i="6"/>
  <c r="R52" i="6" s="1"/>
  <c r="P51" i="6"/>
  <c r="R51" i="6" s="1"/>
  <c r="P50" i="6"/>
  <c r="R50" i="6" s="1"/>
  <c r="P49" i="6"/>
  <c r="R49" i="6" s="1"/>
  <c r="P48" i="6"/>
  <c r="R48" i="6" s="1"/>
  <c r="P47" i="6"/>
  <c r="R47" i="6" s="1"/>
  <c r="P46" i="6"/>
  <c r="R46" i="6" s="1"/>
  <c r="P45" i="6"/>
  <c r="R45" i="6" s="1"/>
  <c r="P44" i="6"/>
  <c r="R44" i="6" s="1"/>
  <c r="P43" i="6"/>
  <c r="R43" i="6" s="1"/>
  <c r="P42" i="6"/>
  <c r="R42" i="6" s="1"/>
  <c r="P41" i="6"/>
  <c r="R41" i="6" s="1"/>
  <c r="P40" i="6"/>
  <c r="R40" i="6" s="1"/>
  <c r="P39" i="6"/>
  <c r="R39" i="6" s="1"/>
  <c r="P38" i="6"/>
  <c r="R38" i="6" s="1"/>
  <c r="P37" i="6"/>
  <c r="R37" i="6" s="1"/>
  <c r="P36" i="6"/>
  <c r="R36" i="6" s="1"/>
  <c r="P35" i="6"/>
  <c r="R35" i="6" s="1"/>
  <c r="P34" i="6"/>
  <c r="R34" i="6" s="1"/>
  <c r="P33" i="6"/>
  <c r="R33" i="6" s="1"/>
  <c r="P32" i="6"/>
  <c r="R32" i="6" s="1"/>
  <c r="P31" i="6"/>
  <c r="R31" i="6" s="1"/>
  <c r="P30" i="6"/>
  <c r="R30" i="6" s="1"/>
  <c r="P29" i="6"/>
  <c r="R29" i="6" s="1"/>
  <c r="P28" i="6"/>
  <c r="R28" i="6" s="1"/>
  <c r="P27" i="6"/>
  <c r="R27" i="6" s="1"/>
  <c r="P26" i="6"/>
  <c r="R26" i="6" s="1"/>
  <c r="P25" i="6"/>
  <c r="R25" i="6" s="1"/>
  <c r="P24" i="6"/>
  <c r="R24" i="6" s="1"/>
  <c r="P23" i="6"/>
  <c r="R23" i="6" s="1"/>
  <c r="P22" i="6"/>
  <c r="R22" i="6" s="1"/>
  <c r="P21" i="6"/>
  <c r="R21" i="6" s="1"/>
  <c r="P20" i="6"/>
  <c r="R20" i="6" s="1"/>
  <c r="P19" i="6"/>
  <c r="R19" i="6" s="1"/>
  <c r="P18" i="6"/>
  <c r="R18" i="6" s="1"/>
  <c r="P17" i="6"/>
  <c r="R17" i="6" s="1"/>
  <c r="P16" i="6"/>
  <c r="R16" i="6" s="1"/>
  <c r="P15" i="6"/>
  <c r="R15" i="6" s="1"/>
  <c r="P14" i="6"/>
  <c r="R14" i="6" s="1"/>
  <c r="P13" i="6"/>
  <c r="R13" i="6" s="1"/>
  <c r="P12" i="6"/>
  <c r="R12" i="6" s="1"/>
  <c r="P11" i="6"/>
  <c r="R11" i="6" s="1"/>
  <c r="P10" i="6"/>
  <c r="R10" i="6" s="1"/>
  <c r="P9" i="6"/>
  <c r="R9" i="6" s="1"/>
  <c r="P8" i="6"/>
  <c r="R8" i="6" s="1"/>
  <c r="P7" i="6"/>
  <c r="Q221" i="5"/>
  <c r="O220" i="5"/>
  <c r="N220" i="5"/>
  <c r="M220" i="5"/>
  <c r="L220" i="5"/>
  <c r="K220" i="5"/>
  <c r="J220" i="5"/>
  <c r="I220" i="5"/>
  <c r="H220" i="5"/>
  <c r="G220" i="5"/>
  <c r="F220" i="5"/>
  <c r="E220" i="5"/>
  <c r="D220" i="5"/>
  <c r="Q219" i="5"/>
  <c r="O219" i="5"/>
  <c r="N10" i="2" s="1"/>
  <c r="N219" i="5"/>
  <c r="M10" i="2" s="1"/>
  <c r="M219" i="5"/>
  <c r="L10" i="2" s="1"/>
  <c r="L219" i="5"/>
  <c r="K10" i="2" s="1"/>
  <c r="K219" i="5"/>
  <c r="J10" i="2" s="1"/>
  <c r="J219" i="5"/>
  <c r="I10" i="2" s="1"/>
  <c r="I219" i="5"/>
  <c r="H10" i="2" s="1"/>
  <c r="H219" i="5"/>
  <c r="G10" i="2" s="1"/>
  <c r="G219" i="5"/>
  <c r="F10" i="2" s="1"/>
  <c r="F219" i="5"/>
  <c r="E10" i="2" s="1"/>
  <c r="E219" i="5"/>
  <c r="D10" i="2" s="1"/>
  <c r="D219" i="5"/>
  <c r="D221" i="5" s="1"/>
  <c r="P218" i="5"/>
  <c r="R218" i="5" s="1"/>
  <c r="P217" i="5"/>
  <c r="R217" i="5" s="1"/>
  <c r="P216" i="5"/>
  <c r="R216" i="5" s="1"/>
  <c r="P215" i="5"/>
  <c r="R215" i="5" s="1"/>
  <c r="P214" i="5"/>
  <c r="R214" i="5" s="1"/>
  <c r="P213" i="5"/>
  <c r="R213" i="5" s="1"/>
  <c r="P212" i="5"/>
  <c r="R212" i="5" s="1"/>
  <c r="P211" i="5"/>
  <c r="R211" i="5" s="1"/>
  <c r="P210" i="5"/>
  <c r="R210" i="5" s="1"/>
  <c r="P209" i="5"/>
  <c r="R209" i="5" s="1"/>
  <c r="P208" i="5"/>
  <c r="R208" i="5" s="1"/>
  <c r="P207" i="5"/>
  <c r="R207" i="5" s="1"/>
  <c r="P206" i="5"/>
  <c r="R206" i="5" s="1"/>
  <c r="P205" i="5"/>
  <c r="R205" i="5" s="1"/>
  <c r="P204" i="5"/>
  <c r="R204" i="5" s="1"/>
  <c r="P203" i="5"/>
  <c r="R203" i="5" s="1"/>
  <c r="P202" i="5"/>
  <c r="R202" i="5" s="1"/>
  <c r="P201" i="5"/>
  <c r="R201" i="5" s="1"/>
  <c r="P200" i="5"/>
  <c r="R200" i="5" s="1"/>
  <c r="P199" i="5"/>
  <c r="R199" i="5" s="1"/>
  <c r="P198" i="5"/>
  <c r="R198" i="5" s="1"/>
  <c r="P197" i="5"/>
  <c r="R197" i="5" s="1"/>
  <c r="P196" i="5"/>
  <c r="R196" i="5" s="1"/>
  <c r="P195" i="5"/>
  <c r="R195" i="5" s="1"/>
  <c r="P194" i="5"/>
  <c r="R194" i="5" s="1"/>
  <c r="P193" i="5"/>
  <c r="R193" i="5" s="1"/>
  <c r="P192" i="5"/>
  <c r="R192" i="5" s="1"/>
  <c r="P191" i="5"/>
  <c r="R191" i="5" s="1"/>
  <c r="P190" i="5"/>
  <c r="R190" i="5" s="1"/>
  <c r="P189" i="5"/>
  <c r="R189" i="5" s="1"/>
  <c r="P188" i="5"/>
  <c r="R188" i="5" s="1"/>
  <c r="P187" i="5"/>
  <c r="R187" i="5" s="1"/>
  <c r="P186" i="5"/>
  <c r="R186" i="5" s="1"/>
  <c r="P185" i="5"/>
  <c r="R185" i="5" s="1"/>
  <c r="P184" i="5"/>
  <c r="R184" i="5" s="1"/>
  <c r="P183" i="5"/>
  <c r="R183" i="5" s="1"/>
  <c r="P182" i="5"/>
  <c r="R182" i="5" s="1"/>
  <c r="P181" i="5"/>
  <c r="R181" i="5" s="1"/>
  <c r="P180" i="5"/>
  <c r="R180" i="5" s="1"/>
  <c r="P179" i="5"/>
  <c r="R179" i="5" s="1"/>
  <c r="P178" i="5"/>
  <c r="R178" i="5" s="1"/>
  <c r="P177" i="5"/>
  <c r="R177" i="5" s="1"/>
  <c r="P176" i="5"/>
  <c r="R176" i="5" s="1"/>
  <c r="P175" i="5"/>
  <c r="R175" i="5" s="1"/>
  <c r="P174" i="5"/>
  <c r="R174" i="5" s="1"/>
  <c r="P173" i="5"/>
  <c r="R173" i="5" s="1"/>
  <c r="P172" i="5"/>
  <c r="R172" i="5" s="1"/>
  <c r="P171" i="5"/>
  <c r="R171" i="5" s="1"/>
  <c r="P170" i="5"/>
  <c r="R170" i="5" s="1"/>
  <c r="P169" i="5"/>
  <c r="R169" i="5" s="1"/>
  <c r="P168" i="5"/>
  <c r="R168" i="5" s="1"/>
  <c r="P167" i="5"/>
  <c r="R167" i="5" s="1"/>
  <c r="P166" i="5"/>
  <c r="R166" i="5" s="1"/>
  <c r="P165" i="5"/>
  <c r="R165" i="5" s="1"/>
  <c r="P164" i="5"/>
  <c r="R164" i="5" s="1"/>
  <c r="P163" i="5"/>
  <c r="R163" i="5" s="1"/>
  <c r="P162" i="5"/>
  <c r="R162" i="5" s="1"/>
  <c r="P161" i="5"/>
  <c r="R161" i="5" s="1"/>
  <c r="P160" i="5"/>
  <c r="R160" i="5" s="1"/>
  <c r="R159" i="5"/>
  <c r="P159" i="5"/>
  <c r="P158" i="5"/>
  <c r="R158" i="5" s="1"/>
  <c r="P157" i="5"/>
  <c r="R157" i="5" s="1"/>
  <c r="P156" i="5"/>
  <c r="R156" i="5" s="1"/>
  <c r="P155" i="5"/>
  <c r="R155" i="5" s="1"/>
  <c r="P154" i="5"/>
  <c r="R154" i="5" s="1"/>
  <c r="P153" i="5"/>
  <c r="R153" i="5" s="1"/>
  <c r="P152" i="5"/>
  <c r="R152" i="5" s="1"/>
  <c r="P151" i="5"/>
  <c r="R151" i="5" s="1"/>
  <c r="P150" i="5"/>
  <c r="R150" i="5" s="1"/>
  <c r="P149" i="5"/>
  <c r="R149" i="5" s="1"/>
  <c r="P148" i="5"/>
  <c r="R148" i="5" s="1"/>
  <c r="P147" i="5"/>
  <c r="R147" i="5" s="1"/>
  <c r="P146" i="5"/>
  <c r="R146" i="5" s="1"/>
  <c r="P145" i="5"/>
  <c r="R145" i="5" s="1"/>
  <c r="P144" i="5"/>
  <c r="R144" i="5" s="1"/>
  <c r="P143" i="5"/>
  <c r="R143" i="5" s="1"/>
  <c r="P142" i="5"/>
  <c r="R142" i="5" s="1"/>
  <c r="P141" i="5"/>
  <c r="R141" i="5" s="1"/>
  <c r="P140" i="5"/>
  <c r="R140" i="5" s="1"/>
  <c r="P139" i="5"/>
  <c r="R139" i="5" s="1"/>
  <c r="P138" i="5"/>
  <c r="R138" i="5" s="1"/>
  <c r="P137" i="5"/>
  <c r="R137" i="5" s="1"/>
  <c r="P136" i="5"/>
  <c r="R136" i="5" s="1"/>
  <c r="P135" i="5"/>
  <c r="R135" i="5" s="1"/>
  <c r="P134" i="5"/>
  <c r="R134" i="5" s="1"/>
  <c r="P133" i="5"/>
  <c r="R133" i="5" s="1"/>
  <c r="P132" i="5"/>
  <c r="R132" i="5" s="1"/>
  <c r="P131" i="5"/>
  <c r="R131" i="5" s="1"/>
  <c r="P130" i="5"/>
  <c r="R130" i="5" s="1"/>
  <c r="P129" i="5"/>
  <c r="R129" i="5" s="1"/>
  <c r="P128" i="5"/>
  <c r="R128" i="5" s="1"/>
  <c r="P127" i="5"/>
  <c r="R127" i="5" s="1"/>
  <c r="P126" i="5"/>
  <c r="R126" i="5" s="1"/>
  <c r="P125" i="5"/>
  <c r="R125" i="5" s="1"/>
  <c r="P124" i="5"/>
  <c r="R124" i="5" s="1"/>
  <c r="P123" i="5"/>
  <c r="R123" i="5" s="1"/>
  <c r="P122" i="5"/>
  <c r="R122" i="5" s="1"/>
  <c r="P121" i="5"/>
  <c r="R121" i="5" s="1"/>
  <c r="P120" i="5"/>
  <c r="R120" i="5" s="1"/>
  <c r="P119" i="5"/>
  <c r="R119" i="5" s="1"/>
  <c r="P118" i="5"/>
  <c r="R118" i="5" s="1"/>
  <c r="P117" i="5"/>
  <c r="R117" i="5" s="1"/>
  <c r="P116" i="5"/>
  <c r="R116" i="5" s="1"/>
  <c r="P115" i="5"/>
  <c r="R115" i="5" s="1"/>
  <c r="P114" i="5"/>
  <c r="R114" i="5" s="1"/>
  <c r="P113" i="5"/>
  <c r="R113" i="5" s="1"/>
  <c r="P112" i="5"/>
  <c r="R112" i="5" s="1"/>
  <c r="P111" i="5"/>
  <c r="R111" i="5" s="1"/>
  <c r="P110" i="5"/>
  <c r="R110" i="5" s="1"/>
  <c r="P109" i="5"/>
  <c r="R109" i="5" s="1"/>
  <c r="P108" i="5"/>
  <c r="R108" i="5" s="1"/>
  <c r="P107" i="5"/>
  <c r="R107" i="5" s="1"/>
  <c r="P106" i="5"/>
  <c r="R106" i="5" s="1"/>
  <c r="R105" i="5"/>
  <c r="P105" i="5"/>
  <c r="P104" i="5"/>
  <c r="R104" i="5" s="1"/>
  <c r="P103" i="5"/>
  <c r="R103" i="5" s="1"/>
  <c r="P102" i="5"/>
  <c r="R102" i="5" s="1"/>
  <c r="P101" i="5"/>
  <c r="R101" i="5" s="1"/>
  <c r="P100" i="5"/>
  <c r="R100" i="5" s="1"/>
  <c r="P99" i="5"/>
  <c r="R99" i="5" s="1"/>
  <c r="P98" i="5"/>
  <c r="R98" i="5" s="1"/>
  <c r="P97" i="5"/>
  <c r="R97" i="5" s="1"/>
  <c r="P96" i="5"/>
  <c r="R96" i="5" s="1"/>
  <c r="P95" i="5"/>
  <c r="R95" i="5" s="1"/>
  <c r="P94" i="5"/>
  <c r="R94" i="5" s="1"/>
  <c r="P93" i="5"/>
  <c r="R93" i="5" s="1"/>
  <c r="P92" i="5"/>
  <c r="R92" i="5" s="1"/>
  <c r="P91" i="5"/>
  <c r="R91" i="5" s="1"/>
  <c r="P90" i="5"/>
  <c r="R90" i="5" s="1"/>
  <c r="P89" i="5"/>
  <c r="R89" i="5" s="1"/>
  <c r="P88" i="5"/>
  <c r="R88" i="5" s="1"/>
  <c r="P87" i="5"/>
  <c r="R87" i="5" s="1"/>
  <c r="P86" i="5"/>
  <c r="R86" i="5" s="1"/>
  <c r="P85" i="5"/>
  <c r="R85" i="5" s="1"/>
  <c r="P84" i="5"/>
  <c r="R84" i="5" s="1"/>
  <c r="P83" i="5"/>
  <c r="R83" i="5" s="1"/>
  <c r="P82" i="5"/>
  <c r="R82" i="5" s="1"/>
  <c r="P81" i="5"/>
  <c r="R81" i="5" s="1"/>
  <c r="P80" i="5"/>
  <c r="R80" i="5" s="1"/>
  <c r="P79" i="5"/>
  <c r="R79" i="5" s="1"/>
  <c r="R78" i="5"/>
  <c r="P78" i="5"/>
  <c r="P77" i="5"/>
  <c r="R77" i="5" s="1"/>
  <c r="P76" i="5"/>
  <c r="R76" i="5" s="1"/>
  <c r="P75" i="5"/>
  <c r="R75" i="5" s="1"/>
  <c r="P74" i="5"/>
  <c r="R74" i="5" s="1"/>
  <c r="P73" i="5"/>
  <c r="R73" i="5" s="1"/>
  <c r="P72" i="5"/>
  <c r="R72" i="5" s="1"/>
  <c r="P71" i="5"/>
  <c r="R71" i="5" s="1"/>
  <c r="P70" i="5"/>
  <c r="R70" i="5" s="1"/>
  <c r="P69" i="5"/>
  <c r="R69" i="5" s="1"/>
  <c r="P68" i="5"/>
  <c r="R68" i="5" s="1"/>
  <c r="P67" i="5"/>
  <c r="R67" i="5" s="1"/>
  <c r="P66" i="5"/>
  <c r="R66" i="5" s="1"/>
  <c r="P65" i="5"/>
  <c r="R65" i="5" s="1"/>
  <c r="P64" i="5"/>
  <c r="R64" i="5" s="1"/>
  <c r="P63" i="5"/>
  <c r="R63" i="5" s="1"/>
  <c r="P62" i="5"/>
  <c r="R62" i="5" s="1"/>
  <c r="P61" i="5"/>
  <c r="R61" i="5" s="1"/>
  <c r="P60" i="5"/>
  <c r="R60" i="5" s="1"/>
  <c r="P59" i="5"/>
  <c r="R59" i="5" s="1"/>
  <c r="P58" i="5"/>
  <c r="R58" i="5" s="1"/>
  <c r="P57" i="5"/>
  <c r="R57" i="5" s="1"/>
  <c r="P56" i="5"/>
  <c r="R56" i="5" s="1"/>
  <c r="P55" i="5"/>
  <c r="R55" i="5" s="1"/>
  <c r="P54" i="5"/>
  <c r="R54" i="5" s="1"/>
  <c r="P53" i="5"/>
  <c r="R53" i="5" s="1"/>
  <c r="P52" i="5"/>
  <c r="R52" i="5" s="1"/>
  <c r="P51" i="5"/>
  <c r="R51" i="5" s="1"/>
  <c r="P50" i="5"/>
  <c r="R50" i="5" s="1"/>
  <c r="P49" i="5"/>
  <c r="R49" i="5" s="1"/>
  <c r="P48" i="5"/>
  <c r="R48" i="5" s="1"/>
  <c r="P47" i="5"/>
  <c r="R47" i="5" s="1"/>
  <c r="P46" i="5"/>
  <c r="R46" i="5" s="1"/>
  <c r="P45" i="5"/>
  <c r="R45" i="5" s="1"/>
  <c r="P44" i="5"/>
  <c r="R44" i="5" s="1"/>
  <c r="P43" i="5"/>
  <c r="R43" i="5" s="1"/>
  <c r="P42" i="5"/>
  <c r="R42" i="5" s="1"/>
  <c r="P41" i="5"/>
  <c r="R41" i="5" s="1"/>
  <c r="P40" i="5"/>
  <c r="R40" i="5" s="1"/>
  <c r="P39" i="5"/>
  <c r="R39" i="5" s="1"/>
  <c r="P38" i="5"/>
  <c r="R38" i="5" s="1"/>
  <c r="P37" i="5"/>
  <c r="R37" i="5" s="1"/>
  <c r="P36" i="5"/>
  <c r="R36" i="5" s="1"/>
  <c r="P35" i="5"/>
  <c r="R35" i="5" s="1"/>
  <c r="P34" i="5"/>
  <c r="R34" i="5" s="1"/>
  <c r="P33" i="5"/>
  <c r="R33" i="5" s="1"/>
  <c r="P32" i="5"/>
  <c r="R32" i="5" s="1"/>
  <c r="P31" i="5"/>
  <c r="R31" i="5" s="1"/>
  <c r="P30" i="5"/>
  <c r="R30" i="5" s="1"/>
  <c r="P29" i="5"/>
  <c r="R29" i="5" s="1"/>
  <c r="P28" i="5"/>
  <c r="R28" i="5" s="1"/>
  <c r="P27" i="5"/>
  <c r="R27" i="5" s="1"/>
  <c r="P26" i="5"/>
  <c r="R26" i="5" s="1"/>
  <c r="P25" i="5"/>
  <c r="R25" i="5" s="1"/>
  <c r="R24" i="5"/>
  <c r="P24" i="5"/>
  <c r="P23" i="5"/>
  <c r="R23" i="5" s="1"/>
  <c r="P22" i="5"/>
  <c r="R22" i="5" s="1"/>
  <c r="P21" i="5"/>
  <c r="R21" i="5" s="1"/>
  <c r="P20" i="5"/>
  <c r="R20" i="5" s="1"/>
  <c r="P19" i="5"/>
  <c r="R19" i="5" s="1"/>
  <c r="P18" i="5"/>
  <c r="R18" i="5" s="1"/>
  <c r="P17" i="5"/>
  <c r="R17" i="5" s="1"/>
  <c r="P16" i="5"/>
  <c r="R16" i="5" s="1"/>
  <c r="P15" i="5"/>
  <c r="R15" i="5" s="1"/>
  <c r="P14" i="5"/>
  <c r="R14" i="5" s="1"/>
  <c r="P13" i="5"/>
  <c r="R13" i="5" s="1"/>
  <c r="P12" i="5"/>
  <c r="R12" i="5" s="1"/>
  <c r="P11" i="5"/>
  <c r="R11" i="5" s="1"/>
  <c r="P10" i="5"/>
  <c r="R10" i="5" s="1"/>
  <c r="P9" i="5"/>
  <c r="R9" i="5" s="1"/>
  <c r="P8" i="5"/>
  <c r="R8" i="5" s="1"/>
  <c r="P7" i="5"/>
  <c r="R7" i="5" s="1"/>
  <c r="C11" i="2" l="1"/>
  <c r="O11" i="2"/>
  <c r="P219" i="6"/>
  <c r="Q220" i="6" s="1"/>
  <c r="E221" i="6"/>
  <c r="F221" i="6" s="1"/>
  <c r="G221" i="6" s="1"/>
  <c r="H221" i="6" s="1"/>
  <c r="I221" i="6" s="1"/>
  <c r="J221" i="6" s="1"/>
  <c r="K221" i="6" s="1"/>
  <c r="L221" i="6" s="1"/>
  <c r="M221" i="6" s="1"/>
  <c r="N221" i="6" s="1"/>
  <c r="O221" i="6" s="1"/>
  <c r="E221" i="5"/>
  <c r="F221" i="5" s="1"/>
  <c r="G221" i="5" s="1"/>
  <c r="H221" i="5" s="1"/>
  <c r="I221" i="5" s="1"/>
  <c r="J221" i="5" s="1"/>
  <c r="K221" i="5" s="1"/>
  <c r="L221" i="5" s="1"/>
  <c r="M221" i="5" s="1"/>
  <c r="N221" i="5" s="1"/>
  <c r="O221" i="5" s="1"/>
  <c r="P219" i="5"/>
  <c r="Q220" i="5" s="1"/>
  <c r="R219" i="5"/>
  <c r="R7" i="6"/>
  <c r="R219" i="6" s="1"/>
  <c r="F12" i="2"/>
  <c r="H12" i="2"/>
  <c r="N12" i="2"/>
  <c r="P220" i="6"/>
  <c r="G12" i="2"/>
  <c r="M12" i="2"/>
  <c r="D12" i="2"/>
  <c r="J12" i="2"/>
  <c r="K12" i="2"/>
  <c r="E12" i="2"/>
  <c r="L12" i="2"/>
  <c r="I12" i="2"/>
  <c r="R221" i="6"/>
  <c r="P220" i="5"/>
  <c r="R220" i="5"/>
  <c r="R221" i="5"/>
  <c r="C12" i="2" l="1"/>
  <c r="R220" i="6"/>
  <c r="C4" i="2"/>
  <c r="O10" i="2" l="1"/>
  <c r="O12" i="2" l="1"/>
</calcChain>
</file>

<file path=xl/sharedStrings.xml><?xml version="1.0" encoding="utf-8"?>
<sst xmlns="http://schemas.openxmlformats.org/spreadsheetml/2006/main" count="756" uniqueCount="501">
  <si>
    <t>Zap.</t>
  </si>
  <si>
    <t>št.</t>
  </si>
  <si>
    <t>Datum</t>
  </si>
  <si>
    <t>M E S E C</t>
  </si>
  <si>
    <t>JANUAR</t>
  </si>
  <si>
    <t>FEBRUAR</t>
  </si>
  <si>
    <t>MAREC</t>
  </si>
  <si>
    <t>APRIL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</si>
  <si>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</si>
  <si>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</si>
  <si>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</si>
  <si>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</si>
  <si>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</si>
  <si>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</si>
  <si>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</si>
  <si>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</si>
  <si>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nakazila</t>
  </si>
  <si>
    <t>v EUR</t>
  </si>
  <si>
    <t>ID</t>
  </si>
  <si>
    <t>OBČINA AJDOVŠČINA</t>
  </si>
  <si>
    <t>OBČINA ANKARAN</t>
  </si>
  <si>
    <t>OBČINA APAČE</t>
  </si>
  <si>
    <t>OBČINA BELTINCI</t>
  </si>
  <si>
    <t>OBČINA BENEDIKT</t>
  </si>
  <si>
    <t>OBČINA BISTRICA OB SOTLI</t>
  </si>
  <si>
    <t>OBČINA BLED</t>
  </si>
  <si>
    <t>OBČINA BLOKE</t>
  </si>
  <si>
    <t>OBČINA BOHINJ</t>
  </si>
  <si>
    <t>OBČINA BOVEC</t>
  </si>
  <si>
    <t>OBČINA BRASLOVČE</t>
  </si>
  <si>
    <t>OBČINA BRDA</t>
  </si>
  <si>
    <t>OBČINA BREZOVICA</t>
  </si>
  <si>
    <t>OBČINA BREŽICE</t>
  </si>
  <si>
    <t>OBČINA CANKOVA</t>
  </si>
  <si>
    <t>MESTNA OBČINA CELJE</t>
  </si>
  <si>
    <t>OBČINA CERKLJE NA GORENJSKEM</t>
  </si>
  <si>
    <t>OBČINA CERKNICA</t>
  </si>
  <si>
    <t>OBČINA CERKNO</t>
  </si>
  <si>
    <t>OBČINA CERKVENJAK</t>
  </si>
  <si>
    <t>OBČINA CIRKULANE</t>
  </si>
  <si>
    <t>OBČINA ČRENŠOVCI</t>
  </si>
  <si>
    <t>OBČINA ČRNA NA KOROŠKEM</t>
  </si>
  <si>
    <t>OBČINA ČRNOMELJ</t>
  </si>
  <si>
    <t>OBČINA DESTRNIK</t>
  </si>
  <si>
    <t>OBČINA DIVAČA</t>
  </si>
  <si>
    <t>OBČINA DOBJE</t>
  </si>
  <si>
    <t>OBČINA DOBREPOLJE</t>
  </si>
  <si>
    <t>OBČINA DOBRNA</t>
  </si>
  <si>
    <t>OBČINA DOBROVA-POLHOV GRADEC</t>
  </si>
  <si>
    <t>OBČINA DOBROVNIK</t>
  </si>
  <si>
    <t>OBČINA DOL PRI LJUBLJANI</t>
  </si>
  <si>
    <t>OBČINA DOLENJSKE TOPLICE</t>
  </si>
  <si>
    <t>OBČINA DOMŽALE</t>
  </si>
  <si>
    <t>OBČINA DORNAVA</t>
  </si>
  <si>
    <t>OBČINA DRAVOGRAD</t>
  </si>
  <si>
    <t>OBČINA DUPLEK</t>
  </si>
  <si>
    <t>OBČINA GORENJA VAS-POLJANE</t>
  </si>
  <si>
    <t>OBČINA GORIŠNICA</t>
  </si>
  <si>
    <t>OBČINA GORJE</t>
  </si>
  <si>
    <t>OBČINA GORNJA RADGONA</t>
  </si>
  <si>
    <t>OBČINA GORNJI GRAD</t>
  </si>
  <si>
    <t>OBČINA GORNJI PETROVCI</t>
  </si>
  <si>
    <t>OBČINA GRAD</t>
  </si>
  <si>
    <t>OBČINA GROSUPLJE</t>
  </si>
  <si>
    <t>OBČINA HAJDINA</t>
  </si>
  <si>
    <t>OBČINA HOČE-SLIVNICA</t>
  </si>
  <si>
    <t>OBČINA HODOŠ</t>
  </si>
  <si>
    <t>OBČINA HORJUL</t>
  </si>
  <si>
    <t>OBČINA HRASTNIK</t>
  </si>
  <si>
    <t>OBČINA HRPELJE-KOZINA</t>
  </si>
  <si>
    <t>OBČINA IDRIJA</t>
  </si>
  <si>
    <t>OBČINA IG</t>
  </si>
  <si>
    <t>OBČINA ILIRSKA BISTRICA</t>
  </si>
  <si>
    <t>OBČINA IVANČNA GORICA</t>
  </si>
  <si>
    <t>OBČINA IZOLA</t>
  </si>
  <si>
    <t>OBČINA JESENICE</t>
  </si>
  <si>
    <t>OBČINA JEZERSKO</t>
  </si>
  <si>
    <t>OBČINA JURŠINCI</t>
  </si>
  <si>
    <t>OBČINA KAMNIK</t>
  </si>
  <si>
    <t>OBČINA KANAL</t>
  </si>
  <si>
    <t>OBČINA KIDRIČEVO</t>
  </si>
  <si>
    <t>OBČINA KOBARID</t>
  </si>
  <si>
    <t>OBČINA KOBILJE</t>
  </si>
  <si>
    <t>OBČINA KOČEVJE</t>
  </si>
  <si>
    <t>OBČINA KOMEN</t>
  </si>
  <si>
    <t>OBČINA KOMENDA</t>
  </si>
  <si>
    <t>MESTNA OBČINA KOPER</t>
  </si>
  <si>
    <t>OBČINA KOSTANJEVICA NA KRKI</t>
  </si>
  <si>
    <t>OBČINA KOSTEL</t>
  </si>
  <si>
    <t>OBČINA KOZJE</t>
  </si>
  <si>
    <t>MESTNA OBČINA KRANJ</t>
  </si>
  <si>
    <t>OBČINA KRANJSKA GORA</t>
  </si>
  <si>
    <t>OBČINA KRIŽEVCI</t>
  </si>
  <si>
    <t>OBČINA KUNGOTA</t>
  </si>
  <si>
    <t>OBČINA KUZMA</t>
  </si>
  <si>
    <t>OBČINA LAŠKO</t>
  </si>
  <si>
    <t>OBČINA LENART</t>
  </si>
  <si>
    <t>OBČINA LENDAVA</t>
  </si>
  <si>
    <t>OBČINA LITIJA</t>
  </si>
  <si>
    <t>MESTNA OBČINA LJUBLJANA</t>
  </si>
  <si>
    <t>OBČINA LJUBNO</t>
  </si>
  <si>
    <t>OBČINA LJUTOMER</t>
  </si>
  <si>
    <t>OBČINA LOGATEC</t>
  </si>
  <si>
    <t>OBČINA LOG-DRAGOMER</t>
  </si>
  <si>
    <t>OBČINA LOŠKA DOLINA</t>
  </si>
  <si>
    <t>OBČINA LOŠKI POTOK</t>
  </si>
  <si>
    <t>OBČINA LOVRENC NA POHORJU</t>
  </si>
  <si>
    <t>OBČINA LUČE</t>
  </si>
  <si>
    <t>OBČINA LUKOVICA</t>
  </si>
  <si>
    <t>OBČINA MAJŠPERK</t>
  </si>
  <si>
    <t>OBČINA MAKOLE</t>
  </si>
  <si>
    <t>MESTNA OBČINA MARIBOR</t>
  </si>
  <si>
    <t>OBČINA MARKOVCI</t>
  </si>
  <si>
    <t>OBČINA MEDVODE</t>
  </si>
  <si>
    <t>OBČINA MENGEŠ</t>
  </si>
  <si>
    <t>OBČINA METLIKA</t>
  </si>
  <si>
    <t>OBČINA MEŽICA</t>
  </si>
  <si>
    <t>OBČINA MIKLAVŽ NA DRAVSKEM POLJU</t>
  </si>
  <si>
    <t>OBČINA MIREN-KOSTANJEVICA</t>
  </si>
  <si>
    <t>OBČINA MIRNA</t>
  </si>
  <si>
    <t>OBČINA MIRNA PEČ</t>
  </si>
  <si>
    <t>OBČINA MISLINJA</t>
  </si>
  <si>
    <t>OBČINA MOKRONOG-TREBELNO</t>
  </si>
  <si>
    <t>OBČINA MORAVČE</t>
  </si>
  <si>
    <t>OBČINA MORAVSKE TOPLICE</t>
  </si>
  <si>
    <t>OBČINA MOZIRJE</t>
  </si>
  <si>
    <t>MESTNA OBČINA MURSKA SOBOTA</t>
  </si>
  <si>
    <t>OBČINA MUTA</t>
  </si>
  <si>
    <t>OBČINA NAKLO</t>
  </si>
  <si>
    <t>OBČINA NAZARJE</t>
  </si>
  <si>
    <t>MESTNA OBČINA NOVA GORICA</t>
  </si>
  <si>
    <t>MESTNA OBČINA NOVO MESTO</t>
  </si>
  <si>
    <t>OBČINA ODRANCI</t>
  </si>
  <si>
    <t>OBČINA OPLOTNICA</t>
  </si>
  <si>
    <t>OBČINA ORMOŽ</t>
  </si>
  <si>
    <t>OBČINA OSILNICA</t>
  </si>
  <si>
    <t>OBČINA PESNICA</t>
  </si>
  <si>
    <t>OBČINA PIRAN</t>
  </si>
  <si>
    <t>OBČINA PIVKA</t>
  </si>
  <si>
    <t>OBČINA PODČETRTEK</t>
  </si>
  <si>
    <t>OBČINA PODLEHNIK</t>
  </si>
  <si>
    <t>OBČINA PODVELKA</t>
  </si>
  <si>
    <t>OBČINA POLJČANE</t>
  </si>
  <si>
    <t>OBČINA POLZELA</t>
  </si>
  <si>
    <t>OBČINA POSTOJNA</t>
  </si>
  <si>
    <t>OBČINA PREBOLD</t>
  </si>
  <si>
    <t>OBČINA PREDDVOR</t>
  </si>
  <si>
    <t>OBČINA PREVALJE</t>
  </si>
  <si>
    <t>MESTNA OBČINA PTUJ</t>
  </si>
  <si>
    <t>OBČINA PUCONCI</t>
  </si>
  <si>
    <t>OBČINA RAČE-FRAM</t>
  </si>
  <si>
    <t>OBČINA RADEČE</t>
  </si>
  <si>
    <t>OBČINA RADENCI</t>
  </si>
  <si>
    <t>OBČINA RADLJE OB DRAVI</t>
  </si>
  <si>
    <t>OBČINA RADOVLJICA</t>
  </si>
  <si>
    <t>OBČINA RAVNE NA KOROŠKEM</t>
  </si>
  <si>
    <t>OBČINA RAZKRIŽJE</t>
  </si>
  <si>
    <t>OBČINA REČICA OB SAVINJI</t>
  </si>
  <si>
    <t>OBČINA RIBNICA</t>
  </si>
  <si>
    <t>OBČINA RIBNICA NA POHORJU</t>
  </si>
  <si>
    <t>OBČINA ROGAŠKA SLATINA</t>
  </si>
  <si>
    <t>OBČINA ROGAŠOVCI</t>
  </si>
  <si>
    <t>OBČINA ROGATEC</t>
  </si>
  <si>
    <t>OBČINA RUŠE</t>
  </si>
  <si>
    <t>OBČINA SELNICA OB DRAVI</t>
  </si>
  <si>
    <t>OBČINA SEMIČ</t>
  </si>
  <si>
    <t>OBČINA SEVNICA</t>
  </si>
  <si>
    <t>OBČINA SEŽANA</t>
  </si>
  <si>
    <t>MESTNA OBČINA SLOVENJ GRADEC</t>
  </si>
  <si>
    <t>OBČINA SLOVENSKA BISTRICA</t>
  </si>
  <si>
    <t>OBČINA SLOVENSKE KONJICE</t>
  </si>
  <si>
    <t>OBČINA SODRAŽICA</t>
  </si>
  <si>
    <t>OBČINA SOLČAVA</t>
  </si>
  <si>
    <t>OBČINA SREDIŠČE OB DRAVI</t>
  </si>
  <si>
    <t>OBČINA STARŠE</t>
  </si>
  <si>
    <t>OBČINA STRAŽA</t>
  </si>
  <si>
    <t>OBČINA SVETA ANA</t>
  </si>
  <si>
    <t>OBČINA SVETA TROJICA V SLOVENSKIH GORICAH</t>
  </si>
  <si>
    <t>OBČINA SVETI ANDRAŽ V SLOVENSKIH GORICAH</t>
  </si>
  <si>
    <t>OBČINA SVETI JURIJ OB ŠČAVNICI</t>
  </si>
  <si>
    <t>OBČINA SVETI JURIJ V SLOVENSKIH GORICAH</t>
  </si>
  <si>
    <t>OBČINA SVETI TOMAŽ</t>
  </si>
  <si>
    <t>OBČINA ŠALOVCI</t>
  </si>
  <si>
    <t>OBČINA ŠEMPETER-VRTOJBA</t>
  </si>
  <si>
    <t>OBČINA ŠENČUR</t>
  </si>
  <si>
    <t>OBČINA ŠENTILJ</t>
  </si>
  <si>
    <t>OBČINA ŠENTJERNEJ</t>
  </si>
  <si>
    <t>OBČINA ŠENTJUR</t>
  </si>
  <si>
    <t>OBČINA ŠENTRUPERT</t>
  </si>
  <si>
    <t>OBČINA ŠKOCJAN</t>
  </si>
  <si>
    <t>OBČINA ŠKOFJA LOKA</t>
  </si>
  <si>
    <t>OBČINA ŠKOFLJICA</t>
  </si>
  <si>
    <t>OBČINA ŠMARJE PRI JELŠAH</t>
  </si>
  <si>
    <t>OBČINA ŠMARJEŠKE TOPLICE</t>
  </si>
  <si>
    <t>OBČINA ŠMARTNO OB PAKI</t>
  </si>
  <si>
    <t>OBČINA ŠMARTNO PRI LITIJI</t>
  </si>
  <si>
    <t>OBČINA ŠOŠTANJ</t>
  </si>
  <si>
    <t>OBČINA ŠTORE</t>
  </si>
  <si>
    <t>OBČINA TABOR</t>
  </si>
  <si>
    <t>OBČINA TIŠINA</t>
  </si>
  <si>
    <t>OBČINA TOLMIN</t>
  </si>
  <si>
    <t>OBČINA TRBOVLJE</t>
  </si>
  <si>
    <t>OBČINA TREBNJE</t>
  </si>
  <si>
    <t>OBČINA TRNOVSKA VAS</t>
  </si>
  <si>
    <t>OBČINA TRZIN</t>
  </si>
  <si>
    <t>OBČINA TRŽIČ</t>
  </si>
  <si>
    <t>OBČINA TURNIŠČE</t>
  </si>
  <si>
    <t>MESTNA OBČINA VELENJE</t>
  </si>
  <si>
    <t>OBČINA VELIKA POLANA</t>
  </si>
  <si>
    <t>OBČINA VELIKE LAŠČE</t>
  </si>
  <si>
    <t>OBČINA VERŽEJ</t>
  </si>
  <si>
    <t>OBČINA VIDEM</t>
  </si>
  <si>
    <t>OBČINA VIPAVA</t>
  </si>
  <si>
    <t>OBČINA VITANJE</t>
  </si>
  <si>
    <t>OBČINA VODICE</t>
  </si>
  <si>
    <t>OBČINA VOJNIK</t>
  </si>
  <si>
    <t>OBČINA VRANSKO</t>
  </si>
  <si>
    <t>OBČINA VRHNIKA</t>
  </si>
  <si>
    <t>OBČINA VUZENICA</t>
  </si>
  <si>
    <t>OBČINA ZAGORJE OB SAVI</t>
  </si>
  <si>
    <t>OBČINA ZAVRČ</t>
  </si>
  <si>
    <t>OBČINA ZREČE</t>
  </si>
  <si>
    <t>OBČINA ŽALEC</t>
  </si>
  <si>
    <t>OBČINA ŽELEZNIKI</t>
  </si>
  <si>
    <t>OBČINA ŽETALE</t>
  </si>
  <si>
    <t>OBČINA ŽIRI</t>
  </si>
  <si>
    <t>OBČINA ŽIROVNICA</t>
  </si>
  <si>
    <t>OBČINA ŽUŽEMBERK</t>
  </si>
  <si>
    <t>SKUPAJ</t>
  </si>
  <si>
    <t>Zap.
št.</t>
  </si>
  <si>
    <t>OBČINA</t>
  </si>
  <si>
    <t>OBČINA BOROVNICA</t>
  </si>
  <si>
    <t>OBČINA RENČE-VOGRSKO</t>
  </si>
  <si>
    <t>212.</t>
  </si>
  <si>
    <t>SKUPAJ VSE OBČINE</t>
  </si>
  <si>
    <t>Vpiši ID:</t>
  </si>
  <si>
    <t>(v modro obarvano polje B3, vpišete statistično šifro občine)</t>
  </si>
  <si>
    <t>S R E D S T V A:</t>
  </si>
  <si>
    <t xml:space="preserve">FINANČNA IZRAVNAVA: </t>
  </si>
  <si>
    <t xml:space="preserve">SREDSTVA ZA URAVNOTEŽENJE RAZVITOSTI OBČIN: </t>
  </si>
  <si>
    <t xml:space="preserve">SKUPAJ: </t>
  </si>
  <si>
    <t>NAK. FI  JAN.</t>
  </si>
  <si>
    <t>NAK. FI  FEB.</t>
  </si>
  <si>
    <t>NAK. FI  MAR.</t>
  </si>
  <si>
    <t>NAK. FI  APRIL</t>
  </si>
  <si>
    <t>NAK. FI  MAJ</t>
  </si>
  <si>
    <t>NAK. FI  JUN.</t>
  </si>
  <si>
    <t>NAK. FI  JUL.</t>
  </si>
  <si>
    <t>NAK. FI  AVG.</t>
  </si>
  <si>
    <t>NAK. FI  SEP.</t>
  </si>
  <si>
    <t>NAK. FI  OKT.</t>
  </si>
  <si>
    <t>NAK. FI  NOV.</t>
  </si>
  <si>
    <t>NAK. FI  DEC.</t>
  </si>
  <si>
    <t>DEJ. NAK.</t>
  </si>
  <si>
    <t>Pripadajoča</t>
  </si>
  <si>
    <t>Kontrola</t>
  </si>
  <si>
    <t>13 = 1 do 12</t>
  </si>
  <si>
    <t>15 = 14-13</t>
  </si>
  <si>
    <t>Ajdovščina</t>
  </si>
  <si>
    <t>Ankaran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</si>
  <si>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</si>
  <si>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</si>
  <si>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</si>
  <si>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</si>
  <si>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</si>
  <si>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</si>
  <si>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</si>
  <si>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</si>
  <si>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</si>
  <si>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Brda</t>
  </si>
  <si>
    <t>Brezovica</t>
  </si>
  <si>
    <t>Brežice</t>
  </si>
  <si>
    <t>Cankova</t>
  </si>
  <si>
    <t>Celje (M)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</si>
  <si>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</si>
  <si>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</si>
  <si>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</si>
  <si>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</si>
  <si>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</si>
  <si>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</si>
  <si>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</si>
  <si>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</si>
  <si>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</si>
  <si>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</si>
  <si>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</si>
  <si>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</si>
  <si>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</si>
  <si>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 Polhov Gradec</t>
  </si>
  <si>
    <t>Dobrovnik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</si>
  <si>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</si>
  <si>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</si>
  <si>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</si>
  <si>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</si>
  <si>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</si>
  <si>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</si>
  <si>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</si>
  <si>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</si>
  <si>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</si>
  <si>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</si>
  <si>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</si>
  <si>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</si>
  <si>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</si>
  <si>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</si>
  <si>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</si>
  <si>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Hodoš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</si>
  <si>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</si>
  <si>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</si>
  <si>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</si>
  <si>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</si>
  <si>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</si>
  <si>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</si>
  <si>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</si>
  <si>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Izola</t>
  </si>
  <si>
    <t>Jesenice</t>
  </si>
  <si>
    <t>Jezersko</t>
  </si>
  <si>
    <t>Juršinci</t>
  </si>
  <si>
    <t>Kamnik</t>
  </si>
  <si>
    <t>Kanal</t>
  </si>
  <si>
    <t>Kobarid</t>
  </si>
  <si>
    <t>Kočevje</t>
  </si>
  <si>
    <t>Komen</t>
  </si>
  <si>
    <t>Komenda</t>
  </si>
  <si>
    <t>Koper (M)</t>
  </si>
  <si>
    <t>Kostanjevica na Krki</t>
  </si>
  <si>
    <t>Kostel</t>
  </si>
  <si>
    <t>Kozje</t>
  </si>
  <si>
    <t>Kranj (M)</t>
  </si>
  <si>
    <t>Kranjska Gora</t>
  </si>
  <si>
    <t>Križevci</t>
  </si>
  <si>
    <t>Kungota</t>
  </si>
  <si>
    <t>Kuzma</t>
  </si>
  <si>
    <t>Laško</t>
  </si>
  <si>
    <t>Lenart</t>
  </si>
  <si>
    <t>Lendava</t>
  </si>
  <si>
    <t>Litija</t>
  </si>
  <si>
    <t>Ljubljana (M)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</si>
  <si>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</si>
  <si>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</si>
  <si>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</si>
  <si>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</si>
  <si>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</si>
  <si>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</si>
  <si>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</si>
  <si>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</si>
  <si>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</si>
  <si>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</si>
  <si>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</si>
  <si>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 (M)</t>
  </si>
  <si>
    <t>Markovci</t>
  </si>
  <si>
    <t>Medvode</t>
  </si>
  <si>
    <t>Mengeš</t>
  </si>
  <si>
    <t>Metlika</t>
  </si>
  <si>
    <t>Mežica</t>
  </si>
  <si>
    <t>Miklavž na Dravskem polju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</si>
  <si>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</si>
  <si>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</si>
  <si>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</si>
  <si>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</si>
  <si>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</si>
  <si>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</si>
  <si>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</si>
  <si>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 (M)</t>
  </si>
  <si>
    <t>Muta</t>
  </si>
  <si>
    <t>Naklo</t>
  </si>
  <si>
    <t>Nazarje</t>
  </si>
  <si>
    <t>Nova Gorica (M)</t>
  </si>
  <si>
    <t>Novo mesto (M)</t>
  </si>
  <si>
    <t>Odranci</t>
  </si>
  <si>
    <t>Oplotnica</t>
  </si>
  <si>
    <t>Ormož</t>
  </si>
  <si>
    <t>Osilnica</t>
  </si>
  <si>
    <t>Pesnica</t>
  </si>
  <si>
    <t>Piran</t>
  </si>
  <si>
    <t>Pivka</t>
  </si>
  <si>
    <t>Podčetrtek</t>
  </si>
  <si>
    <t>Podlehnik</t>
  </si>
  <si>
    <t>Podvelka</t>
  </si>
  <si>
    <t>Polzela</t>
  </si>
  <si>
    <t>Postojna</t>
  </si>
  <si>
    <t>Preddvor</t>
  </si>
  <si>
    <t>Prevalje</t>
  </si>
  <si>
    <t>Ptuj (M)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</si>
  <si>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</si>
  <si>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</si>
  <si>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</si>
  <si>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</si>
  <si>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</si>
  <si>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</si>
  <si>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</si>
  <si>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Rečica ob Savinji</t>
  </si>
  <si>
    <t>Renče-Vogrsko</t>
  </si>
  <si>
    <t>Ribnica</t>
  </si>
  <si>
    <t>Ribnica na Pohorju</t>
  </si>
  <si>
    <t>Rogaška Slatina</t>
  </si>
  <si>
    <t>Rogašovci</t>
  </si>
  <si>
    <t>Rogatec</t>
  </si>
  <si>
    <t>Ruše</t>
  </si>
  <si>
    <t>Selnica ob Dravi</t>
  </si>
  <si>
    <t>Semič</t>
  </si>
  <si>
    <t>Sevnica</t>
  </si>
  <si>
    <t>Sežana</t>
  </si>
  <si>
    <t>Slovenj Gradec (M)</t>
  </si>
  <si>
    <t>Slovenska Bistrica</t>
  </si>
  <si>
    <t>Slovenske Konjice</t>
  </si>
  <si>
    <t>Sodražica</t>
  </si>
  <si>
    <t>Solčava</t>
  </si>
  <si>
    <t>Središče ob Dravi</t>
  </si>
  <si>
    <t>Straža</t>
  </si>
  <si>
    <t>Sveta Ana</t>
  </si>
  <si>
    <t>Sveta Trojica v Slovenskih Goricah</t>
  </si>
  <si>
    <t>Sveti Andraž v Slovenskih Goricah</t>
  </si>
  <si>
    <t>Sveti Jurij</t>
  </si>
  <si>
    <t>Sveti Jurij v Slovenskih Goricah</t>
  </si>
  <si>
    <t>Sveti Tomaž</t>
  </si>
  <si>
    <t>Šalovci</t>
  </si>
  <si>
    <t>Šempeter-Vrtojba</t>
  </si>
  <si>
    <t>Šenčur</t>
  </si>
  <si>
    <t>Šentilj</t>
  </si>
  <si>
    <t>Šentjernej</t>
  </si>
  <si>
    <t>Šentjur</t>
  </si>
  <si>
    <t>Šentrupert</t>
  </si>
  <si>
    <t>Škocjan</t>
  </si>
  <si>
    <t>Škofja Loka</t>
  </si>
  <si>
    <t>Škofljica</t>
  </si>
  <si>
    <t>Šmarje pri Jelšah</t>
  </si>
  <si>
    <t>Šmarješke Toplice</t>
  </si>
  <si>
    <t>Šmartno pri Litiji</t>
  </si>
  <si>
    <t>Šoštanj</t>
  </si>
  <si>
    <t>Štore</t>
  </si>
  <si>
    <t>Tabor</t>
  </si>
  <si>
    <t>Tišina</t>
  </si>
  <si>
    <t>Tolmin</t>
  </si>
  <si>
    <t>Trbovlje</t>
  </si>
  <si>
    <t>Trebnje</t>
  </si>
  <si>
    <t>Trnovska vas</t>
  </si>
  <si>
    <t>Trzin</t>
  </si>
  <si>
    <t>Tržič</t>
  </si>
  <si>
    <t>Turnišče</t>
  </si>
  <si>
    <t>Velenje (M)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</si>
  <si>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</si>
  <si>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</si>
  <si>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</si>
  <si>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</si>
  <si>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</si>
  <si>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</si>
  <si>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</si>
  <si>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</si>
  <si>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</si>
  <si>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</si>
  <si>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</si>
  <si>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</si>
  <si>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Zavrč</t>
  </si>
  <si>
    <t>Zreče</t>
  </si>
  <si>
    <t>Žalec</t>
  </si>
  <si>
    <t>Železniki</t>
  </si>
  <si>
    <t>Žetale</t>
  </si>
  <si>
    <t>Žiri</t>
  </si>
  <si>
    <t>Žirovnica</t>
  </si>
  <si>
    <t>Žužemberk</t>
  </si>
  <si>
    <t xml:space="preserve">S K U P A J </t>
  </si>
  <si>
    <t>Število občin, ki so prejela nakazilo:</t>
  </si>
  <si>
    <t>Kumulativa:</t>
  </si>
  <si>
    <t>- v EUR</t>
  </si>
  <si>
    <t>SzURO  JAN.</t>
  </si>
  <si>
    <t>SzURO  FEB.</t>
  </si>
  <si>
    <t>SzURO  MAR.</t>
  </si>
  <si>
    <t>SzURO  APRIL</t>
  </si>
  <si>
    <t>SzURO  MAJ</t>
  </si>
  <si>
    <t>SzURO  JUN.</t>
  </si>
  <si>
    <t>SzURO  JUL.</t>
  </si>
  <si>
    <t>SzURO  AVG.</t>
  </si>
  <si>
    <t>SzURO  SEP.</t>
  </si>
  <si>
    <t>SzURO  OKT.</t>
  </si>
  <si>
    <t>SzURO  NOV.</t>
  </si>
  <si>
    <t>SzURO  DEC.</t>
  </si>
  <si>
    <t>SzURO</t>
  </si>
  <si>
    <t>Braslovče</t>
  </si>
  <si>
    <t>Gorišnica</t>
  </si>
  <si>
    <t>Kidričevo</t>
  </si>
  <si>
    <t>Kobilje</t>
  </si>
  <si>
    <t>Miren-Kostanjevica</t>
  </si>
  <si>
    <t>Poljčane</t>
  </si>
  <si>
    <t>Prebold</t>
  </si>
  <si>
    <t>Razkrižje</t>
  </si>
  <si>
    <t>Starše</t>
  </si>
  <si>
    <t>Šmartno ob Paki</t>
  </si>
  <si>
    <t>Zneski &gt;0:</t>
  </si>
  <si>
    <t>Zneski  &gt;0 in &lt;5000:</t>
  </si>
  <si>
    <t>Krško (M)</t>
  </si>
  <si>
    <t>MESTNA OBČINA KRŠKO</t>
  </si>
  <si>
    <t>LETNA</t>
  </si>
  <si>
    <t>NAKAZILA</t>
  </si>
  <si>
    <t>JAN. - DEC.</t>
  </si>
  <si>
    <t>NAKAZILA FINANČNE IZRAVNAVE OBČINAM IZ DRŽAVNEGA PRORAČUNA ZA LETO 2025 PO SPREJETJU ZAKONA O IZVRŠEVANJU PRORAČUNOV REPUBLIKE SLOVENIJE ZA LETI 2025 IN 2026 (ZIPRS2526)</t>
  </si>
  <si>
    <t>FI za l. 2025</t>
  </si>
  <si>
    <t>LJUBLJANA, 4. 11. 2024 (FINNAK2025-ZIPRS2526-povprecnina_771,33_EUR)</t>
  </si>
  <si>
    <t>DATUMI IN ZNESKI NAKAZIL FINANČNE IZRAVNAVE IN SREDSTEV ZA URAVNOTEŽENJE RAZVITOSTI OBČIN</t>
  </si>
  <si>
    <t>PO MESECIH ZA LETO 2026 ZA IZBRANO OBČINO</t>
  </si>
  <si>
    <t>NAKAZILA SREDSTEV ZA URAVNOTEŽENJE RAZVITOSTI OBČIN IZ DRŽAVNEGA PRORAČUNA ZA LETO 2025 PO ZAKONU O FINANČNI RAZBREMENITVI OBČIN ZA LETO 2026 (ZFRO; Ur. l., št. 189/20 in ZIPRS2627; Uradni list RS št. 95/25)</t>
  </si>
  <si>
    <t>LJUBLJANA, 25. 11. 2025 (SzURONAK2026-ZFRO)</t>
  </si>
  <si>
    <t>za l.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</si>
</sst>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\ ;\(\$#,##0\)"/>
    <numFmt numFmtId="165" formatCode="General\."/>
    <numFmt numFmtId="166" formatCode="dd/mm/yyyy;@"/>
    <numFmt numFmtId="167" formatCode="#,##0_ ;[Red]\-#,##0\ "/>
    <numFmt numFmtId="168" formatCode="General\ "/>
    <numFmt numFmtId="169" formatCode="d/\ m/\ yyyy;@"/>
  </numFmts>
  <fonts count="40" x14ac:knownFonts="1">
    <font>
      <sz val="10"/>
      <name val="Arial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  <charset val="238"/>
    </font>
    <font>
      <sz val="10"/>
      <name val="Times New Roman"/>
      <family val="1"/>
    </font>
    <font>
      <sz val="10"/>
      <name val="Times New Roman CE"/>
      <family val="1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0"/>
      <color indexed="63"/>
      <name val="Arial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60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52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52"/>
      <name val="Arial"/>
      <family val="2"/>
      <charset val="238"/>
    </font>
    <font>
      <sz val="10"/>
      <color indexed="20"/>
      <name val="Arial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 CE"/>
    </font>
  </fonts>
  <fills count="2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7">
    <xf numFmtId="0" fontId="0" fillId="0" borderId="1"/>
    <xf numFmtId="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3" fillId="0" borderId="0"/>
    <xf numFmtId="0" fontId="10" fillId="0" borderId="0"/>
    <xf numFmtId="0" fontId="4" fillId="0" borderId="1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4" fillId="0" borderId="0">
      <alignment vertical="top"/>
    </xf>
    <xf numFmtId="0" fontId="15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20" fillId="7" borderId="0" applyNumberFormat="0" applyBorder="0" applyAlignment="0" applyProtection="0"/>
    <xf numFmtId="0" fontId="21" fillId="19" borderId="20" applyNumberFormat="0" applyAlignment="0" applyProtection="0"/>
    <xf numFmtId="0" fontId="22" fillId="0" borderId="0" applyNumberFormat="0" applyFill="0" applyBorder="0" applyAlignment="0" applyProtection="0"/>
    <xf numFmtId="0" fontId="23" fillId="0" borderId="21" applyNumberFormat="0" applyFill="0" applyAlignment="0" applyProtection="0"/>
    <xf numFmtId="0" fontId="24" fillId="0" borderId="22" applyNumberFormat="0" applyFill="0" applyAlignment="0" applyProtection="0"/>
    <xf numFmtId="0" fontId="25" fillId="0" borderId="23" applyNumberFormat="0" applyFill="0" applyAlignment="0" applyProtection="0"/>
    <xf numFmtId="0" fontId="25" fillId="0" borderId="0" applyNumberFormat="0" applyFill="0" applyBorder="0" applyAlignment="0" applyProtection="0"/>
    <xf numFmtId="0" fontId="4" fillId="0" borderId="0">
      <alignment wrapText="1"/>
    </xf>
    <xf numFmtId="0" fontId="26" fillId="20" borderId="0" applyNumberFormat="0" applyBorder="0" applyAlignment="0" applyProtection="0"/>
    <xf numFmtId="0" fontId="27" fillId="21" borderId="24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5" borderId="0" applyNumberFormat="0" applyBorder="0" applyAlignment="0" applyProtection="0"/>
    <xf numFmtId="0" fontId="30" fillId="0" borderId="25" applyNumberFormat="0" applyFill="0" applyAlignment="0" applyProtection="0"/>
    <xf numFmtId="0" fontId="31" fillId="26" borderId="26" applyNumberFormat="0" applyAlignment="0" applyProtection="0"/>
    <xf numFmtId="0" fontId="32" fillId="19" borderId="27" applyNumberFormat="0" applyAlignment="0" applyProtection="0"/>
    <xf numFmtId="0" fontId="33" fillId="6" borderId="0" applyNumberFormat="0" applyBorder="0" applyAlignment="0" applyProtection="0"/>
    <xf numFmtId="0" fontId="34" fillId="10" borderId="27" applyNumberFormat="0" applyAlignment="0" applyProtection="0"/>
    <xf numFmtId="0" fontId="35" fillId="0" borderId="28" applyNumberFormat="0" applyFill="0" applyAlignment="0" applyProtection="0"/>
    <xf numFmtId="0" fontId="36" fillId="0" borderId="0"/>
    <xf numFmtId="0" fontId="38" fillId="0" borderId="0"/>
    <xf numFmtId="0" fontId="10" fillId="0" borderId="0"/>
  </cellStyleXfs>
  <cellXfs count="157">
    <xf numFmtId="0" fontId="0" fillId="0" borderId="1" xfId="0"/>
    <xf numFmtId="0" fontId="3" fillId="0" borderId="0" xfId="5" applyFill="1" applyBorder="1" applyAlignment="1">
      <alignment horizontal="left" vertical="center"/>
    </xf>
    <xf numFmtId="3" fontId="5" fillId="0" borderId="0" xfId="5" applyNumberFormat="1" applyFont="1" applyFill="1" applyBorder="1" applyAlignment="1">
      <alignment horizontal="centerContinuous" vertical="center"/>
    </xf>
    <xf numFmtId="0" fontId="5" fillId="0" borderId="0" xfId="5" applyFont="1" applyFill="1" applyBorder="1" applyAlignment="1">
      <alignment horizontal="centerContinuous" vertical="center"/>
    </xf>
    <xf numFmtId="0" fontId="3" fillId="0" borderId="0" xfId="5" applyFill="1" applyBorder="1" applyAlignment="1">
      <alignment vertical="center"/>
    </xf>
    <xf numFmtId="0" fontId="6" fillId="0" borderId="2" xfId="5" applyFont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/>
    </xf>
    <xf numFmtId="0" fontId="6" fillId="0" borderId="3" xfId="5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/>
    </xf>
    <xf numFmtId="0" fontId="6" fillId="0" borderId="4" xfId="5" applyFont="1" applyBorder="1" applyAlignment="1">
      <alignment horizontal="center" vertical="center" wrapText="1"/>
    </xf>
    <xf numFmtId="0" fontId="6" fillId="0" borderId="0" xfId="5" applyFont="1" applyFill="1" applyBorder="1" applyAlignment="1">
      <alignment vertical="center"/>
    </xf>
    <xf numFmtId="0" fontId="3" fillId="0" borderId="0" xfId="5" applyFill="1" applyBorder="1" applyAlignment="1">
      <alignment horizontal="right" vertical="center"/>
    </xf>
    <xf numFmtId="3" fontId="3" fillId="0" borderId="0" xfId="5" applyNumberFormat="1" applyFill="1" applyBorder="1" applyAlignment="1">
      <alignment vertical="center"/>
    </xf>
    <xf numFmtId="0" fontId="7" fillId="0" borderId="2" xfId="0" applyFont="1" applyFill="1" applyBorder="1" applyAlignment="1">
      <alignment horizontal="right"/>
    </xf>
    <xf numFmtId="0" fontId="7" fillId="0" borderId="5" xfId="0" applyFont="1" applyFill="1" applyBorder="1" applyAlignment="1"/>
    <xf numFmtId="0" fontId="7" fillId="0" borderId="4" xfId="0" applyFont="1" applyFill="1" applyBorder="1" applyAlignment="1"/>
    <xf numFmtId="0" fontId="5" fillId="0" borderId="4" xfId="5" applyFont="1" applyFill="1" applyBorder="1" applyAlignment="1">
      <alignment horizontal="center" vertical="center"/>
    </xf>
    <xf numFmtId="0" fontId="6" fillId="0" borderId="10" xfId="5" applyFont="1" applyBorder="1" applyAlignment="1">
      <alignment horizontal="center" vertical="center" wrapText="1"/>
    </xf>
    <xf numFmtId="0" fontId="7" fillId="0" borderId="3" xfId="0" applyFont="1" applyFill="1" applyBorder="1" applyAlignment="1"/>
    <xf numFmtId="0" fontId="5" fillId="0" borderId="3" xfId="5" applyFont="1" applyFill="1" applyBorder="1" applyAlignment="1">
      <alignment horizontal="center" vertical="center"/>
    </xf>
    <xf numFmtId="0" fontId="3" fillId="0" borderId="0" xfId="5" applyFill="1" applyBorder="1" applyAlignment="1">
      <alignment horizontal="centerContinuous" vertical="center"/>
    </xf>
    <xf numFmtId="0" fontId="13" fillId="0" borderId="9" xfId="10" applyFont="1" applyFill="1" applyBorder="1" applyAlignment="1" applyProtection="1">
      <alignment horizontal="center" wrapText="1"/>
    </xf>
    <xf numFmtId="0" fontId="14" fillId="3" borderId="9" xfId="10" applyFont="1" applyFill="1" applyBorder="1" applyAlignment="1" applyProtection="1">
      <alignment horizontal="center"/>
    </xf>
    <xf numFmtId="0" fontId="15" fillId="0" borderId="0" xfId="11"/>
    <xf numFmtId="165" fontId="16" fillId="0" borderId="19" xfId="10" applyNumberFormat="1" applyFont="1" applyFill="1" applyBorder="1" applyAlignment="1" applyProtection="1">
      <alignment horizontal="right" vertical="center"/>
    </xf>
    <xf numFmtId="168" fontId="16" fillId="0" borderId="19" xfId="10" applyNumberFormat="1" applyFont="1" applyFill="1" applyBorder="1" applyAlignment="1" applyProtection="1">
      <alignment horizontal="right" vertical="center"/>
    </xf>
    <xf numFmtId="0" fontId="17" fillId="0" borderId="19" xfId="10" applyFont="1" applyBorder="1" applyAlignment="1" applyProtection="1">
      <alignment vertical="center"/>
    </xf>
    <xf numFmtId="165" fontId="16" fillId="0" borderId="6" xfId="10" applyNumberFormat="1" applyFont="1" applyFill="1" applyBorder="1" applyAlignment="1" applyProtection="1">
      <alignment horizontal="right" vertical="center"/>
    </xf>
    <xf numFmtId="168" fontId="16" fillId="0" borderId="6" xfId="10" applyNumberFormat="1" applyFont="1" applyFill="1" applyBorder="1" applyAlignment="1" applyProtection="1">
      <alignment horizontal="right" vertical="center"/>
    </xf>
    <xf numFmtId="0" fontId="17" fillId="0" borderId="6" xfId="10" applyFont="1" applyBorder="1" applyAlignment="1" applyProtection="1">
      <alignment vertical="center"/>
    </xf>
    <xf numFmtId="165" fontId="16" fillId="0" borderId="8" xfId="10" applyNumberFormat="1" applyFont="1" applyFill="1" applyBorder="1" applyAlignment="1" applyProtection="1">
      <alignment horizontal="right" vertical="center"/>
    </xf>
    <xf numFmtId="168" fontId="16" fillId="0" borderId="8" xfId="10" applyNumberFormat="1" applyFont="1" applyFill="1" applyBorder="1" applyAlignment="1" applyProtection="1">
      <alignment horizontal="right" vertical="center"/>
    </xf>
    <xf numFmtId="0" fontId="17" fillId="0" borderId="8" xfId="10" applyFont="1" applyBorder="1" applyAlignment="1" applyProtection="1">
      <alignment vertical="center"/>
    </xf>
    <xf numFmtId="0" fontId="17" fillId="0" borderId="6" xfId="10" applyFont="1" applyFill="1" applyBorder="1" applyAlignment="1" applyProtection="1">
      <alignment vertical="center"/>
    </xf>
    <xf numFmtId="165" fontId="16" fillId="4" borderId="4" xfId="10" applyNumberFormat="1" applyFont="1" applyFill="1" applyBorder="1" applyAlignment="1" applyProtection="1">
      <alignment horizontal="right" vertical="center"/>
    </xf>
    <xf numFmtId="168" fontId="16" fillId="4" borderId="4" xfId="10" applyNumberFormat="1" applyFont="1" applyFill="1" applyBorder="1" applyAlignment="1" applyProtection="1">
      <alignment horizontal="right" vertical="center"/>
    </xf>
    <xf numFmtId="0" fontId="13" fillId="3" borderId="4" xfId="10" applyFont="1" applyFill="1" applyBorder="1" applyAlignment="1" applyProtection="1">
      <alignment vertical="center"/>
    </xf>
    <xf numFmtId="0" fontId="5" fillId="0" borderId="0" xfId="5" applyFont="1" applyFill="1" applyBorder="1" applyAlignment="1">
      <alignment horizontal="left" vertical="center"/>
    </xf>
    <xf numFmtId="3" fontId="5" fillId="0" borderId="0" xfId="5" applyNumberFormat="1" applyFont="1" applyFill="1" applyBorder="1" applyAlignment="1">
      <alignment horizontal="right" vertical="center"/>
    </xf>
    <xf numFmtId="0" fontId="5" fillId="2" borderId="0" xfId="5" applyFont="1" applyFill="1" applyBorder="1" applyAlignment="1" applyProtection="1">
      <alignment horizontal="center" vertical="center"/>
      <protection locked="0"/>
    </xf>
    <xf numFmtId="0" fontId="37" fillId="0" borderId="4" xfId="0" applyFont="1" applyBorder="1" applyAlignment="1">
      <alignment horizontal="right" wrapText="1"/>
    </xf>
    <xf numFmtId="165" fontId="8" fillId="0" borderId="9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left" vertical="center"/>
    </xf>
    <xf numFmtId="3" fontId="12" fillId="0" borderId="0" xfId="55" applyNumberFormat="1" applyFont="1"/>
    <xf numFmtId="3" fontId="6" fillId="0" borderId="0" xfId="55" applyNumberFormat="1" applyFont="1" applyAlignment="1">
      <alignment horizontal="centerContinuous"/>
    </xf>
    <xf numFmtId="3" fontId="12" fillId="0" borderId="0" xfId="55" applyNumberFormat="1" applyFont="1" applyAlignment="1">
      <alignment horizontal="right"/>
    </xf>
    <xf numFmtId="3" fontId="6" fillId="0" borderId="2" xfId="55" applyNumberFormat="1" applyFont="1" applyBorder="1" applyAlignment="1">
      <alignment horizontal="center"/>
    </xf>
    <xf numFmtId="3" fontId="6" fillId="0" borderId="29" xfId="55" applyNumberFormat="1" applyFont="1" applyBorder="1" applyAlignment="1">
      <alignment horizontal="center"/>
    </xf>
    <xf numFmtId="3" fontId="6" fillId="0" borderId="31" xfId="55" applyNumberFormat="1" applyFont="1" applyBorder="1" applyAlignment="1">
      <alignment horizontal="center"/>
    </xf>
    <xf numFmtId="3" fontId="6" fillId="0" borderId="32" xfId="55" applyNumberFormat="1" applyFont="1" applyBorder="1" applyAlignment="1">
      <alignment horizontal="center"/>
    </xf>
    <xf numFmtId="3" fontId="6" fillId="0" borderId="0" xfId="55" applyNumberFormat="1" applyFont="1" applyAlignment="1">
      <alignment horizontal="center"/>
    </xf>
    <xf numFmtId="3" fontId="6" fillId="0" borderId="4" xfId="55" applyNumberFormat="1" applyFont="1" applyBorder="1" applyAlignment="1">
      <alignment horizontal="center"/>
    </xf>
    <xf numFmtId="3" fontId="6" fillId="0" borderId="9" xfId="55" applyNumberFormat="1" applyFont="1" applyBorder="1" applyAlignment="1">
      <alignment horizontal="center"/>
    </xf>
    <xf numFmtId="3" fontId="6" fillId="0" borderId="9" xfId="55" applyNumberFormat="1" applyFont="1" applyBorder="1" applyAlignment="1">
      <alignment horizontal="left"/>
    </xf>
    <xf numFmtId="3" fontId="6" fillId="0" borderId="33" xfId="55" quotePrefix="1" applyNumberFormat="1" applyFont="1" applyBorder="1" applyAlignment="1">
      <alignment horizontal="center"/>
    </xf>
    <xf numFmtId="3" fontId="6" fillId="0" borderId="34" xfId="55" quotePrefix="1" applyNumberFormat="1" applyFont="1" applyBorder="1" applyAlignment="1">
      <alignment horizontal="center"/>
    </xf>
    <xf numFmtId="3" fontId="6" fillId="0" borderId="35" xfId="55" quotePrefix="1" applyNumberFormat="1" applyFont="1" applyBorder="1" applyAlignment="1">
      <alignment horizontal="center"/>
    </xf>
    <xf numFmtId="167" fontId="3" fillId="0" borderId="36" xfId="55" applyNumberFormat="1" applyFont="1" applyBorder="1"/>
    <xf numFmtId="167" fontId="3" fillId="0" borderId="37" xfId="55" applyNumberFormat="1" applyFont="1" applyBorder="1"/>
    <xf numFmtId="167" fontId="12" fillId="0" borderId="12" xfId="55" applyNumberFormat="1" applyFont="1" applyBorder="1"/>
    <xf numFmtId="167" fontId="3" fillId="0" borderId="38" xfId="55" applyNumberFormat="1" applyFont="1" applyBorder="1"/>
    <xf numFmtId="167" fontId="3" fillId="0" borderId="39" xfId="55" applyNumberFormat="1" applyFont="1" applyBorder="1"/>
    <xf numFmtId="167" fontId="12" fillId="0" borderId="14" xfId="55" applyNumberFormat="1" applyFont="1" applyBorder="1"/>
    <xf numFmtId="167" fontId="3" fillId="0" borderId="14" xfId="55" applyNumberFormat="1" applyFont="1" applyBorder="1"/>
    <xf numFmtId="167" fontId="3" fillId="0" borderId="40" xfId="55" applyNumberFormat="1" applyFont="1" applyBorder="1"/>
    <xf numFmtId="167" fontId="3" fillId="0" borderId="41" xfId="55" applyNumberFormat="1" applyFont="1" applyBorder="1"/>
    <xf numFmtId="167" fontId="12" fillId="0" borderId="16" xfId="55" applyNumberFormat="1" applyFont="1" applyBorder="1"/>
    <xf numFmtId="167" fontId="6" fillId="0" borderId="33" xfId="55" applyNumberFormat="1" applyFont="1" applyBorder="1"/>
    <xf numFmtId="167" fontId="6" fillId="0" borderId="35" xfId="55" applyNumberFormat="1" applyFont="1" applyBorder="1"/>
    <xf numFmtId="167" fontId="6" fillId="0" borderId="34" xfId="55" applyNumberFormat="1" applyFont="1" applyBorder="1"/>
    <xf numFmtId="167" fontId="6" fillId="0" borderId="9" xfId="55" applyNumberFormat="1" applyFont="1" applyBorder="1"/>
    <xf numFmtId="167" fontId="6" fillId="0" borderId="4" xfId="55" applyNumberFormat="1" applyFont="1" applyBorder="1"/>
    <xf numFmtId="3" fontId="6" fillId="0" borderId="0" xfId="55" applyNumberFormat="1" applyFont="1"/>
    <xf numFmtId="167" fontId="12" fillId="0" borderId="0" xfId="55" applyNumberFormat="1" applyFont="1"/>
    <xf numFmtId="167" fontId="5" fillId="0" borderId="0" xfId="55" applyNumberFormat="1" applyFont="1"/>
    <xf numFmtId="3" fontId="5" fillId="0" borderId="0" xfId="55" applyNumberFormat="1" applyFont="1" applyAlignment="1">
      <alignment horizontal="right"/>
    </xf>
    <xf numFmtId="3" fontId="3" fillId="0" borderId="9" xfId="55" applyNumberFormat="1" applyFont="1" applyBorder="1"/>
    <xf numFmtId="167" fontId="39" fillId="0" borderId="7" xfId="0" applyNumberFormat="1" applyFont="1" applyBorder="1" applyAlignment="1">
      <alignment horizontal="right"/>
    </xf>
    <xf numFmtId="0" fontId="5" fillId="0" borderId="0" xfId="5" quotePrefix="1" applyFont="1" applyFill="1" applyBorder="1" applyAlignment="1">
      <alignment horizontal="right"/>
    </xf>
    <xf numFmtId="3" fontId="12" fillId="0" borderId="0" xfId="56" applyNumberFormat="1" applyFont="1"/>
    <xf numFmtId="3" fontId="6" fillId="0" borderId="0" xfId="56" applyNumberFormat="1" applyFont="1" applyAlignment="1">
      <alignment horizontal="centerContinuous"/>
    </xf>
    <xf numFmtId="3" fontId="12" fillId="0" borderId="0" xfId="56" applyNumberFormat="1" applyFont="1" applyAlignment="1">
      <alignment horizontal="right"/>
    </xf>
    <xf numFmtId="3" fontId="6" fillId="0" borderId="2" xfId="56" applyNumberFormat="1" applyFont="1" applyBorder="1" applyAlignment="1">
      <alignment horizontal="center"/>
    </xf>
    <xf numFmtId="3" fontId="6" fillId="0" borderId="29" xfId="56" applyNumberFormat="1" applyFont="1" applyBorder="1" applyAlignment="1">
      <alignment horizontal="center"/>
    </xf>
    <xf numFmtId="3" fontId="6" fillId="0" borderId="30" xfId="56" applyNumberFormat="1" applyFont="1" applyBorder="1" applyAlignment="1">
      <alignment horizontal="center"/>
    </xf>
    <xf numFmtId="3" fontId="6" fillId="0" borderId="31" xfId="56" applyNumberFormat="1" applyFont="1" applyBorder="1" applyAlignment="1">
      <alignment horizontal="center"/>
    </xf>
    <xf numFmtId="3" fontId="6" fillId="0" borderId="32" xfId="56" applyNumberFormat="1" applyFont="1" applyBorder="1" applyAlignment="1">
      <alignment horizontal="center"/>
    </xf>
    <xf numFmtId="3" fontId="6" fillId="0" borderId="0" xfId="56" applyNumberFormat="1" applyFont="1" applyAlignment="1">
      <alignment horizontal="center"/>
    </xf>
    <xf numFmtId="3" fontId="6" fillId="0" borderId="4" xfId="56" applyNumberFormat="1" applyFont="1" applyBorder="1" applyAlignment="1">
      <alignment horizontal="center"/>
    </xf>
    <xf numFmtId="169" fontId="5" fillId="0" borderId="42" xfId="5" applyNumberFormat="1" applyFont="1" applyBorder="1" applyAlignment="1">
      <alignment horizontal="center" vertical="center"/>
    </xf>
    <xf numFmtId="169" fontId="5" fillId="0" borderId="43" xfId="5" applyNumberFormat="1" applyFont="1" applyBorder="1" applyAlignment="1">
      <alignment horizontal="center" vertical="center"/>
    </xf>
    <xf numFmtId="169" fontId="5" fillId="0" borderId="44" xfId="5" applyNumberFormat="1" applyFont="1" applyBorder="1" applyAlignment="1">
      <alignment horizontal="center" vertical="center"/>
    </xf>
    <xf numFmtId="3" fontId="6" fillId="0" borderId="9" xfId="56" applyNumberFormat="1" applyFont="1" applyBorder="1" applyAlignment="1">
      <alignment horizontal="center"/>
    </xf>
    <xf numFmtId="3" fontId="6" fillId="0" borderId="9" xfId="56" applyNumberFormat="1" applyFont="1" applyBorder="1" applyAlignment="1">
      <alignment horizontal="left"/>
    </xf>
    <xf numFmtId="3" fontId="6" fillId="0" borderId="33" xfId="56" quotePrefix="1" applyNumberFormat="1" applyFont="1" applyBorder="1" applyAlignment="1">
      <alignment horizontal="center"/>
    </xf>
    <xf numFmtId="3" fontId="6" fillId="0" borderId="34" xfId="56" quotePrefix="1" applyNumberFormat="1" applyFont="1" applyBorder="1" applyAlignment="1">
      <alignment horizontal="center"/>
    </xf>
    <xf numFmtId="3" fontId="6" fillId="0" borderId="35" xfId="56" quotePrefix="1" applyNumberFormat="1" applyFont="1" applyBorder="1" applyAlignment="1">
      <alignment horizontal="center"/>
    </xf>
    <xf numFmtId="0" fontId="9" fillId="0" borderId="11" xfId="56" applyFont="1" applyBorder="1" applyAlignment="1">
      <alignment horizontal="right" vertical="center"/>
    </xf>
    <xf numFmtId="165" fontId="9" fillId="0" borderId="12" xfId="56" applyNumberFormat="1" applyFont="1" applyBorder="1" applyAlignment="1">
      <alignment horizontal="right" vertical="center"/>
    </xf>
    <xf numFmtId="0" fontId="9" fillId="0" borderId="12" xfId="56" applyFont="1" applyBorder="1"/>
    <xf numFmtId="167" fontId="12" fillId="0" borderId="12" xfId="56" applyNumberFormat="1" applyFont="1" applyBorder="1"/>
    <xf numFmtId="167" fontId="5" fillId="0" borderId="12" xfId="56" applyNumberFormat="1" applyFont="1" applyBorder="1"/>
    <xf numFmtId="0" fontId="9" fillId="0" borderId="13" xfId="56" applyFont="1" applyBorder="1" applyAlignment="1">
      <alignment horizontal="right" vertical="center"/>
    </xf>
    <xf numFmtId="165" fontId="9" fillId="0" borderId="14" xfId="56" applyNumberFormat="1" applyFont="1" applyBorder="1" applyAlignment="1">
      <alignment horizontal="right" vertical="center"/>
    </xf>
    <xf numFmtId="0" fontId="9" fillId="0" borderId="14" xfId="56" applyFont="1" applyBorder="1"/>
    <xf numFmtId="167" fontId="12" fillId="0" borderId="14" xfId="56" applyNumberFormat="1" applyFont="1" applyBorder="1"/>
    <xf numFmtId="167" fontId="5" fillId="0" borderId="14" xfId="56" applyNumberFormat="1" applyFont="1" applyBorder="1"/>
    <xf numFmtId="0" fontId="9" fillId="0" borderId="15" xfId="56" applyFont="1" applyBorder="1" applyAlignment="1">
      <alignment horizontal="right" vertical="center"/>
    </xf>
    <xf numFmtId="165" fontId="9" fillId="0" borderId="16" xfId="56" applyNumberFormat="1" applyFont="1" applyBorder="1" applyAlignment="1">
      <alignment horizontal="right" vertical="center"/>
    </xf>
    <xf numFmtId="0" fontId="9" fillId="0" borderId="16" xfId="56" applyFont="1" applyBorder="1"/>
    <xf numFmtId="167" fontId="12" fillId="0" borderId="16" xfId="56" applyNumberFormat="1" applyFont="1" applyBorder="1"/>
    <xf numFmtId="167" fontId="5" fillId="0" borderId="16" xfId="56" applyNumberFormat="1" applyFont="1" applyBorder="1"/>
    <xf numFmtId="0" fontId="9" fillId="0" borderId="17" xfId="56" applyFont="1" applyBorder="1" applyAlignment="1">
      <alignment horizontal="right" vertical="center"/>
    </xf>
    <xf numFmtId="165" fontId="9" fillId="0" borderId="18" xfId="56" applyNumberFormat="1" applyFont="1" applyBorder="1" applyAlignment="1">
      <alignment horizontal="right" vertical="center"/>
    </xf>
    <xf numFmtId="0" fontId="9" fillId="0" borderId="18" xfId="56" applyFont="1" applyBorder="1"/>
    <xf numFmtId="167" fontId="12" fillId="0" borderId="18" xfId="56" applyNumberFormat="1" applyFont="1" applyBorder="1"/>
    <xf numFmtId="167" fontId="5" fillId="0" borderId="18" xfId="56" applyNumberFormat="1" applyFont="1" applyBorder="1"/>
    <xf numFmtId="167" fontId="3" fillId="0" borderId="14" xfId="56" applyNumberFormat="1" applyFont="1" applyBorder="1"/>
    <xf numFmtId="3" fontId="6" fillId="0" borderId="9" xfId="56" applyNumberFormat="1" applyFont="1" applyBorder="1"/>
    <xf numFmtId="167" fontId="6" fillId="0" borderId="33" xfId="56" applyNumberFormat="1" applyFont="1" applyBorder="1"/>
    <xf numFmtId="167" fontId="6" fillId="0" borderId="35" xfId="56" applyNumberFormat="1" applyFont="1" applyBorder="1"/>
    <xf numFmtId="167" fontId="6" fillId="0" borderId="34" xfId="56" applyNumberFormat="1" applyFont="1" applyBorder="1"/>
    <xf numFmtId="167" fontId="6" fillId="0" borderId="9" xfId="56" applyNumberFormat="1" applyFont="1" applyBorder="1"/>
    <xf numFmtId="167" fontId="6" fillId="0" borderId="4" xfId="56" applyNumberFormat="1" applyFont="1" applyBorder="1"/>
    <xf numFmtId="3" fontId="6" fillId="0" borderId="0" xfId="56" applyNumberFormat="1" applyFont="1"/>
    <xf numFmtId="167" fontId="12" fillId="0" borderId="0" xfId="56" applyNumberFormat="1" applyFont="1"/>
    <xf numFmtId="167" fontId="5" fillId="0" borderId="0" xfId="56" applyNumberFormat="1" applyFont="1"/>
    <xf numFmtId="3" fontId="5" fillId="0" borderId="0" xfId="56" applyNumberFormat="1" applyFont="1" applyAlignment="1">
      <alignment horizontal="right"/>
    </xf>
    <xf numFmtId="165" fontId="37" fillId="0" borderId="9" xfId="0" applyNumberFormat="1" applyFont="1" applyFill="1" applyBorder="1" applyAlignment="1">
      <alignment horizontal="right" vertical="top"/>
    </xf>
    <xf numFmtId="167" fontId="3" fillId="0" borderId="7" xfId="0" applyNumberFormat="1" applyFont="1" applyBorder="1" applyAlignment="1">
      <alignment horizontal="right"/>
    </xf>
    <xf numFmtId="167" fontId="5" fillId="0" borderId="0" xfId="55" applyNumberFormat="1" applyFont="1" applyAlignment="1">
      <alignment horizontal="right"/>
    </xf>
    <xf numFmtId="167" fontId="3" fillId="0" borderId="36" xfId="0" applyNumberFormat="1" applyFont="1" applyBorder="1"/>
    <xf numFmtId="167" fontId="3" fillId="0" borderId="37" xfId="0" applyNumberFormat="1" applyFont="1" applyBorder="1"/>
    <xf numFmtId="167" fontId="3" fillId="0" borderId="38" xfId="0" applyNumberFormat="1" applyFont="1" applyBorder="1"/>
    <xf numFmtId="167" fontId="3" fillId="0" borderId="39" xfId="0" applyNumberFormat="1" applyFont="1" applyBorder="1"/>
    <xf numFmtId="167" fontId="3" fillId="0" borderId="40" xfId="0" applyNumberFormat="1" applyFont="1" applyBorder="1"/>
    <xf numFmtId="167" fontId="3" fillId="0" borderId="41" xfId="0" applyNumberFormat="1" applyFont="1" applyBorder="1"/>
    <xf numFmtId="167" fontId="3" fillId="0" borderId="45" xfId="0" applyNumberFormat="1" applyFont="1" applyBorder="1"/>
    <xf numFmtId="167" fontId="3" fillId="0" borderId="46" xfId="0" applyNumberFormat="1" applyFont="1" applyBorder="1"/>
    <xf numFmtId="166" fontId="5" fillId="0" borderId="9" xfId="5" applyNumberFormat="1" applyFont="1" applyFill="1" applyBorder="1" applyAlignment="1">
      <alignment horizontal="center" vertical="center"/>
    </xf>
    <xf numFmtId="0" fontId="9" fillId="0" borderId="11" xfId="55" applyFont="1" applyFill="1" applyBorder="1" applyAlignment="1">
      <alignment horizontal="right" vertical="center"/>
    </xf>
    <xf numFmtId="165" fontId="9" fillId="0" borderId="12" xfId="55" applyNumberFormat="1" applyFont="1" applyFill="1" applyBorder="1" applyAlignment="1">
      <alignment horizontal="right" vertical="center"/>
    </xf>
    <xf numFmtId="0" fontId="9" fillId="0" borderId="12" xfId="55" applyFont="1" applyFill="1" applyBorder="1"/>
    <xf numFmtId="0" fontId="9" fillId="0" borderId="13" xfId="55" applyFont="1" applyFill="1" applyBorder="1" applyAlignment="1">
      <alignment horizontal="right" vertical="center"/>
    </xf>
    <xf numFmtId="165" fontId="9" fillId="0" borderId="14" xfId="55" applyNumberFormat="1" applyFont="1" applyFill="1" applyBorder="1" applyAlignment="1">
      <alignment horizontal="right" vertical="center"/>
    </xf>
    <xf numFmtId="0" fontId="9" fillId="0" borderId="14" xfId="55" applyFont="1" applyFill="1" applyBorder="1"/>
    <xf numFmtId="0" fontId="9" fillId="0" borderId="15" xfId="55" applyFont="1" applyFill="1" applyBorder="1" applyAlignment="1">
      <alignment horizontal="right" vertical="center"/>
    </xf>
    <xf numFmtId="165" fontId="9" fillId="0" borderId="16" xfId="55" applyNumberFormat="1" applyFont="1" applyFill="1" applyBorder="1" applyAlignment="1">
      <alignment horizontal="right" vertical="center"/>
    </xf>
    <xf numFmtId="0" fontId="9" fillId="0" borderId="16" xfId="55" applyFont="1" applyFill="1" applyBorder="1"/>
    <xf numFmtId="3" fontId="3" fillId="0" borderId="9" xfId="55" applyNumberFormat="1" applyFont="1" applyFill="1" applyBorder="1"/>
    <xf numFmtId="3" fontId="6" fillId="0" borderId="9" xfId="55" applyNumberFormat="1" applyFont="1" applyFill="1" applyBorder="1"/>
    <xf numFmtId="169" fontId="5" fillId="0" borderId="9" xfId="5" applyNumberFormat="1" applyFont="1" applyFill="1" applyBorder="1" applyAlignment="1">
      <alignment horizontal="center" vertical="center"/>
    </xf>
    <xf numFmtId="0" fontId="5" fillId="2" borderId="0" xfId="5" applyFont="1" applyFill="1" applyBorder="1" applyAlignment="1">
      <alignment horizontal="centerContinuous" vertical="center"/>
    </xf>
    <xf numFmtId="3" fontId="12" fillId="0" borderId="0" xfId="0" applyNumberFormat="1" applyFont="1" applyBorder="1"/>
    <xf numFmtId="169" fontId="5" fillId="0" borderId="9" xfId="5" applyNumberFormat="1" applyFont="1" applyFill="1" applyBorder="1" applyAlignment="1">
      <alignment horizontal="center" vertical="center" wrapText="1"/>
    </xf>
    <xf numFmtId="3" fontId="11" fillId="0" borderId="0" xfId="55" applyNumberFormat="1" applyFont="1" applyAlignment="1">
      <alignment horizontal="center" wrapText="1"/>
    </xf>
    <xf numFmtId="3" fontId="11" fillId="0" borderId="0" xfId="56" applyNumberFormat="1" applyFont="1" applyAlignment="1">
      <alignment horizontal="center" wrapText="1"/>
    </xf>
  </cellXfs>
  <cellStyles count="57">
    <cellStyle name="20 % – Poudarek1" xfId="12" xr:uid="{00000000-0005-0000-0000-000000000000}"/>
    <cellStyle name="20 % – Poudarek2" xfId="13" xr:uid="{00000000-0005-0000-0000-000001000000}"/>
    <cellStyle name="20 % – Poudarek3" xfId="14" xr:uid="{00000000-0005-0000-0000-000002000000}"/>
    <cellStyle name="20 % – Poudarek4" xfId="15" xr:uid="{00000000-0005-0000-0000-000003000000}"/>
    <cellStyle name="20 % – Poudarek5" xfId="16" xr:uid="{00000000-0005-0000-0000-000004000000}"/>
    <cellStyle name="20 % – Poudarek6" xfId="17" xr:uid="{00000000-0005-0000-0000-000005000000}"/>
    <cellStyle name="40 % – Poudarek1" xfId="18" xr:uid="{00000000-0005-0000-0000-000006000000}"/>
    <cellStyle name="40 % – Poudarek2" xfId="19" xr:uid="{00000000-0005-0000-0000-000007000000}"/>
    <cellStyle name="40 % – Poudarek3" xfId="20" xr:uid="{00000000-0005-0000-0000-000008000000}"/>
    <cellStyle name="40 % – Poudarek4" xfId="21" xr:uid="{00000000-0005-0000-0000-000009000000}"/>
    <cellStyle name="40 % – Poudarek5" xfId="22" xr:uid="{00000000-0005-0000-0000-00000A000000}"/>
    <cellStyle name="40 % – Poudarek6" xfId="23" xr:uid="{00000000-0005-0000-0000-00000B000000}"/>
    <cellStyle name="60 % – Poudarek1" xfId="24" xr:uid="{00000000-0005-0000-0000-00000C000000}"/>
    <cellStyle name="60 % – Poudarek2" xfId="25" xr:uid="{00000000-0005-0000-0000-00000D000000}"/>
    <cellStyle name="60 % – Poudarek3" xfId="26" xr:uid="{00000000-0005-0000-0000-00000E000000}"/>
    <cellStyle name="60 % – Poudarek4" xfId="27" xr:uid="{00000000-0005-0000-0000-00000F000000}"/>
    <cellStyle name="60 % – Poudarek5" xfId="28" xr:uid="{00000000-0005-0000-0000-000010000000}"/>
    <cellStyle name="60 % – Poudarek6" xfId="29" xr:uid="{00000000-0005-0000-0000-000011000000}"/>
    <cellStyle name="Comma0" xfId="1" xr:uid="{00000000-0005-0000-0000-000012000000}"/>
    <cellStyle name="Currency0" xfId="2" xr:uid="{00000000-0005-0000-0000-000013000000}"/>
    <cellStyle name="Date" xfId="3" xr:uid="{00000000-0005-0000-0000-000014000000}"/>
    <cellStyle name="Dobro" xfId="30" xr:uid="{00000000-0005-0000-0000-000015000000}"/>
    <cellStyle name="Fixed" xfId="4" xr:uid="{00000000-0005-0000-0000-000016000000}"/>
    <cellStyle name="Heading 1 2" xfId="8" xr:uid="{00000000-0005-0000-0000-000018000000}"/>
    <cellStyle name="Heading 2 2" xfId="9" xr:uid="{00000000-0005-0000-0000-00001A000000}"/>
    <cellStyle name="Izhod" xfId="31" xr:uid="{00000000-0005-0000-0000-00001B000000}"/>
    <cellStyle name="Naslov" xfId="32" xr:uid="{00000000-0005-0000-0000-00001C000000}"/>
    <cellStyle name="Naslov 1" xfId="33" builtinId="16" customBuiltin="1"/>
    <cellStyle name="Naslov 2" xfId="34" builtinId="17" customBuiltin="1"/>
    <cellStyle name="Naslov 3" xfId="35" xr:uid="{00000000-0005-0000-0000-00001D000000}"/>
    <cellStyle name="Naslov 4" xfId="36" xr:uid="{00000000-0005-0000-0000-00001E000000}"/>
    <cellStyle name="Navadno" xfId="0" builtinId="0"/>
    <cellStyle name="Navadno 2" xfId="37" xr:uid="{00000000-0005-0000-0000-00001F000000}"/>
    <cellStyle name="Navadno 3" xfId="55" xr:uid="{961940B5-C48D-4092-886C-B9F4B36B89DC}"/>
    <cellStyle name="Navadno 4" xfId="56" xr:uid="{D275B948-0BCB-4C74-8DC9-DADF9C1B3659}"/>
    <cellStyle name="Nevtralno" xfId="38" xr:uid="{00000000-0005-0000-0000-000021000000}"/>
    <cellStyle name="Normal 2" xfId="6" xr:uid="{00000000-0005-0000-0000-000023000000}"/>
    <cellStyle name="Normal 3" xfId="7" xr:uid="{00000000-0005-0000-0000-000024000000}"/>
    <cellStyle name="Normal 4" xfId="11" xr:uid="{00000000-0005-0000-0000-000025000000}"/>
    <cellStyle name="Normal 5" xfId="54" xr:uid="{00000000-0005-0000-0000-000026000000}"/>
    <cellStyle name="Normal_FINAL_obd_P-2004" xfId="10" xr:uid="{00000000-0005-0000-0000-000027000000}"/>
    <cellStyle name="Normal_Oc_Prih2004-ocena2003" xfId="5" xr:uid="{00000000-0005-0000-0000-000028000000}"/>
    <cellStyle name="Opomba" xfId="39" xr:uid="{00000000-0005-0000-0000-000029000000}"/>
    <cellStyle name="Opozorilo" xfId="40" xr:uid="{00000000-0005-0000-0000-00002A000000}"/>
    <cellStyle name="Pojasnjevalno besedilo" xfId="41" xr:uid="{00000000-0005-0000-0000-00002B000000}"/>
    <cellStyle name="Poudarek1" xfId="42" xr:uid="{00000000-0005-0000-0000-00002C000000}"/>
    <cellStyle name="Poudarek2" xfId="43" xr:uid="{00000000-0005-0000-0000-00002D000000}"/>
    <cellStyle name="Poudarek3" xfId="44" xr:uid="{00000000-0005-0000-0000-00002E000000}"/>
    <cellStyle name="Poudarek4" xfId="45" xr:uid="{00000000-0005-0000-0000-00002F000000}"/>
    <cellStyle name="Poudarek5" xfId="46" xr:uid="{00000000-0005-0000-0000-000030000000}"/>
    <cellStyle name="Poudarek6" xfId="47" xr:uid="{00000000-0005-0000-0000-000031000000}"/>
    <cellStyle name="Povezana celica" xfId="48" xr:uid="{00000000-0005-0000-0000-000032000000}"/>
    <cellStyle name="Preveri celico" xfId="49" xr:uid="{00000000-0005-0000-0000-000033000000}"/>
    <cellStyle name="Računanje" xfId="50" xr:uid="{00000000-0005-0000-0000-000034000000}"/>
    <cellStyle name="Slabo" xfId="51" xr:uid="{00000000-0005-0000-0000-000035000000}"/>
    <cellStyle name="Vnos" xfId="52" xr:uid="{00000000-0005-0000-0000-000037000000}"/>
    <cellStyle name="Vsota" xfId="53" builtinId="25" customBuiltin="1"/>
  </cellStyles>
  <dxfs count="2">
    <dxf>
      <font>
        <b val="0"/>
        <i val="0"/>
      </font>
      <numFmt numFmtId="167" formatCode="#,##0_ ;[Red]\-#,##0\ "/>
      <fill>
        <patternFill>
          <bgColor theme="5" tint="0.39994506668294322"/>
        </patternFill>
      </fill>
    </dxf>
    <dxf>
      <font>
        <b val="0"/>
        <i val="0"/>
      </font>
      <numFmt numFmtId="167" formatCode="#,##0_ ;[Red]\-#,##0\ "/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4">
    <pageSetUpPr fitToPage="1"/>
  </sheetPr>
  <dimension ref="A1:O27"/>
  <sheetViews>
    <sheetView tabSelected="1" zoomScaleNormal="100" workbookViewId="0"/>
  </sheetViews>
  <sheetFormatPr defaultColWidth="8" defaultRowHeight="15.6" x14ac:dyDescent="0.25"/>
  <cols>
    <col min="1" max="1" width="9.77734375" style="11" customWidth="1"/>
    <col min="2" max="2" width="23.77734375" style="4" customWidth="1"/>
    <col min="3" max="10" width="12.77734375" style="4" customWidth="1"/>
    <col min="11" max="11" width="14.77734375" style="4" customWidth="1"/>
    <col min="12" max="12" width="12.77734375" style="4" customWidth="1"/>
    <col min="13" max="14" width="14.77734375" style="4" customWidth="1"/>
    <col min="15" max="15" width="13.77734375" style="4" customWidth="1"/>
    <col min="16" max="16384" width="8" style="4"/>
  </cols>
  <sheetData>
    <row r="1" spans="1:15" s="1" customFormat="1" ht="19.95" customHeight="1" x14ac:dyDescent="0.25">
      <c r="A1" s="2" t="s">
        <v>496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0"/>
    </row>
    <row r="2" spans="1:15" s="1" customFormat="1" ht="19.95" customHeight="1" x14ac:dyDescent="0.25">
      <c r="A2" s="2" t="s">
        <v>497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0"/>
    </row>
    <row r="3" spans="1:15" s="1" customFormat="1" ht="19.95" customHeight="1" x14ac:dyDescent="0.25">
      <c r="A3" s="2" t="s">
        <v>236</v>
      </c>
      <c r="B3" s="3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3"/>
      <c r="O3" s="20"/>
    </row>
    <row r="4" spans="1:15" s="1" customFormat="1" ht="19.95" customHeight="1" thickBot="1" x14ac:dyDescent="0.35">
      <c r="A4" s="38" t="s">
        <v>235</v>
      </c>
      <c r="B4" s="39">
        <v>0</v>
      </c>
      <c r="C4" s="37" t="str">
        <f>VLOOKUP($B$4,'Nazivi občin'!B2:C214,2,FALSE)</f>
        <v>SKUPAJ VSE OBČINE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78" t="s">
        <v>462</v>
      </c>
    </row>
    <row r="5" spans="1:15" ht="15.75" customHeight="1" x14ac:dyDescent="0.3">
      <c r="A5" s="5"/>
      <c r="B5" s="13" t="s">
        <v>3</v>
      </c>
      <c r="C5" s="6" t="s">
        <v>2</v>
      </c>
      <c r="D5" s="6" t="s">
        <v>2</v>
      </c>
      <c r="E5" s="6" t="s">
        <v>2</v>
      </c>
      <c r="F5" s="6" t="s">
        <v>2</v>
      </c>
      <c r="G5" s="6" t="s">
        <v>2</v>
      </c>
      <c r="H5" s="6" t="s">
        <v>2</v>
      </c>
      <c r="I5" s="6" t="s">
        <v>2</v>
      </c>
      <c r="J5" s="6" t="s">
        <v>2</v>
      </c>
      <c r="K5" s="6" t="s">
        <v>2</v>
      </c>
      <c r="L5" s="6" t="s">
        <v>2</v>
      </c>
      <c r="M5" s="6" t="s">
        <v>2</v>
      </c>
      <c r="N5" s="6" t="s">
        <v>2</v>
      </c>
      <c r="O5" s="6" t="s">
        <v>228</v>
      </c>
    </row>
    <row r="6" spans="1:15" ht="15.75" customHeight="1" x14ac:dyDescent="0.3">
      <c r="A6" s="7" t="s">
        <v>0</v>
      </c>
      <c r="B6" s="14"/>
      <c r="C6" s="8" t="s">
        <v>16</v>
      </c>
      <c r="D6" s="8" t="s">
        <v>16</v>
      </c>
      <c r="E6" s="8" t="s">
        <v>16</v>
      </c>
      <c r="F6" s="8" t="s">
        <v>16</v>
      </c>
      <c r="G6" s="8" t="s">
        <v>16</v>
      </c>
      <c r="H6" s="8" t="s">
        <v>16</v>
      </c>
      <c r="I6" s="8" t="s">
        <v>16</v>
      </c>
      <c r="J6" s="8" t="s">
        <v>16</v>
      </c>
      <c r="K6" s="8" t="s">
        <v>16</v>
      </c>
      <c r="L6" s="8" t="s">
        <v>16</v>
      </c>
      <c r="M6" s="8" t="s">
        <v>16</v>
      </c>
      <c r="N6" s="8" t="s">
        <v>16</v>
      </c>
      <c r="O6" s="8" t="s">
        <v>490</v>
      </c>
    </row>
    <row r="7" spans="1:15" s="10" customFormat="1" ht="15.75" customHeight="1" thickBot="1" x14ac:dyDescent="0.35">
      <c r="A7" s="9" t="s">
        <v>1</v>
      </c>
      <c r="B7" s="15" t="s">
        <v>237</v>
      </c>
      <c r="C7" s="16" t="s">
        <v>4</v>
      </c>
      <c r="D7" s="16" t="s">
        <v>5</v>
      </c>
      <c r="E7" s="16" t="s">
        <v>6</v>
      </c>
      <c r="F7" s="16" t="s">
        <v>7</v>
      </c>
      <c r="G7" s="16" t="s">
        <v>8</v>
      </c>
      <c r="H7" s="16" t="s">
        <v>9</v>
      </c>
      <c r="I7" s="16" t="s">
        <v>10</v>
      </c>
      <c r="J7" s="16" t="s">
        <v>11</v>
      </c>
      <c r="K7" s="16" t="s">
        <v>12</v>
      </c>
      <c r="L7" s="16" t="s">
        <v>13</v>
      </c>
      <c r="M7" s="16" t="s">
        <v>14</v>
      </c>
      <c r="N7" s="16" t="s">
        <v>15</v>
      </c>
      <c r="O7" s="16" t="s">
        <v>491</v>
      </c>
    </row>
    <row r="8" spans="1:15" s="10" customFormat="1" ht="15.75" customHeight="1" thickBot="1" x14ac:dyDescent="0.35">
      <c r="A8" s="17"/>
      <c r="B8" s="18"/>
      <c r="C8" s="19">
        <v>1</v>
      </c>
      <c r="D8" s="19">
        <v>2</v>
      </c>
      <c r="E8" s="19">
        <v>3</v>
      </c>
      <c r="F8" s="19">
        <v>4</v>
      </c>
      <c r="G8" s="19">
        <v>5</v>
      </c>
      <c r="H8" s="19">
        <v>6</v>
      </c>
      <c r="I8" s="19">
        <v>7</v>
      </c>
      <c r="J8" s="19">
        <v>8</v>
      </c>
      <c r="K8" s="19">
        <v>9</v>
      </c>
      <c r="L8" s="19">
        <v>10</v>
      </c>
      <c r="M8" s="19">
        <v>11</v>
      </c>
      <c r="N8" s="19">
        <v>12</v>
      </c>
      <c r="O8" s="19" t="s">
        <v>256</v>
      </c>
    </row>
    <row r="9" spans="1:15" ht="16.2" thickBot="1" x14ac:dyDescent="0.3">
      <c r="A9" s="41"/>
      <c r="B9" s="42"/>
      <c r="C9" s="151">
        <v>46042</v>
      </c>
      <c r="D9" s="151">
        <v>46072</v>
      </c>
      <c r="E9" s="151">
        <v>46100</v>
      </c>
      <c r="F9" s="151">
        <v>46132</v>
      </c>
      <c r="G9" s="151">
        <v>46162</v>
      </c>
      <c r="H9" s="154">
        <v>46191</v>
      </c>
      <c r="I9" s="151">
        <v>46223</v>
      </c>
      <c r="J9" s="151">
        <v>46254</v>
      </c>
      <c r="K9" s="151">
        <v>46282</v>
      </c>
      <c r="L9" s="151">
        <v>46315</v>
      </c>
      <c r="M9" s="151">
        <v>46345</v>
      </c>
      <c r="N9" s="151">
        <v>46373</v>
      </c>
      <c r="O9" s="139" t="s">
        <v>492</v>
      </c>
    </row>
    <row r="10" spans="1:15" ht="31.8" thickBot="1" x14ac:dyDescent="0.35">
      <c r="A10" s="128">
        <v>1</v>
      </c>
      <c r="B10" s="40" t="s">
        <v>238</v>
      </c>
      <c r="C10" s="129">
        <f>VLOOKUP($B$4,'Nakazila FI-2026'!$A$7:$Q$219,4,FALSE)</f>
        <v>0</v>
      </c>
      <c r="D10" s="129">
        <f>VLOOKUP($B$4,'Nakazila FI-2026'!$A$7:$Q$219,5,FALSE)</f>
        <v>0</v>
      </c>
      <c r="E10" s="129">
        <f>VLOOKUP($B$4,'Nakazila FI-2026'!$A$7:$Q$219,6,FALSE)</f>
        <v>0</v>
      </c>
      <c r="F10" s="129">
        <f>VLOOKUP($B$4,'Nakazila FI-2026'!$A$7:$Q$219,7,FALSE)</f>
        <v>0</v>
      </c>
      <c r="G10" s="129">
        <f>VLOOKUP($B$4,'Nakazila FI-2026'!$A$7:$Q$219,8,FALSE)</f>
        <v>0</v>
      </c>
      <c r="H10" s="129">
        <f>VLOOKUP($B$4,'Nakazila FI-2026'!$A$7:$Q$219,9,FALSE)</f>
        <v>0</v>
      </c>
      <c r="I10" s="129">
        <f>VLOOKUP($B$4,'Nakazila FI-2026'!$A$7:$Q$219,10,FALSE)</f>
        <v>0</v>
      </c>
      <c r="J10" s="129">
        <f>VLOOKUP($B$4,'Nakazila FI-2026'!$A$7:$Q$219,11,FALSE)</f>
        <v>0</v>
      </c>
      <c r="K10" s="129">
        <f>VLOOKUP($B$4,'Nakazila FI-2026'!$A$7:$Q$219,12,FALSE)</f>
        <v>0</v>
      </c>
      <c r="L10" s="129">
        <f>VLOOKUP($B$4,'Nakazila FI-2026'!$A$7:$Q$219,13,FALSE)</f>
        <v>0</v>
      </c>
      <c r="M10" s="129">
        <f>VLOOKUP($B$4,'Nakazila FI-2026'!$A$7:$Q$219,14,FALSE)</f>
        <v>0</v>
      </c>
      <c r="N10" s="129">
        <f>VLOOKUP($B$4,'Nakazila FI-2026'!$A$7:$Q$219,15,FALSE)</f>
        <v>0</v>
      </c>
      <c r="O10" s="77">
        <f>SUM(C10:N10)</f>
        <v>0</v>
      </c>
    </row>
    <row r="11" spans="1:15" ht="47.4" thickBot="1" x14ac:dyDescent="0.35">
      <c r="A11" s="128">
        <v>2</v>
      </c>
      <c r="B11" s="40" t="s">
        <v>239</v>
      </c>
      <c r="C11" s="129">
        <f>VLOOKUP($B$4,'Nakazila SzURO-2026'!$A$7:$Q$219,4,FALSE)</f>
        <v>8594894</v>
      </c>
      <c r="D11" s="129">
        <f>VLOOKUP($B$4,'Nakazila SzURO-2026'!$A$7:$Q$219,5,FALSE)</f>
        <v>8594894</v>
      </c>
      <c r="E11" s="129">
        <f>VLOOKUP($B$4,'Nakazila SzURO-2026'!$A$7:$Q$219,6,FALSE)</f>
        <v>8594894</v>
      </c>
      <c r="F11" s="129">
        <f>VLOOKUP($B$4,'Nakazila SzURO-2026'!$A$7:$Q$219,7,FALSE)</f>
        <v>8594894</v>
      </c>
      <c r="G11" s="129">
        <f>VLOOKUP($B$4,'Nakazila SzURO-2026'!$A$7:$Q$219,8,FALSE)</f>
        <v>8594894</v>
      </c>
      <c r="H11" s="129">
        <f>VLOOKUP($B$4,'Nakazila SzURO-2026'!$A$7:$Q$219,9,FALSE)</f>
        <v>8594894</v>
      </c>
      <c r="I11" s="129">
        <f>VLOOKUP($B$4,'Nakazila SzURO-2026'!$A$7:$Q$219,10,FALSE)</f>
        <v>8594894</v>
      </c>
      <c r="J11" s="129">
        <f>VLOOKUP($B$4,'Nakazila SzURO-2026'!$A$7:$Q$219,11,FALSE)</f>
        <v>8594894</v>
      </c>
      <c r="K11" s="129">
        <f>VLOOKUP($B$4,'Nakazila SzURO-2026'!$A$7:$Q$219,12,FALSE)</f>
        <v>8594894</v>
      </c>
      <c r="L11" s="129">
        <f>VLOOKUP($B$4,'Nakazila SzURO-2026'!$A$7:$Q$219,13,FALSE)</f>
        <v>8594894</v>
      </c>
      <c r="M11" s="129">
        <f>VLOOKUP($B$4,'Nakazila SzURO-2026'!$A$7:$Q$219,14,FALSE)</f>
        <v>8594894</v>
      </c>
      <c r="N11" s="129">
        <f>VLOOKUP($B$4,'Nakazila SzURO-2026'!$A$7:$Q$219,15,FALSE)</f>
        <v>8594727</v>
      </c>
      <c r="O11" s="77">
        <f>SUM(C11:N11)</f>
        <v>103138561</v>
      </c>
    </row>
    <row r="12" spans="1:15" ht="25.05" customHeight="1" thickBot="1" x14ac:dyDescent="0.35">
      <c r="B12" s="40" t="s">
        <v>240</v>
      </c>
      <c r="C12" s="77">
        <f>SUM(C10:C11)</f>
        <v>8594894</v>
      </c>
      <c r="D12" s="77">
        <f>SUM(D10:D11)</f>
        <v>8594894</v>
      </c>
      <c r="E12" s="77">
        <f>SUM(E10:E11)</f>
        <v>8594894</v>
      </c>
      <c r="F12" s="77">
        <f>SUM(F10:F11)</f>
        <v>8594894</v>
      </c>
      <c r="G12" s="77">
        <f>SUM(G10:G11)</f>
        <v>8594894</v>
      </c>
      <c r="H12" s="77">
        <f>SUM(H10:H11)</f>
        <v>8594894</v>
      </c>
      <c r="I12" s="77">
        <f>SUM(I10:I11)</f>
        <v>8594894</v>
      </c>
      <c r="J12" s="77">
        <f>SUM(J10:J11)</f>
        <v>8594894</v>
      </c>
      <c r="K12" s="77">
        <f>SUM(K10:K11)</f>
        <v>8594894</v>
      </c>
      <c r="L12" s="77">
        <f>SUM(L10:L11)</f>
        <v>8594894</v>
      </c>
      <c r="M12" s="77">
        <f>SUM(M10:M11)</f>
        <v>8594894</v>
      </c>
      <c r="N12" s="77">
        <f>SUM(N10:N11)</f>
        <v>8594727</v>
      </c>
      <c r="O12" s="77">
        <f>SUM(O10:O11)</f>
        <v>103138561</v>
      </c>
    </row>
    <row r="17" spans="3:14" x14ac:dyDescent="0.25"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27" spans="3:14" x14ac:dyDescent="0.25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</sheetData>
  <sheetProtection sheet="1" objects="1" scenarios="1"/>
  <phoneticPr fontId="3" type="noConversion"/>
  <pageMargins left="0.47244094488188981" right="0.19685039370078741" top="0.59055118110236227" bottom="0.43307086614173229" header="0.35433070866141736" footer="0.19685039370078741"/>
  <pageSetup paperSize="9" scale="92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E61EB-986E-4FAF-8B58-50934FC71ACA}">
  <dimension ref="A1:R223"/>
  <sheetViews>
    <sheetView workbookViewId="0">
      <pane xSplit="3" ySplit="6" topLeftCell="D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ColWidth="12.33203125" defaultRowHeight="15.6" x14ac:dyDescent="0.3"/>
  <cols>
    <col min="1" max="2" width="5.88671875" style="43" customWidth="1"/>
    <col min="3" max="3" width="33.88671875" style="43" bestFit="1" customWidth="1"/>
    <col min="4" max="6" width="15.6640625" style="43" customWidth="1"/>
    <col min="7" max="7" width="16.88671875" style="43" customWidth="1"/>
    <col min="8" max="11" width="15.6640625" style="43" customWidth="1"/>
    <col min="12" max="12" width="14.21875" style="43" bestFit="1" customWidth="1"/>
    <col min="13" max="13" width="15.109375" style="43" bestFit="1" customWidth="1"/>
    <col min="14" max="14" width="15.21875" style="43" bestFit="1" customWidth="1"/>
    <col min="15" max="15" width="14.88671875" style="43" bestFit="1" customWidth="1"/>
    <col min="16" max="16" width="12.77734375" style="43" customWidth="1"/>
    <col min="17" max="17" width="13.21875" style="43" customWidth="1"/>
    <col min="18" max="18" width="12" style="43" customWidth="1"/>
    <col min="19" max="16384" width="12.33203125" style="43"/>
  </cols>
  <sheetData>
    <row r="1" spans="1:18" ht="17.399999999999999" x14ac:dyDescent="0.3">
      <c r="B1" s="155" t="s">
        <v>493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</row>
    <row r="2" spans="1:18" x14ac:dyDescent="0.3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Q2" s="45"/>
      <c r="R2" s="45"/>
    </row>
    <row r="3" spans="1:18" ht="16.2" thickBot="1" x14ac:dyDescent="0.3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Q3" s="45"/>
      <c r="R3" s="45" t="s">
        <v>17</v>
      </c>
    </row>
    <row r="4" spans="1:18" s="50" customFormat="1" x14ac:dyDescent="0.3">
      <c r="A4" s="46"/>
      <c r="B4" s="46" t="s">
        <v>0</v>
      </c>
      <c r="C4" s="46"/>
      <c r="D4" s="47" t="s">
        <v>241</v>
      </c>
      <c r="E4" s="48" t="s">
        <v>242</v>
      </c>
      <c r="F4" s="48" t="s">
        <v>243</v>
      </c>
      <c r="G4" s="48" t="s">
        <v>244</v>
      </c>
      <c r="H4" s="48" t="s">
        <v>245</v>
      </c>
      <c r="I4" s="48" t="s">
        <v>246</v>
      </c>
      <c r="J4" s="48" t="s">
        <v>247</v>
      </c>
      <c r="K4" s="48" t="s">
        <v>248</v>
      </c>
      <c r="L4" s="48" t="s">
        <v>249</v>
      </c>
      <c r="M4" s="48" t="s">
        <v>250</v>
      </c>
      <c r="N4" s="48" t="s">
        <v>251</v>
      </c>
      <c r="O4" s="49" t="s">
        <v>252</v>
      </c>
      <c r="P4" s="46" t="s">
        <v>253</v>
      </c>
      <c r="Q4" s="46" t="s">
        <v>254</v>
      </c>
      <c r="R4" s="46"/>
    </row>
    <row r="5" spans="1:18" s="50" customFormat="1" ht="16.2" thickBot="1" x14ac:dyDescent="0.35">
      <c r="A5" s="51" t="s">
        <v>18</v>
      </c>
      <c r="B5" s="51" t="s">
        <v>1</v>
      </c>
      <c r="C5" s="51" t="s">
        <v>230</v>
      </c>
      <c r="D5" s="89">
        <v>46042</v>
      </c>
      <c r="E5" s="90">
        <v>46072</v>
      </c>
      <c r="F5" s="90">
        <v>46100</v>
      </c>
      <c r="G5" s="90">
        <v>46132</v>
      </c>
      <c r="H5" s="90">
        <v>46162</v>
      </c>
      <c r="I5" s="90">
        <v>46191</v>
      </c>
      <c r="J5" s="90">
        <v>46223</v>
      </c>
      <c r="K5" s="90">
        <v>46254</v>
      </c>
      <c r="L5" s="90">
        <v>46282</v>
      </c>
      <c r="M5" s="90">
        <v>46315</v>
      </c>
      <c r="N5" s="90">
        <v>46345</v>
      </c>
      <c r="O5" s="91">
        <v>46373</v>
      </c>
      <c r="P5" s="51" t="s">
        <v>228</v>
      </c>
      <c r="Q5" s="51" t="s">
        <v>494</v>
      </c>
      <c r="R5" s="51" t="s">
        <v>255</v>
      </c>
    </row>
    <row r="6" spans="1:18" s="50" customFormat="1" ht="16.2" thickBot="1" x14ac:dyDescent="0.35">
      <c r="A6" s="52"/>
      <c r="B6" s="52"/>
      <c r="C6" s="53"/>
      <c r="D6" s="54">
        <v>1</v>
      </c>
      <c r="E6" s="55">
        <v>2</v>
      </c>
      <c r="F6" s="56">
        <v>3</v>
      </c>
      <c r="G6" s="55">
        <v>4</v>
      </c>
      <c r="H6" s="55">
        <v>5</v>
      </c>
      <c r="I6" s="55">
        <v>6</v>
      </c>
      <c r="J6" s="55">
        <v>7</v>
      </c>
      <c r="K6" s="55">
        <v>8</v>
      </c>
      <c r="L6" s="55">
        <v>9</v>
      </c>
      <c r="M6" s="55">
        <v>10</v>
      </c>
      <c r="N6" s="55">
        <v>11</v>
      </c>
      <c r="O6" s="55">
        <v>12</v>
      </c>
      <c r="P6" s="52" t="s">
        <v>256</v>
      </c>
      <c r="Q6" s="52">
        <v>14</v>
      </c>
      <c r="R6" s="52" t="s">
        <v>257</v>
      </c>
    </row>
    <row r="7" spans="1:18" ht="15.75" customHeight="1" x14ac:dyDescent="0.3">
      <c r="A7" s="140">
        <v>1</v>
      </c>
      <c r="B7" s="141">
        <v>1</v>
      </c>
      <c r="C7" s="142" t="s">
        <v>258</v>
      </c>
      <c r="D7" s="57">
        <v>0</v>
      </c>
      <c r="E7" s="58">
        <v>0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9">
        <f>SUM(D7:O7)</f>
        <v>0</v>
      </c>
      <c r="Q7" s="59">
        <v>0</v>
      </c>
      <c r="R7" s="59">
        <f>Q7-P7</f>
        <v>0</v>
      </c>
    </row>
    <row r="8" spans="1:18" ht="15.75" customHeight="1" x14ac:dyDescent="0.3">
      <c r="A8" s="143">
        <v>213</v>
      </c>
      <c r="B8" s="144">
        <v>2</v>
      </c>
      <c r="C8" s="145" t="s">
        <v>259</v>
      </c>
      <c r="D8" s="60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2">
        <f t="shared" ref="P8:P72" si="0">SUM(D8:O8)</f>
        <v>0</v>
      </c>
      <c r="Q8" s="62">
        <v>0</v>
      </c>
      <c r="R8" s="62">
        <f t="shared" ref="R8:R72" si="1">Q8-P8</f>
        <v>0</v>
      </c>
    </row>
    <row r="9" spans="1:18" ht="15.75" customHeight="1" x14ac:dyDescent="0.3">
      <c r="A9" s="143">
        <v>195</v>
      </c>
      <c r="B9" s="144">
        <v>3</v>
      </c>
      <c r="C9" s="145" t="s">
        <v>260</v>
      </c>
      <c r="D9" s="60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2">
        <f t="shared" si="0"/>
        <v>0</v>
      </c>
      <c r="Q9" s="62">
        <v>0</v>
      </c>
      <c r="R9" s="62">
        <f t="shared" si="1"/>
        <v>0</v>
      </c>
    </row>
    <row r="10" spans="1:18" ht="15.75" customHeight="1" x14ac:dyDescent="0.3">
      <c r="A10" s="143">
        <v>2</v>
      </c>
      <c r="B10" s="144">
        <v>4</v>
      </c>
      <c r="C10" s="145" t="s">
        <v>261</v>
      </c>
      <c r="D10" s="60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2">
        <f t="shared" si="0"/>
        <v>0</v>
      </c>
      <c r="Q10" s="62">
        <v>0</v>
      </c>
      <c r="R10" s="62">
        <f t="shared" si="1"/>
        <v>0</v>
      </c>
    </row>
    <row r="11" spans="1:18" ht="15.75" customHeight="1" x14ac:dyDescent="0.3">
      <c r="A11" s="143">
        <v>148</v>
      </c>
      <c r="B11" s="144">
        <v>5</v>
      </c>
      <c r="C11" s="145" t="s">
        <v>262</v>
      </c>
      <c r="D11" s="60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2">
        <f t="shared" si="0"/>
        <v>0</v>
      </c>
      <c r="Q11" s="62">
        <v>0</v>
      </c>
      <c r="R11" s="62">
        <f t="shared" si="1"/>
        <v>0</v>
      </c>
    </row>
    <row r="12" spans="1:18" ht="15.75" customHeight="1" x14ac:dyDescent="0.3">
      <c r="A12" s="143">
        <v>149</v>
      </c>
      <c r="B12" s="144">
        <v>6</v>
      </c>
      <c r="C12" s="145" t="s">
        <v>263</v>
      </c>
      <c r="D12" s="60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2">
        <f t="shared" si="0"/>
        <v>0</v>
      </c>
      <c r="Q12" s="62">
        <v>0</v>
      </c>
      <c r="R12" s="62">
        <f t="shared" si="1"/>
        <v>0</v>
      </c>
    </row>
    <row r="13" spans="1:18" ht="15.75" customHeight="1" x14ac:dyDescent="0.3">
      <c r="A13" s="143">
        <v>3</v>
      </c>
      <c r="B13" s="144">
        <v>7</v>
      </c>
      <c r="C13" s="145" t="s">
        <v>264</v>
      </c>
      <c r="D13" s="60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2">
        <f t="shared" si="0"/>
        <v>0</v>
      </c>
      <c r="Q13" s="62">
        <v>0</v>
      </c>
      <c r="R13" s="62">
        <f t="shared" si="1"/>
        <v>0</v>
      </c>
    </row>
    <row r="14" spans="1:18" ht="15.75" customHeight="1" x14ac:dyDescent="0.3">
      <c r="A14" s="143">
        <v>150</v>
      </c>
      <c r="B14" s="144">
        <v>8</v>
      </c>
      <c r="C14" s="145" t="s">
        <v>265</v>
      </c>
      <c r="D14" s="60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2">
        <f t="shared" si="0"/>
        <v>0</v>
      </c>
      <c r="Q14" s="62">
        <v>0</v>
      </c>
      <c r="R14" s="62">
        <f t="shared" si="1"/>
        <v>0</v>
      </c>
    </row>
    <row r="15" spans="1:18" ht="15.75" customHeight="1" x14ac:dyDescent="0.3">
      <c r="A15" s="143">
        <v>4</v>
      </c>
      <c r="B15" s="144">
        <v>9</v>
      </c>
      <c r="C15" s="145" t="s">
        <v>266</v>
      </c>
      <c r="D15" s="60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2">
        <f t="shared" si="0"/>
        <v>0</v>
      </c>
      <c r="Q15" s="62">
        <v>0</v>
      </c>
      <c r="R15" s="62">
        <f t="shared" si="1"/>
        <v>0</v>
      </c>
    </row>
    <row r="16" spans="1:18" ht="15.75" customHeight="1" x14ac:dyDescent="0.3">
      <c r="A16" s="143">
        <v>5</v>
      </c>
      <c r="B16" s="144">
        <v>10</v>
      </c>
      <c r="C16" s="145" t="s">
        <v>267</v>
      </c>
      <c r="D16" s="60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2">
        <f t="shared" si="0"/>
        <v>0</v>
      </c>
      <c r="Q16" s="62">
        <v>0</v>
      </c>
      <c r="R16" s="62">
        <f t="shared" si="1"/>
        <v>0</v>
      </c>
    </row>
    <row r="17" spans="1:18" ht="15.75" customHeight="1" x14ac:dyDescent="0.3">
      <c r="A17" s="143">
        <v>6</v>
      </c>
      <c r="B17" s="144">
        <v>11</v>
      </c>
      <c r="C17" s="145" t="s">
        <v>268</v>
      </c>
      <c r="D17" s="60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2">
        <f t="shared" si="0"/>
        <v>0</v>
      </c>
      <c r="Q17" s="62">
        <v>0</v>
      </c>
      <c r="R17" s="62">
        <f t="shared" si="1"/>
        <v>0</v>
      </c>
    </row>
    <row r="18" spans="1:18" ht="15.75" customHeight="1" x14ac:dyDescent="0.3">
      <c r="A18" s="143">
        <v>151</v>
      </c>
      <c r="B18" s="144">
        <v>12</v>
      </c>
      <c r="C18" s="145" t="s">
        <v>476</v>
      </c>
      <c r="D18" s="60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2">
        <f t="shared" si="0"/>
        <v>0</v>
      </c>
      <c r="Q18" s="62">
        <v>0</v>
      </c>
      <c r="R18" s="62">
        <f t="shared" si="1"/>
        <v>0</v>
      </c>
    </row>
    <row r="19" spans="1:18" ht="15.75" customHeight="1" x14ac:dyDescent="0.3">
      <c r="A19" s="143">
        <v>7</v>
      </c>
      <c r="B19" s="144">
        <v>13</v>
      </c>
      <c r="C19" s="145" t="s">
        <v>269</v>
      </c>
      <c r="D19" s="60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2">
        <f t="shared" si="0"/>
        <v>0</v>
      </c>
      <c r="Q19" s="62">
        <v>0</v>
      </c>
      <c r="R19" s="62">
        <f t="shared" si="1"/>
        <v>0</v>
      </c>
    </row>
    <row r="20" spans="1:18" ht="15.75" customHeight="1" x14ac:dyDescent="0.3">
      <c r="A20" s="143">
        <v>8</v>
      </c>
      <c r="B20" s="144">
        <v>14</v>
      </c>
      <c r="C20" s="145" t="s">
        <v>270</v>
      </c>
      <c r="D20" s="60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2">
        <f t="shared" si="0"/>
        <v>0</v>
      </c>
      <c r="Q20" s="62">
        <v>0</v>
      </c>
      <c r="R20" s="62">
        <f t="shared" si="1"/>
        <v>0</v>
      </c>
    </row>
    <row r="21" spans="1:18" ht="15.75" customHeight="1" x14ac:dyDescent="0.3">
      <c r="A21" s="143">
        <v>9</v>
      </c>
      <c r="B21" s="144">
        <v>15</v>
      </c>
      <c r="C21" s="145" t="s">
        <v>271</v>
      </c>
      <c r="D21" s="60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2">
        <f t="shared" si="0"/>
        <v>0</v>
      </c>
      <c r="Q21" s="62">
        <v>0</v>
      </c>
      <c r="R21" s="62">
        <f t="shared" si="1"/>
        <v>0</v>
      </c>
    </row>
    <row r="22" spans="1:18" ht="15.75" customHeight="1" x14ac:dyDescent="0.3">
      <c r="A22" s="143">
        <v>152</v>
      </c>
      <c r="B22" s="144">
        <v>16</v>
      </c>
      <c r="C22" s="145" t="s">
        <v>272</v>
      </c>
      <c r="D22" s="60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2">
        <f t="shared" si="0"/>
        <v>0</v>
      </c>
      <c r="Q22" s="62">
        <v>0</v>
      </c>
      <c r="R22" s="62">
        <f t="shared" si="1"/>
        <v>0</v>
      </c>
    </row>
    <row r="23" spans="1:18" ht="15.75" customHeight="1" x14ac:dyDescent="0.3">
      <c r="A23" s="143">
        <v>11</v>
      </c>
      <c r="B23" s="144">
        <v>17</v>
      </c>
      <c r="C23" s="145" t="s">
        <v>273</v>
      </c>
      <c r="D23" s="60">
        <v>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  <c r="P23" s="62">
        <f t="shared" si="0"/>
        <v>0</v>
      </c>
      <c r="Q23" s="62">
        <v>0</v>
      </c>
      <c r="R23" s="62">
        <f t="shared" si="1"/>
        <v>0</v>
      </c>
    </row>
    <row r="24" spans="1:18" ht="15.75" customHeight="1" x14ac:dyDescent="0.3">
      <c r="A24" s="143">
        <v>12</v>
      </c>
      <c r="B24" s="144">
        <v>18</v>
      </c>
      <c r="C24" s="145" t="s">
        <v>274</v>
      </c>
      <c r="D24" s="60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61">
        <v>0</v>
      </c>
      <c r="O24" s="61">
        <v>0</v>
      </c>
      <c r="P24" s="62">
        <f t="shared" si="0"/>
        <v>0</v>
      </c>
      <c r="Q24" s="62">
        <v>0</v>
      </c>
      <c r="R24" s="62">
        <f t="shared" si="1"/>
        <v>0</v>
      </c>
    </row>
    <row r="25" spans="1:18" ht="15.75" customHeight="1" x14ac:dyDescent="0.3">
      <c r="A25" s="143">
        <v>13</v>
      </c>
      <c r="B25" s="144">
        <v>19</v>
      </c>
      <c r="C25" s="145" t="s">
        <v>275</v>
      </c>
      <c r="D25" s="60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61">
        <v>0</v>
      </c>
      <c r="P25" s="62">
        <f t="shared" si="0"/>
        <v>0</v>
      </c>
      <c r="Q25" s="62">
        <v>0</v>
      </c>
      <c r="R25" s="62">
        <f t="shared" si="1"/>
        <v>0</v>
      </c>
    </row>
    <row r="26" spans="1:18" ht="15.75" customHeight="1" x14ac:dyDescent="0.3">
      <c r="A26" s="143">
        <v>14</v>
      </c>
      <c r="B26" s="144">
        <v>20</v>
      </c>
      <c r="C26" s="145" t="s">
        <v>276</v>
      </c>
      <c r="D26" s="60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61">
        <v>0</v>
      </c>
      <c r="P26" s="62">
        <f t="shared" si="0"/>
        <v>0</v>
      </c>
      <c r="Q26" s="62">
        <v>0</v>
      </c>
      <c r="R26" s="62">
        <f t="shared" si="1"/>
        <v>0</v>
      </c>
    </row>
    <row r="27" spans="1:18" ht="15.75" customHeight="1" x14ac:dyDescent="0.3">
      <c r="A27" s="143">
        <v>153</v>
      </c>
      <c r="B27" s="144">
        <v>21</v>
      </c>
      <c r="C27" s="145" t="s">
        <v>277</v>
      </c>
      <c r="D27" s="60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61">
        <v>0</v>
      </c>
      <c r="P27" s="62">
        <f t="shared" si="0"/>
        <v>0</v>
      </c>
      <c r="Q27" s="62">
        <v>0</v>
      </c>
      <c r="R27" s="62">
        <f t="shared" si="1"/>
        <v>0</v>
      </c>
    </row>
    <row r="28" spans="1:18" ht="15.75" customHeight="1" x14ac:dyDescent="0.3">
      <c r="A28" s="143">
        <v>196</v>
      </c>
      <c r="B28" s="144">
        <v>22</v>
      </c>
      <c r="C28" s="145" t="s">
        <v>278</v>
      </c>
      <c r="D28" s="60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61">
        <v>0</v>
      </c>
      <c r="P28" s="62">
        <f t="shared" si="0"/>
        <v>0</v>
      </c>
      <c r="Q28" s="62">
        <v>0</v>
      </c>
      <c r="R28" s="62">
        <f t="shared" si="1"/>
        <v>0</v>
      </c>
    </row>
    <row r="29" spans="1:18" ht="15.75" customHeight="1" x14ac:dyDescent="0.3">
      <c r="A29" s="143">
        <v>15</v>
      </c>
      <c r="B29" s="144">
        <v>23</v>
      </c>
      <c r="C29" s="145" t="s">
        <v>279</v>
      </c>
      <c r="D29" s="60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2">
        <f t="shared" si="0"/>
        <v>0</v>
      </c>
      <c r="Q29" s="62">
        <v>0</v>
      </c>
      <c r="R29" s="62">
        <f t="shared" si="1"/>
        <v>0</v>
      </c>
    </row>
    <row r="30" spans="1:18" ht="15.75" customHeight="1" x14ac:dyDescent="0.3">
      <c r="A30" s="143">
        <v>16</v>
      </c>
      <c r="B30" s="144">
        <v>24</v>
      </c>
      <c r="C30" s="145" t="s">
        <v>280</v>
      </c>
      <c r="D30" s="60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2">
        <f t="shared" si="0"/>
        <v>0</v>
      </c>
      <c r="Q30" s="62">
        <v>0</v>
      </c>
      <c r="R30" s="62">
        <f t="shared" si="1"/>
        <v>0</v>
      </c>
    </row>
    <row r="31" spans="1:18" ht="15.75" customHeight="1" x14ac:dyDescent="0.3">
      <c r="A31" s="143">
        <v>17</v>
      </c>
      <c r="B31" s="144">
        <v>25</v>
      </c>
      <c r="C31" s="145" t="s">
        <v>281</v>
      </c>
      <c r="D31" s="60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2">
        <f t="shared" si="0"/>
        <v>0</v>
      </c>
      <c r="Q31" s="62">
        <v>0</v>
      </c>
      <c r="R31" s="62">
        <f t="shared" si="1"/>
        <v>0</v>
      </c>
    </row>
    <row r="32" spans="1:18" ht="15.75" customHeight="1" x14ac:dyDescent="0.3">
      <c r="A32" s="143">
        <v>18</v>
      </c>
      <c r="B32" s="144">
        <v>26</v>
      </c>
      <c r="C32" s="145" t="s">
        <v>282</v>
      </c>
      <c r="D32" s="60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61">
        <v>0</v>
      </c>
      <c r="P32" s="62">
        <f t="shared" si="0"/>
        <v>0</v>
      </c>
      <c r="Q32" s="62">
        <v>0</v>
      </c>
      <c r="R32" s="62">
        <f t="shared" si="1"/>
        <v>0</v>
      </c>
    </row>
    <row r="33" spans="1:18" ht="15.75" customHeight="1" x14ac:dyDescent="0.3">
      <c r="A33" s="143">
        <v>19</v>
      </c>
      <c r="B33" s="144">
        <v>27</v>
      </c>
      <c r="C33" s="145" t="s">
        <v>283</v>
      </c>
      <c r="D33" s="60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2">
        <f t="shared" si="0"/>
        <v>0</v>
      </c>
      <c r="Q33" s="62">
        <v>0</v>
      </c>
      <c r="R33" s="62">
        <f t="shared" si="1"/>
        <v>0</v>
      </c>
    </row>
    <row r="34" spans="1:18" ht="15.75" customHeight="1" x14ac:dyDescent="0.3">
      <c r="A34" s="143">
        <v>154</v>
      </c>
      <c r="B34" s="144">
        <v>28</v>
      </c>
      <c r="C34" s="145" t="s">
        <v>284</v>
      </c>
      <c r="D34" s="60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1">
        <v>0</v>
      </c>
      <c r="P34" s="62">
        <f t="shared" si="0"/>
        <v>0</v>
      </c>
      <c r="Q34" s="62">
        <v>0</v>
      </c>
      <c r="R34" s="62">
        <f t="shared" si="1"/>
        <v>0</v>
      </c>
    </row>
    <row r="35" spans="1:18" ht="15.75" customHeight="1" x14ac:dyDescent="0.3">
      <c r="A35" s="143">
        <v>20</v>
      </c>
      <c r="B35" s="144">
        <v>29</v>
      </c>
      <c r="C35" s="145" t="s">
        <v>285</v>
      </c>
      <c r="D35" s="60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2">
        <f t="shared" si="0"/>
        <v>0</v>
      </c>
      <c r="Q35" s="62">
        <v>0</v>
      </c>
      <c r="R35" s="62">
        <f t="shared" si="1"/>
        <v>0</v>
      </c>
    </row>
    <row r="36" spans="1:18" ht="15.75" customHeight="1" x14ac:dyDescent="0.3">
      <c r="A36" s="143">
        <v>155</v>
      </c>
      <c r="B36" s="144">
        <v>30</v>
      </c>
      <c r="C36" s="145" t="s">
        <v>286</v>
      </c>
      <c r="D36" s="60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2">
        <f t="shared" si="0"/>
        <v>0</v>
      </c>
      <c r="Q36" s="62">
        <v>0</v>
      </c>
      <c r="R36" s="62">
        <f t="shared" si="1"/>
        <v>0</v>
      </c>
    </row>
    <row r="37" spans="1:18" ht="15.75" customHeight="1" x14ac:dyDescent="0.3">
      <c r="A37" s="143">
        <v>21</v>
      </c>
      <c r="B37" s="144">
        <v>31</v>
      </c>
      <c r="C37" s="145" t="s">
        <v>287</v>
      </c>
      <c r="D37" s="60">
        <v>0</v>
      </c>
      <c r="E37" s="61">
        <v>0</v>
      </c>
      <c r="F37" s="61">
        <v>0</v>
      </c>
      <c r="G37" s="61">
        <v>0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61">
        <v>0</v>
      </c>
      <c r="P37" s="62">
        <f t="shared" si="0"/>
        <v>0</v>
      </c>
      <c r="Q37" s="62">
        <v>0</v>
      </c>
      <c r="R37" s="62">
        <f t="shared" si="1"/>
        <v>0</v>
      </c>
    </row>
    <row r="38" spans="1:18" ht="15.75" customHeight="1" x14ac:dyDescent="0.3">
      <c r="A38" s="143">
        <v>156</v>
      </c>
      <c r="B38" s="144">
        <v>32</v>
      </c>
      <c r="C38" s="145" t="s">
        <v>288</v>
      </c>
      <c r="D38" s="60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61">
        <v>0</v>
      </c>
      <c r="P38" s="62">
        <f t="shared" si="0"/>
        <v>0</v>
      </c>
      <c r="Q38" s="62">
        <v>0</v>
      </c>
      <c r="R38" s="62">
        <f t="shared" si="1"/>
        <v>0</v>
      </c>
    </row>
    <row r="39" spans="1:18" ht="15.75" customHeight="1" x14ac:dyDescent="0.3">
      <c r="A39" s="143">
        <v>22</v>
      </c>
      <c r="B39" s="144">
        <v>33</v>
      </c>
      <c r="C39" s="145" t="s">
        <v>289</v>
      </c>
      <c r="D39" s="60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2">
        <f t="shared" si="0"/>
        <v>0</v>
      </c>
      <c r="Q39" s="62">
        <v>0</v>
      </c>
      <c r="R39" s="62">
        <f t="shared" si="1"/>
        <v>0</v>
      </c>
    </row>
    <row r="40" spans="1:18" ht="15.75" customHeight="1" x14ac:dyDescent="0.3">
      <c r="A40" s="143">
        <v>157</v>
      </c>
      <c r="B40" s="144">
        <v>34</v>
      </c>
      <c r="C40" s="145" t="s">
        <v>290</v>
      </c>
      <c r="D40" s="60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  <c r="O40" s="61">
        <v>0</v>
      </c>
      <c r="P40" s="62">
        <f t="shared" si="0"/>
        <v>0</v>
      </c>
      <c r="Q40" s="62">
        <v>0</v>
      </c>
      <c r="R40" s="62">
        <f t="shared" si="1"/>
        <v>0</v>
      </c>
    </row>
    <row r="41" spans="1:18" ht="15.75" customHeight="1" x14ac:dyDescent="0.3">
      <c r="A41" s="143">
        <v>23</v>
      </c>
      <c r="B41" s="144">
        <v>35</v>
      </c>
      <c r="C41" s="145" t="s">
        <v>291</v>
      </c>
      <c r="D41" s="60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2">
        <f t="shared" si="0"/>
        <v>0</v>
      </c>
      <c r="Q41" s="62">
        <v>0</v>
      </c>
      <c r="R41" s="62">
        <f t="shared" si="1"/>
        <v>0</v>
      </c>
    </row>
    <row r="42" spans="1:18" ht="15.75" customHeight="1" x14ac:dyDescent="0.3">
      <c r="A42" s="143">
        <v>24</v>
      </c>
      <c r="B42" s="144">
        <v>36</v>
      </c>
      <c r="C42" s="145" t="s">
        <v>292</v>
      </c>
      <c r="D42" s="60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2">
        <f t="shared" si="0"/>
        <v>0</v>
      </c>
      <c r="Q42" s="62">
        <v>0</v>
      </c>
      <c r="R42" s="62">
        <f t="shared" si="1"/>
        <v>0</v>
      </c>
    </row>
    <row r="43" spans="1:18" ht="15.75" customHeight="1" x14ac:dyDescent="0.3">
      <c r="A43" s="143">
        <v>25</v>
      </c>
      <c r="B43" s="144">
        <v>37</v>
      </c>
      <c r="C43" s="145" t="s">
        <v>293</v>
      </c>
      <c r="D43" s="60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2">
        <f t="shared" si="0"/>
        <v>0</v>
      </c>
      <c r="Q43" s="62">
        <v>0</v>
      </c>
      <c r="R43" s="62">
        <f t="shared" si="1"/>
        <v>0</v>
      </c>
    </row>
    <row r="44" spans="1:18" ht="15.75" customHeight="1" x14ac:dyDescent="0.3">
      <c r="A44" s="143">
        <v>26</v>
      </c>
      <c r="B44" s="144">
        <v>38</v>
      </c>
      <c r="C44" s="145" t="s">
        <v>294</v>
      </c>
      <c r="D44" s="60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2">
        <f t="shared" si="0"/>
        <v>0</v>
      </c>
      <c r="Q44" s="62">
        <v>0</v>
      </c>
      <c r="R44" s="62">
        <f t="shared" si="1"/>
        <v>0</v>
      </c>
    </row>
    <row r="45" spans="1:18" ht="15.75" customHeight="1" x14ac:dyDescent="0.3">
      <c r="A45" s="143">
        <v>27</v>
      </c>
      <c r="B45" s="144">
        <v>39</v>
      </c>
      <c r="C45" s="145" t="s">
        <v>295</v>
      </c>
      <c r="D45" s="60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62">
        <f t="shared" si="0"/>
        <v>0</v>
      </c>
      <c r="Q45" s="62">
        <v>0</v>
      </c>
      <c r="R45" s="62">
        <f t="shared" si="1"/>
        <v>0</v>
      </c>
    </row>
    <row r="46" spans="1:18" ht="15.75" customHeight="1" x14ac:dyDescent="0.3">
      <c r="A46" s="143">
        <v>28</v>
      </c>
      <c r="B46" s="144">
        <v>40</v>
      </c>
      <c r="C46" s="145" t="s">
        <v>477</v>
      </c>
      <c r="D46" s="60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2">
        <f t="shared" si="0"/>
        <v>0</v>
      </c>
      <c r="Q46" s="62">
        <v>0</v>
      </c>
      <c r="R46" s="62">
        <f t="shared" si="1"/>
        <v>0</v>
      </c>
    </row>
    <row r="47" spans="1:18" ht="15.75" customHeight="1" x14ac:dyDescent="0.3">
      <c r="A47" s="143">
        <v>207</v>
      </c>
      <c r="B47" s="144">
        <v>41</v>
      </c>
      <c r="C47" s="145" t="s">
        <v>296</v>
      </c>
      <c r="D47" s="60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2">
        <f t="shared" si="0"/>
        <v>0</v>
      </c>
      <c r="Q47" s="62">
        <v>0</v>
      </c>
      <c r="R47" s="62">
        <f t="shared" si="1"/>
        <v>0</v>
      </c>
    </row>
    <row r="48" spans="1:18" ht="15.75" customHeight="1" x14ac:dyDescent="0.3">
      <c r="A48" s="143">
        <v>29</v>
      </c>
      <c r="B48" s="144">
        <v>42</v>
      </c>
      <c r="C48" s="145" t="s">
        <v>297</v>
      </c>
      <c r="D48" s="60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62">
        <f t="shared" si="0"/>
        <v>0</v>
      </c>
      <c r="Q48" s="62">
        <v>0</v>
      </c>
      <c r="R48" s="62">
        <f t="shared" si="1"/>
        <v>0</v>
      </c>
    </row>
    <row r="49" spans="1:18" ht="15.75" customHeight="1" x14ac:dyDescent="0.3">
      <c r="A49" s="143">
        <v>30</v>
      </c>
      <c r="B49" s="144">
        <v>43</v>
      </c>
      <c r="C49" s="145" t="s">
        <v>298</v>
      </c>
      <c r="D49" s="60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1">
        <v>0</v>
      </c>
      <c r="K49" s="61">
        <v>0</v>
      </c>
      <c r="L49" s="61">
        <v>0</v>
      </c>
      <c r="M49" s="61">
        <v>0</v>
      </c>
      <c r="N49" s="61">
        <v>0</v>
      </c>
      <c r="O49" s="61">
        <v>0</v>
      </c>
      <c r="P49" s="62">
        <f t="shared" si="0"/>
        <v>0</v>
      </c>
      <c r="Q49" s="62">
        <v>0</v>
      </c>
      <c r="R49" s="62">
        <f t="shared" si="1"/>
        <v>0</v>
      </c>
    </row>
    <row r="50" spans="1:18" ht="15.75" customHeight="1" x14ac:dyDescent="0.3">
      <c r="A50" s="143">
        <v>31</v>
      </c>
      <c r="B50" s="144">
        <v>44</v>
      </c>
      <c r="C50" s="145" t="s">
        <v>299</v>
      </c>
      <c r="D50" s="60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1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62">
        <f t="shared" si="0"/>
        <v>0</v>
      </c>
      <c r="Q50" s="62">
        <v>0</v>
      </c>
      <c r="R50" s="62">
        <f t="shared" si="1"/>
        <v>0</v>
      </c>
    </row>
    <row r="51" spans="1:18" ht="15.75" customHeight="1" x14ac:dyDescent="0.3">
      <c r="A51" s="143">
        <v>158</v>
      </c>
      <c r="B51" s="144">
        <v>45</v>
      </c>
      <c r="C51" s="145" t="s">
        <v>300</v>
      </c>
      <c r="D51" s="60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1">
        <v>0</v>
      </c>
      <c r="K51" s="61">
        <v>0</v>
      </c>
      <c r="L51" s="61">
        <v>0</v>
      </c>
      <c r="M51" s="61">
        <v>0</v>
      </c>
      <c r="N51" s="61">
        <v>0</v>
      </c>
      <c r="O51" s="61">
        <v>0</v>
      </c>
      <c r="P51" s="62">
        <f t="shared" si="0"/>
        <v>0</v>
      </c>
      <c r="Q51" s="62">
        <v>0</v>
      </c>
      <c r="R51" s="62">
        <f t="shared" si="1"/>
        <v>0</v>
      </c>
    </row>
    <row r="52" spans="1:18" ht="15.75" customHeight="1" x14ac:dyDescent="0.3">
      <c r="A52" s="143">
        <v>32</v>
      </c>
      <c r="B52" s="144">
        <v>46</v>
      </c>
      <c r="C52" s="145" t="s">
        <v>301</v>
      </c>
      <c r="D52" s="60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62">
        <f t="shared" si="0"/>
        <v>0</v>
      </c>
      <c r="Q52" s="62">
        <v>0</v>
      </c>
      <c r="R52" s="62">
        <f t="shared" si="1"/>
        <v>0</v>
      </c>
    </row>
    <row r="53" spans="1:18" ht="15.75" customHeight="1" x14ac:dyDescent="0.3">
      <c r="A53" s="143">
        <v>159</v>
      </c>
      <c r="B53" s="144">
        <v>47</v>
      </c>
      <c r="C53" s="145" t="s">
        <v>302</v>
      </c>
      <c r="D53" s="60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2">
        <f t="shared" si="0"/>
        <v>0</v>
      </c>
      <c r="Q53" s="62">
        <v>0</v>
      </c>
      <c r="R53" s="62">
        <f t="shared" si="1"/>
        <v>0</v>
      </c>
    </row>
    <row r="54" spans="1:18" ht="15.75" customHeight="1" x14ac:dyDescent="0.3">
      <c r="A54" s="143">
        <v>160</v>
      </c>
      <c r="B54" s="144">
        <v>48</v>
      </c>
      <c r="C54" s="145" t="s">
        <v>303</v>
      </c>
      <c r="D54" s="60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1">
        <v>0</v>
      </c>
      <c r="K54" s="61">
        <v>0</v>
      </c>
      <c r="L54" s="61">
        <v>0</v>
      </c>
      <c r="M54" s="61">
        <v>0</v>
      </c>
      <c r="N54" s="61">
        <v>0</v>
      </c>
      <c r="O54" s="61">
        <v>0</v>
      </c>
      <c r="P54" s="62">
        <f t="shared" si="0"/>
        <v>0</v>
      </c>
      <c r="Q54" s="62">
        <v>0</v>
      </c>
      <c r="R54" s="62">
        <f t="shared" si="1"/>
        <v>0</v>
      </c>
    </row>
    <row r="55" spans="1:18" ht="15.75" customHeight="1" x14ac:dyDescent="0.3">
      <c r="A55" s="143">
        <v>161</v>
      </c>
      <c r="B55" s="144">
        <v>49</v>
      </c>
      <c r="C55" s="145" t="s">
        <v>304</v>
      </c>
      <c r="D55" s="60">
        <v>0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1">
        <v>0</v>
      </c>
      <c r="K55" s="61">
        <v>0</v>
      </c>
      <c r="L55" s="61">
        <v>0</v>
      </c>
      <c r="M55" s="61">
        <v>0</v>
      </c>
      <c r="N55" s="61">
        <v>0</v>
      </c>
      <c r="O55" s="61">
        <v>0</v>
      </c>
      <c r="P55" s="62">
        <f t="shared" si="0"/>
        <v>0</v>
      </c>
      <c r="Q55" s="62">
        <v>0</v>
      </c>
      <c r="R55" s="62">
        <f t="shared" si="1"/>
        <v>0</v>
      </c>
    </row>
    <row r="56" spans="1:18" ht="15.75" customHeight="1" x14ac:dyDescent="0.3">
      <c r="A56" s="143">
        <v>162</v>
      </c>
      <c r="B56" s="144">
        <v>50</v>
      </c>
      <c r="C56" s="145" t="s">
        <v>305</v>
      </c>
      <c r="D56" s="60">
        <v>0</v>
      </c>
      <c r="E56" s="61">
        <v>0</v>
      </c>
      <c r="F56" s="61">
        <v>0</v>
      </c>
      <c r="G56" s="61">
        <v>0</v>
      </c>
      <c r="H56" s="61">
        <v>0</v>
      </c>
      <c r="I56" s="61">
        <v>0</v>
      </c>
      <c r="J56" s="61">
        <v>0</v>
      </c>
      <c r="K56" s="61">
        <v>0</v>
      </c>
      <c r="L56" s="61">
        <v>0</v>
      </c>
      <c r="M56" s="61">
        <v>0</v>
      </c>
      <c r="N56" s="61">
        <v>0</v>
      </c>
      <c r="O56" s="61">
        <v>0</v>
      </c>
      <c r="P56" s="62">
        <f t="shared" si="0"/>
        <v>0</v>
      </c>
      <c r="Q56" s="62">
        <v>0</v>
      </c>
      <c r="R56" s="62">
        <f t="shared" si="1"/>
        <v>0</v>
      </c>
    </row>
    <row r="57" spans="1:18" ht="15.75" customHeight="1" x14ac:dyDescent="0.3">
      <c r="A57" s="143">
        <v>34</v>
      </c>
      <c r="B57" s="144">
        <v>51</v>
      </c>
      <c r="C57" s="145" t="s">
        <v>306</v>
      </c>
      <c r="D57" s="60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1">
        <v>0</v>
      </c>
      <c r="K57" s="61">
        <v>0</v>
      </c>
      <c r="L57" s="61">
        <v>0</v>
      </c>
      <c r="M57" s="61">
        <v>0</v>
      </c>
      <c r="N57" s="61">
        <v>0</v>
      </c>
      <c r="O57" s="61">
        <v>0</v>
      </c>
      <c r="P57" s="62">
        <f t="shared" si="0"/>
        <v>0</v>
      </c>
      <c r="Q57" s="62">
        <v>0</v>
      </c>
      <c r="R57" s="62">
        <f t="shared" si="1"/>
        <v>0</v>
      </c>
    </row>
    <row r="58" spans="1:18" ht="15.75" customHeight="1" x14ac:dyDescent="0.3">
      <c r="A58" s="143">
        <v>35</v>
      </c>
      <c r="B58" s="144">
        <v>52</v>
      </c>
      <c r="C58" s="145" t="s">
        <v>307</v>
      </c>
      <c r="D58" s="60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61">
        <v>0</v>
      </c>
      <c r="N58" s="61">
        <v>0</v>
      </c>
      <c r="O58" s="61">
        <v>0</v>
      </c>
      <c r="P58" s="62">
        <f t="shared" si="0"/>
        <v>0</v>
      </c>
      <c r="Q58" s="62">
        <v>0</v>
      </c>
      <c r="R58" s="62">
        <f t="shared" si="1"/>
        <v>0</v>
      </c>
    </row>
    <row r="59" spans="1:18" ht="15.75" customHeight="1" x14ac:dyDescent="0.3">
      <c r="A59" s="143">
        <v>36</v>
      </c>
      <c r="B59" s="144">
        <v>53</v>
      </c>
      <c r="C59" s="145" t="s">
        <v>308</v>
      </c>
      <c r="D59" s="60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2">
        <f t="shared" si="0"/>
        <v>0</v>
      </c>
      <c r="Q59" s="62">
        <v>0</v>
      </c>
      <c r="R59" s="62">
        <f t="shared" si="1"/>
        <v>0</v>
      </c>
    </row>
    <row r="60" spans="1:18" ht="15.75" customHeight="1" x14ac:dyDescent="0.3">
      <c r="A60" s="143">
        <v>37</v>
      </c>
      <c r="B60" s="144">
        <v>54</v>
      </c>
      <c r="C60" s="145" t="s">
        <v>309</v>
      </c>
      <c r="D60" s="60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61">
        <v>0</v>
      </c>
      <c r="N60" s="61">
        <v>0</v>
      </c>
      <c r="O60" s="61">
        <v>0</v>
      </c>
      <c r="P60" s="62">
        <f t="shared" si="0"/>
        <v>0</v>
      </c>
      <c r="Q60" s="62">
        <v>0</v>
      </c>
      <c r="R60" s="62">
        <f t="shared" si="1"/>
        <v>0</v>
      </c>
    </row>
    <row r="61" spans="1:18" ht="15.75" customHeight="1" x14ac:dyDescent="0.3">
      <c r="A61" s="143">
        <v>38</v>
      </c>
      <c r="B61" s="144">
        <v>55</v>
      </c>
      <c r="C61" s="145" t="s">
        <v>310</v>
      </c>
      <c r="D61" s="60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1">
        <v>0</v>
      </c>
      <c r="K61" s="61">
        <v>0</v>
      </c>
      <c r="L61" s="61">
        <v>0</v>
      </c>
      <c r="M61" s="61">
        <v>0</v>
      </c>
      <c r="N61" s="61">
        <v>0</v>
      </c>
      <c r="O61" s="61">
        <v>0</v>
      </c>
      <c r="P61" s="62">
        <f t="shared" si="0"/>
        <v>0</v>
      </c>
      <c r="Q61" s="62">
        <v>0</v>
      </c>
      <c r="R61" s="62">
        <f t="shared" si="1"/>
        <v>0</v>
      </c>
    </row>
    <row r="62" spans="1:18" ht="15.75" customHeight="1" x14ac:dyDescent="0.3">
      <c r="A62" s="143">
        <v>39</v>
      </c>
      <c r="B62" s="144">
        <v>56</v>
      </c>
      <c r="C62" s="145" t="s">
        <v>311</v>
      </c>
      <c r="D62" s="60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1">
        <v>0</v>
      </c>
      <c r="K62" s="61">
        <v>0</v>
      </c>
      <c r="L62" s="61">
        <v>0</v>
      </c>
      <c r="M62" s="61">
        <v>0</v>
      </c>
      <c r="N62" s="61">
        <v>0</v>
      </c>
      <c r="O62" s="61">
        <v>0</v>
      </c>
      <c r="P62" s="62">
        <f t="shared" si="0"/>
        <v>0</v>
      </c>
      <c r="Q62" s="62">
        <v>0</v>
      </c>
      <c r="R62" s="62">
        <f t="shared" si="1"/>
        <v>0</v>
      </c>
    </row>
    <row r="63" spans="1:18" ht="15.75" customHeight="1" x14ac:dyDescent="0.3">
      <c r="A63" s="143">
        <v>40</v>
      </c>
      <c r="B63" s="144">
        <v>57</v>
      </c>
      <c r="C63" s="145" t="s">
        <v>312</v>
      </c>
      <c r="D63" s="60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1">
        <v>0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62">
        <f t="shared" si="0"/>
        <v>0</v>
      </c>
      <c r="Q63" s="62">
        <v>0</v>
      </c>
      <c r="R63" s="62">
        <f t="shared" si="1"/>
        <v>0</v>
      </c>
    </row>
    <row r="64" spans="1:18" ht="15.75" customHeight="1" x14ac:dyDescent="0.3">
      <c r="A64" s="143">
        <v>41</v>
      </c>
      <c r="B64" s="144">
        <v>58</v>
      </c>
      <c r="C64" s="145" t="s">
        <v>313</v>
      </c>
      <c r="D64" s="60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1">
        <v>0</v>
      </c>
      <c r="K64" s="61">
        <v>0</v>
      </c>
      <c r="L64" s="61">
        <v>0</v>
      </c>
      <c r="M64" s="61">
        <v>0</v>
      </c>
      <c r="N64" s="61">
        <v>0</v>
      </c>
      <c r="O64" s="61">
        <v>0</v>
      </c>
      <c r="P64" s="62">
        <f t="shared" si="0"/>
        <v>0</v>
      </c>
      <c r="Q64" s="62">
        <v>0</v>
      </c>
      <c r="R64" s="62">
        <f t="shared" si="1"/>
        <v>0</v>
      </c>
    </row>
    <row r="65" spans="1:18" ht="15.75" customHeight="1" x14ac:dyDescent="0.3">
      <c r="A65" s="143">
        <v>163</v>
      </c>
      <c r="B65" s="144">
        <v>59</v>
      </c>
      <c r="C65" s="145" t="s">
        <v>314</v>
      </c>
      <c r="D65" s="60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1">
        <v>0</v>
      </c>
      <c r="K65" s="61">
        <v>0</v>
      </c>
      <c r="L65" s="61">
        <v>0</v>
      </c>
      <c r="M65" s="61">
        <v>0</v>
      </c>
      <c r="N65" s="61">
        <v>0</v>
      </c>
      <c r="O65" s="61">
        <v>0</v>
      </c>
      <c r="P65" s="62">
        <f t="shared" si="0"/>
        <v>0</v>
      </c>
      <c r="Q65" s="62">
        <v>0</v>
      </c>
      <c r="R65" s="62">
        <f t="shared" si="1"/>
        <v>0</v>
      </c>
    </row>
    <row r="66" spans="1:18" ht="15.75" customHeight="1" x14ac:dyDescent="0.3">
      <c r="A66" s="143">
        <v>42</v>
      </c>
      <c r="B66" s="144">
        <v>60</v>
      </c>
      <c r="C66" s="145" t="s">
        <v>315</v>
      </c>
      <c r="D66" s="60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61">
        <v>0</v>
      </c>
      <c r="N66" s="61">
        <v>0</v>
      </c>
      <c r="O66" s="61">
        <v>0</v>
      </c>
      <c r="P66" s="62">
        <f t="shared" si="0"/>
        <v>0</v>
      </c>
      <c r="Q66" s="62">
        <v>0</v>
      </c>
      <c r="R66" s="62">
        <f t="shared" si="1"/>
        <v>0</v>
      </c>
    </row>
    <row r="67" spans="1:18" ht="15.75" customHeight="1" x14ac:dyDescent="0.3">
      <c r="A67" s="143">
        <v>43</v>
      </c>
      <c r="B67" s="144">
        <v>61</v>
      </c>
      <c r="C67" s="145" t="s">
        <v>316</v>
      </c>
      <c r="D67" s="60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2">
        <f t="shared" si="0"/>
        <v>0</v>
      </c>
      <c r="Q67" s="62">
        <v>0</v>
      </c>
      <c r="R67" s="62">
        <f t="shared" si="1"/>
        <v>0</v>
      </c>
    </row>
    <row r="68" spans="1:18" ht="15.75" customHeight="1" x14ac:dyDescent="0.3">
      <c r="A68" s="143">
        <v>44</v>
      </c>
      <c r="B68" s="144">
        <v>62</v>
      </c>
      <c r="C68" s="145" t="s">
        <v>317</v>
      </c>
      <c r="D68" s="60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  <c r="P68" s="62">
        <f t="shared" si="0"/>
        <v>0</v>
      </c>
      <c r="Q68" s="62">
        <v>0</v>
      </c>
      <c r="R68" s="62">
        <f t="shared" si="1"/>
        <v>0</v>
      </c>
    </row>
    <row r="69" spans="1:18" ht="15.75" customHeight="1" x14ac:dyDescent="0.3">
      <c r="A69" s="143">
        <v>45</v>
      </c>
      <c r="B69" s="144">
        <v>63</v>
      </c>
      <c r="C69" s="145" t="s">
        <v>478</v>
      </c>
      <c r="D69" s="60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2">
        <f t="shared" si="0"/>
        <v>0</v>
      </c>
      <c r="Q69" s="62">
        <v>0</v>
      </c>
      <c r="R69" s="62">
        <f t="shared" si="1"/>
        <v>0</v>
      </c>
    </row>
    <row r="70" spans="1:18" ht="15.75" customHeight="1" x14ac:dyDescent="0.3">
      <c r="A70" s="143">
        <v>46</v>
      </c>
      <c r="B70" s="144">
        <v>64</v>
      </c>
      <c r="C70" s="145" t="s">
        <v>318</v>
      </c>
      <c r="D70" s="60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1">
        <v>0</v>
      </c>
      <c r="K70" s="61">
        <v>0</v>
      </c>
      <c r="L70" s="61">
        <v>0</v>
      </c>
      <c r="M70" s="61">
        <v>0</v>
      </c>
      <c r="N70" s="61">
        <v>0</v>
      </c>
      <c r="O70" s="61">
        <v>0</v>
      </c>
      <c r="P70" s="62">
        <f t="shared" si="0"/>
        <v>0</v>
      </c>
      <c r="Q70" s="62">
        <v>0</v>
      </c>
      <c r="R70" s="62">
        <f t="shared" si="1"/>
        <v>0</v>
      </c>
    </row>
    <row r="71" spans="1:18" ht="15.75" customHeight="1" x14ac:dyDescent="0.3">
      <c r="A71" s="143">
        <v>47</v>
      </c>
      <c r="B71" s="144">
        <v>65</v>
      </c>
      <c r="C71" s="145" t="s">
        <v>479</v>
      </c>
      <c r="D71" s="60">
        <v>0</v>
      </c>
      <c r="E71" s="61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2">
        <f t="shared" si="0"/>
        <v>0</v>
      </c>
      <c r="Q71" s="62">
        <v>0</v>
      </c>
      <c r="R71" s="62">
        <f t="shared" si="1"/>
        <v>0</v>
      </c>
    </row>
    <row r="72" spans="1:18" ht="15.75" customHeight="1" x14ac:dyDescent="0.3">
      <c r="A72" s="143">
        <v>48</v>
      </c>
      <c r="B72" s="144">
        <v>66</v>
      </c>
      <c r="C72" s="145" t="s">
        <v>319</v>
      </c>
      <c r="D72" s="60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2">
        <f t="shared" si="0"/>
        <v>0</v>
      </c>
      <c r="Q72" s="62">
        <v>0</v>
      </c>
      <c r="R72" s="62">
        <f t="shared" si="1"/>
        <v>0</v>
      </c>
    </row>
    <row r="73" spans="1:18" ht="15.75" customHeight="1" x14ac:dyDescent="0.3">
      <c r="A73" s="143">
        <v>49</v>
      </c>
      <c r="B73" s="144">
        <v>67</v>
      </c>
      <c r="C73" s="145" t="s">
        <v>320</v>
      </c>
      <c r="D73" s="60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2">
        <f t="shared" ref="P73:P137" si="2">SUM(D73:O73)</f>
        <v>0</v>
      </c>
      <c r="Q73" s="62">
        <v>0</v>
      </c>
      <c r="R73" s="62">
        <f t="shared" ref="R73:R137" si="3">Q73-P73</f>
        <v>0</v>
      </c>
    </row>
    <row r="74" spans="1:18" ht="15.75" customHeight="1" x14ac:dyDescent="0.3">
      <c r="A74" s="143">
        <v>164</v>
      </c>
      <c r="B74" s="144">
        <v>68</v>
      </c>
      <c r="C74" s="145" t="s">
        <v>321</v>
      </c>
      <c r="D74" s="60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62">
        <f t="shared" si="2"/>
        <v>0</v>
      </c>
      <c r="Q74" s="62">
        <v>0</v>
      </c>
      <c r="R74" s="62">
        <f t="shared" si="3"/>
        <v>0</v>
      </c>
    </row>
    <row r="75" spans="1:18" ht="15.75" customHeight="1" x14ac:dyDescent="0.3">
      <c r="A75" s="143">
        <v>50</v>
      </c>
      <c r="B75" s="144">
        <v>69</v>
      </c>
      <c r="C75" s="145" t="s">
        <v>322</v>
      </c>
      <c r="D75" s="60">
        <v>0</v>
      </c>
      <c r="E75" s="61">
        <v>0</v>
      </c>
      <c r="F75" s="61">
        <v>0</v>
      </c>
      <c r="G75" s="61">
        <v>0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2">
        <f t="shared" si="2"/>
        <v>0</v>
      </c>
      <c r="Q75" s="62">
        <v>0</v>
      </c>
      <c r="R75" s="62">
        <f t="shared" si="3"/>
        <v>0</v>
      </c>
    </row>
    <row r="76" spans="1:18" ht="15.75" customHeight="1" x14ac:dyDescent="0.3">
      <c r="A76" s="143">
        <v>197</v>
      </c>
      <c r="B76" s="144">
        <v>70</v>
      </c>
      <c r="C76" s="145" t="s">
        <v>323</v>
      </c>
      <c r="D76" s="60">
        <v>0</v>
      </c>
      <c r="E76" s="61">
        <v>0</v>
      </c>
      <c r="F76" s="61">
        <v>0</v>
      </c>
      <c r="G76" s="61">
        <v>0</v>
      </c>
      <c r="H76" s="61">
        <v>0</v>
      </c>
      <c r="I76" s="61">
        <v>0</v>
      </c>
      <c r="J76" s="61">
        <v>0</v>
      </c>
      <c r="K76" s="61">
        <v>0</v>
      </c>
      <c r="L76" s="61">
        <v>0</v>
      </c>
      <c r="M76" s="61">
        <v>0</v>
      </c>
      <c r="N76" s="61">
        <v>0</v>
      </c>
      <c r="O76" s="61">
        <v>0</v>
      </c>
      <c r="P76" s="62">
        <f t="shared" si="2"/>
        <v>0</v>
      </c>
      <c r="Q76" s="62">
        <v>0</v>
      </c>
      <c r="R76" s="62">
        <f t="shared" si="3"/>
        <v>0</v>
      </c>
    </row>
    <row r="77" spans="1:18" ht="15.75" customHeight="1" x14ac:dyDescent="0.3">
      <c r="A77" s="143">
        <v>165</v>
      </c>
      <c r="B77" s="144">
        <v>71</v>
      </c>
      <c r="C77" s="145" t="s">
        <v>324</v>
      </c>
      <c r="D77" s="60">
        <v>0</v>
      </c>
      <c r="E77" s="61">
        <v>0</v>
      </c>
      <c r="F77" s="61">
        <v>0</v>
      </c>
      <c r="G77" s="61">
        <v>0</v>
      </c>
      <c r="H77" s="61">
        <v>0</v>
      </c>
      <c r="I77" s="61">
        <v>0</v>
      </c>
      <c r="J77" s="61">
        <v>0</v>
      </c>
      <c r="K77" s="61">
        <v>0</v>
      </c>
      <c r="L77" s="61">
        <v>0</v>
      </c>
      <c r="M77" s="61">
        <v>0</v>
      </c>
      <c r="N77" s="61">
        <v>0</v>
      </c>
      <c r="O77" s="61">
        <v>0</v>
      </c>
      <c r="P77" s="62">
        <f t="shared" si="2"/>
        <v>0</v>
      </c>
      <c r="Q77" s="62">
        <v>0</v>
      </c>
      <c r="R77" s="62">
        <f t="shared" si="3"/>
        <v>0</v>
      </c>
    </row>
    <row r="78" spans="1:18" ht="15.75" customHeight="1" x14ac:dyDescent="0.3">
      <c r="A78" s="143">
        <v>51</v>
      </c>
      <c r="B78" s="144">
        <v>72</v>
      </c>
      <c r="C78" s="145" t="s">
        <v>325</v>
      </c>
      <c r="D78" s="60">
        <v>0</v>
      </c>
      <c r="E78" s="61">
        <v>0</v>
      </c>
      <c r="F78" s="61">
        <v>0</v>
      </c>
      <c r="G78" s="61">
        <v>0</v>
      </c>
      <c r="H78" s="61">
        <v>0</v>
      </c>
      <c r="I78" s="61">
        <v>0</v>
      </c>
      <c r="J78" s="61">
        <v>0</v>
      </c>
      <c r="K78" s="61">
        <v>0</v>
      </c>
      <c r="L78" s="61">
        <v>0</v>
      </c>
      <c r="M78" s="61">
        <v>0</v>
      </c>
      <c r="N78" s="61">
        <v>0</v>
      </c>
      <c r="O78" s="61">
        <v>0</v>
      </c>
      <c r="P78" s="62">
        <f t="shared" si="2"/>
        <v>0</v>
      </c>
      <c r="Q78" s="62">
        <v>0</v>
      </c>
      <c r="R78" s="62">
        <f t="shared" si="3"/>
        <v>0</v>
      </c>
    </row>
    <row r="79" spans="1:18" ht="15.75" customHeight="1" x14ac:dyDescent="0.3">
      <c r="A79" s="143">
        <v>52</v>
      </c>
      <c r="B79" s="144">
        <v>73</v>
      </c>
      <c r="C79" s="145" t="s">
        <v>326</v>
      </c>
      <c r="D79" s="60">
        <v>0</v>
      </c>
      <c r="E79" s="61">
        <v>0</v>
      </c>
      <c r="F79" s="61">
        <v>0</v>
      </c>
      <c r="G79" s="61">
        <v>0</v>
      </c>
      <c r="H79" s="61">
        <v>0</v>
      </c>
      <c r="I79" s="61">
        <v>0</v>
      </c>
      <c r="J79" s="61">
        <v>0</v>
      </c>
      <c r="K79" s="61">
        <v>0</v>
      </c>
      <c r="L79" s="61">
        <v>0</v>
      </c>
      <c r="M79" s="61">
        <v>0</v>
      </c>
      <c r="N79" s="61">
        <v>0</v>
      </c>
      <c r="O79" s="61">
        <v>0</v>
      </c>
      <c r="P79" s="62">
        <f t="shared" si="2"/>
        <v>0</v>
      </c>
      <c r="Q79" s="62">
        <v>0</v>
      </c>
      <c r="R79" s="62">
        <f t="shared" si="3"/>
        <v>0</v>
      </c>
    </row>
    <row r="80" spans="1:18" ht="15.75" customHeight="1" x14ac:dyDescent="0.3">
      <c r="A80" s="143">
        <v>53</v>
      </c>
      <c r="B80" s="144">
        <v>74</v>
      </c>
      <c r="C80" s="145" t="s">
        <v>327</v>
      </c>
      <c r="D80" s="60">
        <v>0</v>
      </c>
      <c r="E80" s="61">
        <v>0</v>
      </c>
      <c r="F80" s="61">
        <v>0</v>
      </c>
      <c r="G80" s="61">
        <v>0</v>
      </c>
      <c r="H80" s="61">
        <v>0</v>
      </c>
      <c r="I80" s="61">
        <v>0</v>
      </c>
      <c r="J80" s="61">
        <v>0</v>
      </c>
      <c r="K80" s="61">
        <v>0</v>
      </c>
      <c r="L80" s="61">
        <v>0</v>
      </c>
      <c r="M80" s="61">
        <v>0</v>
      </c>
      <c r="N80" s="61">
        <v>0</v>
      </c>
      <c r="O80" s="61">
        <v>0</v>
      </c>
      <c r="P80" s="62">
        <f t="shared" si="2"/>
        <v>0</v>
      </c>
      <c r="Q80" s="62">
        <v>0</v>
      </c>
      <c r="R80" s="62">
        <f t="shared" si="3"/>
        <v>0</v>
      </c>
    </row>
    <row r="81" spans="1:18" ht="15.75" customHeight="1" x14ac:dyDescent="0.3">
      <c r="A81" s="143">
        <v>166</v>
      </c>
      <c r="B81" s="144">
        <v>75</v>
      </c>
      <c r="C81" s="145" t="s">
        <v>328</v>
      </c>
      <c r="D81" s="60">
        <v>0</v>
      </c>
      <c r="E81" s="61">
        <v>0</v>
      </c>
      <c r="F81" s="61">
        <v>0</v>
      </c>
      <c r="G81" s="61">
        <v>0</v>
      </c>
      <c r="H81" s="61">
        <v>0</v>
      </c>
      <c r="I81" s="61">
        <v>0</v>
      </c>
      <c r="J81" s="61">
        <v>0</v>
      </c>
      <c r="K81" s="61">
        <v>0</v>
      </c>
      <c r="L81" s="61">
        <v>0</v>
      </c>
      <c r="M81" s="61">
        <v>0</v>
      </c>
      <c r="N81" s="61">
        <v>0</v>
      </c>
      <c r="O81" s="61">
        <v>0</v>
      </c>
      <c r="P81" s="62">
        <f t="shared" si="2"/>
        <v>0</v>
      </c>
      <c r="Q81" s="62">
        <v>0</v>
      </c>
      <c r="R81" s="62">
        <f t="shared" si="3"/>
        <v>0</v>
      </c>
    </row>
    <row r="82" spans="1:18" ht="15.75" customHeight="1" x14ac:dyDescent="0.3">
      <c r="A82" s="143">
        <v>54</v>
      </c>
      <c r="B82" s="144">
        <v>76</v>
      </c>
      <c r="C82" s="145" t="s">
        <v>488</v>
      </c>
      <c r="D82" s="60">
        <v>0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1">
        <v>0</v>
      </c>
      <c r="K82" s="61">
        <v>0</v>
      </c>
      <c r="L82" s="61">
        <v>0</v>
      </c>
      <c r="M82" s="61">
        <v>0</v>
      </c>
      <c r="N82" s="61">
        <v>0</v>
      </c>
      <c r="O82" s="61">
        <v>0</v>
      </c>
      <c r="P82" s="62">
        <f t="shared" si="2"/>
        <v>0</v>
      </c>
      <c r="Q82" s="62">
        <v>0</v>
      </c>
      <c r="R82" s="62">
        <f t="shared" si="3"/>
        <v>0</v>
      </c>
    </row>
    <row r="83" spans="1:18" ht="15.75" customHeight="1" x14ac:dyDescent="0.3">
      <c r="A83" s="143">
        <v>55</v>
      </c>
      <c r="B83" s="144">
        <v>77</v>
      </c>
      <c r="C83" s="145" t="s">
        <v>329</v>
      </c>
      <c r="D83" s="60">
        <v>0</v>
      </c>
      <c r="E83" s="61">
        <v>0</v>
      </c>
      <c r="F83" s="61">
        <v>0</v>
      </c>
      <c r="G83" s="61">
        <v>0</v>
      </c>
      <c r="H83" s="61">
        <v>0</v>
      </c>
      <c r="I83" s="61">
        <v>0</v>
      </c>
      <c r="J83" s="61">
        <v>0</v>
      </c>
      <c r="K83" s="61">
        <v>0</v>
      </c>
      <c r="L83" s="61">
        <v>0</v>
      </c>
      <c r="M83" s="61">
        <v>0</v>
      </c>
      <c r="N83" s="61">
        <v>0</v>
      </c>
      <c r="O83" s="61">
        <v>0</v>
      </c>
      <c r="P83" s="62">
        <f t="shared" si="2"/>
        <v>0</v>
      </c>
      <c r="Q83" s="62">
        <v>0</v>
      </c>
      <c r="R83" s="62">
        <f t="shared" si="3"/>
        <v>0</v>
      </c>
    </row>
    <row r="84" spans="1:18" ht="15.75" customHeight="1" x14ac:dyDescent="0.3">
      <c r="A84" s="143">
        <v>56</v>
      </c>
      <c r="B84" s="144">
        <v>78</v>
      </c>
      <c r="C84" s="145" t="s">
        <v>330</v>
      </c>
      <c r="D84" s="60">
        <v>0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2">
        <f t="shared" si="2"/>
        <v>0</v>
      </c>
      <c r="Q84" s="62">
        <v>0</v>
      </c>
      <c r="R84" s="62">
        <f t="shared" si="3"/>
        <v>0</v>
      </c>
    </row>
    <row r="85" spans="1:18" ht="15.75" customHeight="1" x14ac:dyDescent="0.3">
      <c r="A85" s="143">
        <v>57</v>
      </c>
      <c r="B85" s="144">
        <v>79</v>
      </c>
      <c r="C85" s="145" t="s">
        <v>331</v>
      </c>
      <c r="D85" s="60">
        <v>0</v>
      </c>
      <c r="E85" s="61">
        <v>0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1">
        <v>0</v>
      </c>
      <c r="L85" s="61">
        <v>0</v>
      </c>
      <c r="M85" s="61">
        <v>0</v>
      </c>
      <c r="N85" s="61">
        <v>0</v>
      </c>
      <c r="O85" s="61">
        <v>0</v>
      </c>
      <c r="P85" s="62">
        <f t="shared" si="2"/>
        <v>0</v>
      </c>
      <c r="Q85" s="62">
        <v>0</v>
      </c>
      <c r="R85" s="62">
        <f t="shared" si="3"/>
        <v>0</v>
      </c>
    </row>
    <row r="86" spans="1:18" ht="15.75" customHeight="1" x14ac:dyDescent="0.3">
      <c r="A86" s="143">
        <v>58</v>
      </c>
      <c r="B86" s="144">
        <v>80</v>
      </c>
      <c r="C86" s="145" t="s">
        <v>332</v>
      </c>
      <c r="D86" s="60">
        <v>0</v>
      </c>
      <c r="E86" s="61">
        <v>0</v>
      </c>
      <c r="F86" s="61">
        <v>0</v>
      </c>
      <c r="G86" s="61">
        <v>0</v>
      </c>
      <c r="H86" s="61">
        <v>0</v>
      </c>
      <c r="I86" s="61">
        <v>0</v>
      </c>
      <c r="J86" s="61">
        <v>0</v>
      </c>
      <c r="K86" s="61">
        <v>0</v>
      </c>
      <c r="L86" s="61">
        <v>0</v>
      </c>
      <c r="M86" s="61">
        <v>0</v>
      </c>
      <c r="N86" s="61">
        <v>0</v>
      </c>
      <c r="O86" s="61">
        <v>0</v>
      </c>
      <c r="P86" s="62">
        <f t="shared" si="2"/>
        <v>0</v>
      </c>
      <c r="Q86" s="62">
        <v>0</v>
      </c>
      <c r="R86" s="62">
        <f t="shared" si="3"/>
        <v>0</v>
      </c>
    </row>
    <row r="87" spans="1:18" ht="15.75" customHeight="1" x14ac:dyDescent="0.3">
      <c r="A87" s="143">
        <v>59</v>
      </c>
      <c r="B87" s="144">
        <v>81</v>
      </c>
      <c r="C87" s="145" t="s">
        <v>333</v>
      </c>
      <c r="D87" s="60">
        <v>0</v>
      </c>
      <c r="E87" s="61">
        <v>0</v>
      </c>
      <c r="F87" s="61">
        <v>0</v>
      </c>
      <c r="G87" s="61">
        <v>0</v>
      </c>
      <c r="H87" s="61">
        <v>0</v>
      </c>
      <c r="I87" s="61">
        <v>0</v>
      </c>
      <c r="J87" s="61">
        <v>0</v>
      </c>
      <c r="K87" s="61">
        <v>0</v>
      </c>
      <c r="L87" s="61">
        <v>0</v>
      </c>
      <c r="M87" s="61">
        <v>0</v>
      </c>
      <c r="N87" s="61">
        <v>0</v>
      </c>
      <c r="O87" s="61">
        <v>0</v>
      </c>
      <c r="P87" s="62">
        <f t="shared" si="2"/>
        <v>0</v>
      </c>
      <c r="Q87" s="62">
        <v>0</v>
      </c>
      <c r="R87" s="62">
        <f t="shared" si="3"/>
        <v>0</v>
      </c>
    </row>
    <row r="88" spans="1:18" ht="15.75" customHeight="1" x14ac:dyDescent="0.3">
      <c r="A88" s="143">
        <v>60</v>
      </c>
      <c r="B88" s="144">
        <v>82</v>
      </c>
      <c r="C88" s="145" t="s">
        <v>334</v>
      </c>
      <c r="D88" s="60">
        <v>0</v>
      </c>
      <c r="E88" s="61">
        <v>0</v>
      </c>
      <c r="F88" s="61">
        <v>0</v>
      </c>
      <c r="G88" s="61">
        <v>0</v>
      </c>
      <c r="H88" s="61">
        <v>0</v>
      </c>
      <c r="I88" s="61">
        <v>0</v>
      </c>
      <c r="J88" s="61">
        <v>0</v>
      </c>
      <c r="K88" s="61">
        <v>0</v>
      </c>
      <c r="L88" s="61">
        <v>0</v>
      </c>
      <c r="M88" s="61">
        <v>0</v>
      </c>
      <c r="N88" s="61">
        <v>0</v>
      </c>
      <c r="O88" s="61">
        <v>0</v>
      </c>
      <c r="P88" s="62">
        <f t="shared" si="2"/>
        <v>0</v>
      </c>
      <c r="Q88" s="62">
        <v>0</v>
      </c>
      <c r="R88" s="62">
        <f t="shared" si="3"/>
        <v>0</v>
      </c>
    </row>
    <row r="89" spans="1:18" ht="15.75" customHeight="1" x14ac:dyDescent="0.3">
      <c r="A89" s="143">
        <v>61</v>
      </c>
      <c r="B89" s="144">
        <v>83</v>
      </c>
      <c r="C89" s="145" t="s">
        <v>335</v>
      </c>
      <c r="D89" s="60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61">
        <v>0</v>
      </c>
      <c r="O89" s="61">
        <v>0</v>
      </c>
      <c r="P89" s="62">
        <f t="shared" si="2"/>
        <v>0</v>
      </c>
      <c r="Q89" s="62">
        <v>0</v>
      </c>
      <c r="R89" s="62">
        <f t="shared" si="3"/>
        <v>0</v>
      </c>
    </row>
    <row r="90" spans="1:18" ht="15.75" customHeight="1" x14ac:dyDescent="0.3">
      <c r="A90" s="143">
        <v>62</v>
      </c>
      <c r="B90" s="144">
        <v>84</v>
      </c>
      <c r="C90" s="145" t="s">
        <v>336</v>
      </c>
      <c r="D90" s="60">
        <v>0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1">
        <v>0</v>
      </c>
      <c r="K90" s="61">
        <v>0</v>
      </c>
      <c r="L90" s="61">
        <v>0</v>
      </c>
      <c r="M90" s="61">
        <v>0</v>
      </c>
      <c r="N90" s="61">
        <v>0</v>
      </c>
      <c r="O90" s="61">
        <v>0</v>
      </c>
      <c r="P90" s="62">
        <f t="shared" si="2"/>
        <v>0</v>
      </c>
      <c r="Q90" s="62">
        <v>0</v>
      </c>
      <c r="R90" s="62">
        <f t="shared" si="3"/>
        <v>0</v>
      </c>
    </row>
    <row r="91" spans="1:18" ht="15.75" customHeight="1" x14ac:dyDescent="0.3">
      <c r="A91" s="143">
        <v>63</v>
      </c>
      <c r="B91" s="144">
        <v>85</v>
      </c>
      <c r="C91" s="145" t="s">
        <v>337</v>
      </c>
      <c r="D91" s="60">
        <v>0</v>
      </c>
      <c r="E91" s="61">
        <v>0</v>
      </c>
      <c r="F91" s="61">
        <v>0</v>
      </c>
      <c r="G91" s="61">
        <v>0</v>
      </c>
      <c r="H91" s="61">
        <v>0</v>
      </c>
      <c r="I91" s="61">
        <v>0</v>
      </c>
      <c r="J91" s="61">
        <v>0</v>
      </c>
      <c r="K91" s="61">
        <v>0</v>
      </c>
      <c r="L91" s="61">
        <v>0</v>
      </c>
      <c r="M91" s="61">
        <v>0</v>
      </c>
      <c r="N91" s="61">
        <v>0</v>
      </c>
      <c r="O91" s="61">
        <v>0</v>
      </c>
      <c r="P91" s="62">
        <f t="shared" si="2"/>
        <v>0</v>
      </c>
      <c r="Q91" s="62">
        <v>0</v>
      </c>
      <c r="R91" s="62">
        <f t="shared" si="3"/>
        <v>0</v>
      </c>
    </row>
    <row r="92" spans="1:18" ht="15.75" customHeight="1" x14ac:dyDescent="0.3">
      <c r="A92" s="143">
        <v>64</v>
      </c>
      <c r="B92" s="144">
        <v>86</v>
      </c>
      <c r="C92" s="145" t="s">
        <v>338</v>
      </c>
      <c r="D92" s="60">
        <v>0</v>
      </c>
      <c r="E92" s="61">
        <v>0</v>
      </c>
      <c r="F92" s="61">
        <v>0</v>
      </c>
      <c r="G92" s="61">
        <v>0</v>
      </c>
      <c r="H92" s="61">
        <v>0</v>
      </c>
      <c r="I92" s="61">
        <v>0</v>
      </c>
      <c r="J92" s="61">
        <v>0</v>
      </c>
      <c r="K92" s="61">
        <v>0</v>
      </c>
      <c r="L92" s="61">
        <v>0</v>
      </c>
      <c r="M92" s="61">
        <v>0</v>
      </c>
      <c r="N92" s="61">
        <v>0</v>
      </c>
      <c r="O92" s="61">
        <v>0</v>
      </c>
      <c r="P92" s="62">
        <f t="shared" si="2"/>
        <v>0</v>
      </c>
      <c r="Q92" s="62">
        <v>0</v>
      </c>
      <c r="R92" s="62">
        <f t="shared" si="3"/>
        <v>0</v>
      </c>
    </row>
    <row r="93" spans="1:18" ht="15.75" customHeight="1" x14ac:dyDescent="0.3">
      <c r="A93" s="143">
        <v>208</v>
      </c>
      <c r="B93" s="144">
        <v>87</v>
      </c>
      <c r="C93" s="145" t="s">
        <v>339</v>
      </c>
      <c r="D93" s="60">
        <v>0</v>
      </c>
      <c r="E93" s="61">
        <v>0</v>
      </c>
      <c r="F93" s="61">
        <v>0</v>
      </c>
      <c r="G93" s="61">
        <v>0</v>
      </c>
      <c r="H93" s="61">
        <v>0</v>
      </c>
      <c r="I93" s="61">
        <v>0</v>
      </c>
      <c r="J93" s="61">
        <v>0</v>
      </c>
      <c r="K93" s="61">
        <v>0</v>
      </c>
      <c r="L93" s="61">
        <v>0</v>
      </c>
      <c r="M93" s="61">
        <v>0</v>
      </c>
      <c r="N93" s="61">
        <v>0</v>
      </c>
      <c r="O93" s="61">
        <v>0</v>
      </c>
      <c r="P93" s="62">
        <f t="shared" si="2"/>
        <v>0</v>
      </c>
      <c r="Q93" s="62">
        <v>0</v>
      </c>
      <c r="R93" s="62">
        <f t="shared" si="3"/>
        <v>0</v>
      </c>
    </row>
    <row r="94" spans="1:18" ht="15.75" customHeight="1" x14ac:dyDescent="0.3">
      <c r="A94" s="143">
        <v>65</v>
      </c>
      <c r="B94" s="144">
        <v>88</v>
      </c>
      <c r="C94" s="145" t="s">
        <v>340</v>
      </c>
      <c r="D94" s="60">
        <v>0</v>
      </c>
      <c r="E94" s="61">
        <v>0</v>
      </c>
      <c r="F94" s="61">
        <v>0</v>
      </c>
      <c r="G94" s="61">
        <v>0</v>
      </c>
      <c r="H94" s="61">
        <v>0</v>
      </c>
      <c r="I94" s="61">
        <v>0</v>
      </c>
      <c r="J94" s="61">
        <v>0</v>
      </c>
      <c r="K94" s="61">
        <v>0</v>
      </c>
      <c r="L94" s="61">
        <v>0</v>
      </c>
      <c r="M94" s="61">
        <v>0</v>
      </c>
      <c r="N94" s="61">
        <v>0</v>
      </c>
      <c r="O94" s="61">
        <v>0</v>
      </c>
      <c r="P94" s="62">
        <f t="shared" si="2"/>
        <v>0</v>
      </c>
      <c r="Q94" s="62">
        <v>0</v>
      </c>
      <c r="R94" s="62">
        <f t="shared" si="3"/>
        <v>0</v>
      </c>
    </row>
    <row r="95" spans="1:18" ht="15.75" customHeight="1" x14ac:dyDescent="0.3">
      <c r="A95" s="143">
        <v>66</v>
      </c>
      <c r="B95" s="144">
        <v>89</v>
      </c>
      <c r="C95" s="145" t="s">
        <v>341</v>
      </c>
      <c r="D95" s="60">
        <v>0</v>
      </c>
      <c r="E95" s="61">
        <v>0</v>
      </c>
      <c r="F95" s="61">
        <v>0</v>
      </c>
      <c r="G95" s="61">
        <v>0</v>
      </c>
      <c r="H95" s="61">
        <v>0</v>
      </c>
      <c r="I95" s="61">
        <v>0</v>
      </c>
      <c r="J95" s="61">
        <v>0</v>
      </c>
      <c r="K95" s="61">
        <v>0</v>
      </c>
      <c r="L95" s="61">
        <v>0</v>
      </c>
      <c r="M95" s="61">
        <v>0</v>
      </c>
      <c r="N95" s="61">
        <v>0</v>
      </c>
      <c r="O95" s="61">
        <v>0</v>
      </c>
      <c r="P95" s="62">
        <f t="shared" si="2"/>
        <v>0</v>
      </c>
      <c r="Q95" s="62">
        <v>0</v>
      </c>
      <c r="R95" s="62">
        <f t="shared" si="3"/>
        <v>0</v>
      </c>
    </row>
    <row r="96" spans="1:18" ht="15.75" customHeight="1" x14ac:dyDescent="0.3">
      <c r="A96" s="143">
        <v>167</v>
      </c>
      <c r="B96" s="144">
        <v>90</v>
      </c>
      <c r="C96" s="145" t="s">
        <v>342</v>
      </c>
      <c r="D96" s="60">
        <v>0</v>
      </c>
      <c r="E96" s="61">
        <v>0</v>
      </c>
      <c r="F96" s="61">
        <v>0</v>
      </c>
      <c r="G96" s="61">
        <v>0</v>
      </c>
      <c r="H96" s="61">
        <v>0</v>
      </c>
      <c r="I96" s="61">
        <v>0</v>
      </c>
      <c r="J96" s="61">
        <v>0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2">
        <f t="shared" si="2"/>
        <v>0</v>
      </c>
      <c r="Q96" s="62">
        <v>0</v>
      </c>
      <c r="R96" s="62">
        <f t="shared" si="3"/>
        <v>0</v>
      </c>
    </row>
    <row r="97" spans="1:18" ht="15.75" customHeight="1" x14ac:dyDescent="0.3">
      <c r="A97" s="143">
        <v>67</v>
      </c>
      <c r="B97" s="144">
        <v>91</v>
      </c>
      <c r="C97" s="145" t="s">
        <v>343</v>
      </c>
      <c r="D97" s="60">
        <v>0</v>
      </c>
      <c r="E97" s="61">
        <v>0</v>
      </c>
      <c r="F97" s="61">
        <v>0</v>
      </c>
      <c r="G97" s="61">
        <v>0</v>
      </c>
      <c r="H97" s="61">
        <v>0</v>
      </c>
      <c r="I97" s="61">
        <v>0</v>
      </c>
      <c r="J97" s="61">
        <v>0</v>
      </c>
      <c r="K97" s="61">
        <v>0</v>
      </c>
      <c r="L97" s="61">
        <v>0</v>
      </c>
      <c r="M97" s="61">
        <v>0</v>
      </c>
      <c r="N97" s="61">
        <v>0</v>
      </c>
      <c r="O97" s="61">
        <v>0</v>
      </c>
      <c r="P97" s="62">
        <f t="shared" si="2"/>
        <v>0</v>
      </c>
      <c r="Q97" s="62">
        <v>0</v>
      </c>
      <c r="R97" s="62">
        <f t="shared" si="3"/>
        <v>0</v>
      </c>
    </row>
    <row r="98" spans="1:18" ht="15.75" customHeight="1" x14ac:dyDescent="0.3">
      <c r="A98" s="143">
        <v>68</v>
      </c>
      <c r="B98" s="144">
        <v>92</v>
      </c>
      <c r="C98" s="145" t="s">
        <v>344</v>
      </c>
      <c r="D98" s="60">
        <v>0</v>
      </c>
      <c r="E98" s="61">
        <v>0</v>
      </c>
      <c r="F98" s="61">
        <v>0</v>
      </c>
      <c r="G98" s="61">
        <v>0</v>
      </c>
      <c r="H98" s="61">
        <v>0</v>
      </c>
      <c r="I98" s="61">
        <v>0</v>
      </c>
      <c r="J98" s="61">
        <v>0</v>
      </c>
      <c r="K98" s="61">
        <v>0</v>
      </c>
      <c r="L98" s="61">
        <v>0</v>
      </c>
      <c r="M98" s="61">
        <v>0</v>
      </c>
      <c r="N98" s="61">
        <v>0</v>
      </c>
      <c r="O98" s="61">
        <v>0</v>
      </c>
      <c r="P98" s="62">
        <f t="shared" si="2"/>
        <v>0</v>
      </c>
      <c r="Q98" s="62">
        <v>0</v>
      </c>
      <c r="R98" s="62">
        <f t="shared" si="3"/>
        <v>0</v>
      </c>
    </row>
    <row r="99" spans="1:18" ht="15.75" customHeight="1" x14ac:dyDescent="0.3">
      <c r="A99" s="143">
        <v>69</v>
      </c>
      <c r="B99" s="144">
        <v>93</v>
      </c>
      <c r="C99" s="145" t="s">
        <v>345</v>
      </c>
      <c r="D99" s="60">
        <v>0</v>
      </c>
      <c r="E99" s="61">
        <v>0</v>
      </c>
      <c r="F99" s="61">
        <v>0</v>
      </c>
      <c r="G99" s="61">
        <v>0</v>
      </c>
      <c r="H99" s="61">
        <v>0</v>
      </c>
      <c r="I99" s="61">
        <v>0</v>
      </c>
      <c r="J99" s="61">
        <v>0</v>
      </c>
      <c r="K99" s="61">
        <v>0</v>
      </c>
      <c r="L99" s="61">
        <v>0</v>
      </c>
      <c r="M99" s="61">
        <v>0</v>
      </c>
      <c r="N99" s="61">
        <v>0</v>
      </c>
      <c r="O99" s="61">
        <v>0</v>
      </c>
      <c r="P99" s="62">
        <f t="shared" si="2"/>
        <v>0</v>
      </c>
      <c r="Q99" s="62">
        <v>0</v>
      </c>
      <c r="R99" s="62">
        <f t="shared" si="3"/>
        <v>0</v>
      </c>
    </row>
    <row r="100" spans="1:18" ht="15.75" customHeight="1" x14ac:dyDescent="0.3">
      <c r="A100" s="143">
        <v>198</v>
      </c>
      <c r="B100" s="144">
        <v>94</v>
      </c>
      <c r="C100" s="145" t="s">
        <v>346</v>
      </c>
      <c r="D100" s="60">
        <v>0</v>
      </c>
      <c r="E100" s="61">
        <v>0</v>
      </c>
      <c r="F100" s="61">
        <v>0</v>
      </c>
      <c r="G100" s="61">
        <v>0</v>
      </c>
      <c r="H100" s="61">
        <v>0</v>
      </c>
      <c r="I100" s="61">
        <v>0</v>
      </c>
      <c r="J100" s="61">
        <v>0</v>
      </c>
      <c r="K100" s="61">
        <v>0</v>
      </c>
      <c r="L100" s="61">
        <v>0</v>
      </c>
      <c r="M100" s="61">
        <v>0</v>
      </c>
      <c r="N100" s="61">
        <v>0</v>
      </c>
      <c r="O100" s="61">
        <v>0</v>
      </c>
      <c r="P100" s="62">
        <f t="shared" si="2"/>
        <v>0</v>
      </c>
      <c r="Q100" s="62">
        <v>0</v>
      </c>
      <c r="R100" s="62">
        <f t="shared" si="3"/>
        <v>0</v>
      </c>
    </row>
    <row r="101" spans="1:18" ht="15.75" customHeight="1" x14ac:dyDescent="0.3">
      <c r="A101" s="143">
        <v>70</v>
      </c>
      <c r="B101" s="144">
        <v>95</v>
      </c>
      <c r="C101" s="145" t="s">
        <v>347</v>
      </c>
      <c r="D101" s="60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2">
        <f t="shared" si="2"/>
        <v>0</v>
      </c>
      <c r="Q101" s="62">
        <v>0</v>
      </c>
      <c r="R101" s="62">
        <f t="shared" si="3"/>
        <v>0</v>
      </c>
    </row>
    <row r="102" spans="1:18" ht="15.75" customHeight="1" x14ac:dyDescent="0.3">
      <c r="A102" s="143">
        <v>168</v>
      </c>
      <c r="B102" s="144">
        <v>96</v>
      </c>
      <c r="C102" s="145" t="s">
        <v>348</v>
      </c>
      <c r="D102" s="60">
        <v>0</v>
      </c>
      <c r="E102" s="61">
        <v>0</v>
      </c>
      <c r="F102" s="61">
        <v>0</v>
      </c>
      <c r="G102" s="61">
        <v>0</v>
      </c>
      <c r="H102" s="61">
        <v>0</v>
      </c>
      <c r="I102" s="61">
        <v>0</v>
      </c>
      <c r="J102" s="61">
        <v>0</v>
      </c>
      <c r="K102" s="61">
        <v>0</v>
      </c>
      <c r="L102" s="61">
        <v>0</v>
      </c>
      <c r="M102" s="61">
        <v>0</v>
      </c>
      <c r="N102" s="61">
        <v>0</v>
      </c>
      <c r="O102" s="61">
        <v>0</v>
      </c>
      <c r="P102" s="62">
        <f t="shared" si="2"/>
        <v>0</v>
      </c>
      <c r="Q102" s="62">
        <v>0</v>
      </c>
      <c r="R102" s="62">
        <f t="shared" si="3"/>
        <v>0</v>
      </c>
    </row>
    <row r="103" spans="1:18" ht="15.75" customHeight="1" x14ac:dyDescent="0.3">
      <c r="A103" s="143">
        <v>71</v>
      </c>
      <c r="B103" s="144">
        <v>97</v>
      </c>
      <c r="C103" s="145" t="s">
        <v>349</v>
      </c>
      <c r="D103" s="60">
        <v>0</v>
      </c>
      <c r="E103" s="61">
        <v>0</v>
      </c>
      <c r="F103" s="61">
        <v>0</v>
      </c>
      <c r="G103" s="61">
        <v>0</v>
      </c>
      <c r="H103" s="61">
        <v>0</v>
      </c>
      <c r="I103" s="61">
        <v>0</v>
      </c>
      <c r="J103" s="61">
        <v>0</v>
      </c>
      <c r="K103" s="61">
        <v>0</v>
      </c>
      <c r="L103" s="61">
        <v>0</v>
      </c>
      <c r="M103" s="61">
        <v>0</v>
      </c>
      <c r="N103" s="61">
        <v>0</v>
      </c>
      <c r="O103" s="61">
        <v>0</v>
      </c>
      <c r="P103" s="62">
        <f t="shared" si="2"/>
        <v>0</v>
      </c>
      <c r="Q103" s="62">
        <v>0</v>
      </c>
      <c r="R103" s="62">
        <f t="shared" si="3"/>
        <v>0</v>
      </c>
    </row>
    <row r="104" spans="1:18" ht="15.75" customHeight="1" x14ac:dyDescent="0.3">
      <c r="A104" s="143">
        <v>72</v>
      </c>
      <c r="B104" s="144">
        <v>98</v>
      </c>
      <c r="C104" s="145" t="s">
        <v>350</v>
      </c>
      <c r="D104" s="60">
        <v>0</v>
      </c>
      <c r="E104" s="61">
        <v>0</v>
      </c>
      <c r="F104" s="61">
        <v>0</v>
      </c>
      <c r="G104" s="61">
        <v>0</v>
      </c>
      <c r="H104" s="61">
        <v>0</v>
      </c>
      <c r="I104" s="61">
        <v>0</v>
      </c>
      <c r="J104" s="61">
        <v>0</v>
      </c>
      <c r="K104" s="61">
        <v>0</v>
      </c>
      <c r="L104" s="61">
        <v>0</v>
      </c>
      <c r="M104" s="61">
        <v>0</v>
      </c>
      <c r="N104" s="61">
        <v>0</v>
      </c>
      <c r="O104" s="61">
        <v>0</v>
      </c>
      <c r="P104" s="62">
        <f t="shared" si="2"/>
        <v>0</v>
      </c>
      <c r="Q104" s="62">
        <v>0</v>
      </c>
      <c r="R104" s="62">
        <f t="shared" si="3"/>
        <v>0</v>
      </c>
    </row>
    <row r="105" spans="1:18" ht="15.75" customHeight="1" x14ac:dyDescent="0.3">
      <c r="A105" s="143">
        <v>73</v>
      </c>
      <c r="B105" s="144">
        <v>99</v>
      </c>
      <c r="C105" s="145" t="s">
        <v>351</v>
      </c>
      <c r="D105" s="60">
        <v>0</v>
      </c>
      <c r="E105" s="61">
        <v>0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1">
        <v>0</v>
      </c>
      <c r="L105" s="61">
        <v>0</v>
      </c>
      <c r="M105" s="61">
        <v>0</v>
      </c>
      <c r="N105" s="61">
        <v>0</v>
      </c>
      <c r="O105" s="61">
        <v>0</v>
      </c>
      <c r="P105" s="62">
        <f t="shared" si="2"/>
        <v>0</v>
      </c>
      <c r="Q105" s="62">
        <v>0</v>
      </c>
      <c r="R105" s="62">
        <f t="shared" si="3"/>
        <v>0</v>
      </c>
    </row>
    <row r="106" spans="1:18" ht="15.75" customHeight="1" x14ac:dyDescent="0.3">
      <c r="A106" s="143">
        <v>74</v>
      </c>
      <c r="B106" s="144">
        <v>100</v>
      </c>
      <c r="C106" s="145" t="s">
        <v>352</v>
      </c>
      <c r="D106" s="60">
        <v>0</v>
      </c>
      <c r="E106" s="61">
        <v>0</v>
      </c>
      <c r="F106" s="61">
        <v>0</v>
      </c>
      <c r="G106" s="61">
        <v>0</v>
      </c>
      <c r="H106" s="61">
        <v>0</v>
      </c>
      <c r="I106" s="61">
        <v>0</v>
      </c>
      <c r="J106" s="61">
        <v>0</v>
      </c>
      <c r="K106" s="61">
        <v>0</v>
      </c>
      <c r="L106" s="61">
        <v>0</v>
      </c>
      <c r="M106" s="61">
        <v>0</v>
      </c>
      <c r="N106" s="61">
        <v>0</v>
      </c>
      <c r="O106" s="61">
        <v>0</v>
      </c>
      <c r="P106" s="62">
        <f t="shared" si="2"/>
        <v>0</v>
      </c>
      <c r="Q106" s="62">
        <v>0</v>
      </c>
      <c r="R106" s="62">
        <f t="shared" si="3"/>
        <v>0</v>
      </c>
    </row>
    <row r="107" spans="1:18" ht="15.75" customHeight="1" x14ac:dyDescent="0.3">
      <c r="A107" s="143">
        <v>169</v>
      </c>
      <c r="B107" s="144">
        <v>101</v>
      </c>
      <c r="C107" s="145" t="s">
        <v>353</v>
      </c>
      <c r="D107" s="60">
        <v>0</v>
      </c>
      <c r="E107" s="61">
        <v>0</v>
      </c>
      <c r="F107" s="61">
        <v>0</v>
      </c>
      <c r="G107" s="61">
        <v>0</v>
      </c>
      <c r="H107" s="61">
        <v>0</v>
      </c>
      <c r="I107" s="61">
        <v>0</v>
      </c>
      <c r="J107" s="61">
        <v>0</v>
      </c>
      <c r="K107" s="61">
        <v>0</v>
      </c>
      <c r="L107" s="61">
        <v>0</v>
      </c>
      <c r="M107" s="61">
        <v>0</v>
      </c>
      <c r="N107" s="61">
        <v>0</v>
      </c>
      <c r="O107" s="61">
        <v>0</v>
      </c>
      <c r="P107" s="62">
        <f t="shared" si="2"/>
        <v>0</v>
      </c>
      <c r="Q107" s="62">
        <v>0</v>
      </c>
      <c r="R107" s="62">
        <f t="shared" si="3"/>
        <v>0</v>
      </c>
    </row>
    <row r="108" spans="1:18" ht="15.75" customHeight="1" x14ac:dyDescent="0.3">
      <c r="A108" s="143">
        <v>75</v>
      </c>
      <c r="B108" s="144">
        <v>102</v>
      </c>
      <c r="C108" s="145" t="s">
        <v>480</v>
      </c>
      <c r="D108" s="60">
        <v>0</v>
      </c>
      <c r="E108" s="61">
        <v>0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61">
        <v>0</v>
      </c>
      <c r="L108" s="61">
        <v>0</v>
      </c>
      <c r="M108" s="61">
        <v>0</v>
      </c>
      <c r="N108" s="61">
        <v>0</v>
      </c>
      <c r="O108" s="61">
        <v>0</v>
      </c>
      <c r="P108" s="62">
        <f t="shared" si="2"/>
        <v>0</v>
      </c>
      <c r="Q108" s="62">
        <v>0</v>
      </c>
      <c r="R108" s="63">
        <f t="shared" si="3"/>
        <v>0</v>
      </c>
    </row>
    <row r="109" spans="1:18" ht="15.75" customHeight="1" x14ac:dyDescent="0.3">
      <c r="A109" s="143">
        <v>212</v>
      </c>
      <c r="B109" s="144">
        <v>103</v>
      </c>
      <c r="C109" s="145" t="s">
        <v>354</v>
      </c>
      <c r="D109" s="60">
        <v>0</v>
      </c>
      <c r="E109" s="61">
        <v>0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  <c r="K109" s="61">
        <v>0</v>
      </c>
      <c r="L109" s="61">
        <v>0</v>
      </c>
      <c r="M109" s="61">
        <v>0</v>
      </c>
      <c r="N109" s="61">
        <v>0</v>
      </c>
      <c r="O109" s="61">
        <v>0</v>
      </c>
      <c r="P109" s="62">
        <f t="shared" si="2"/>
        <v>0</v>
      </c>
      <c r="Q109" s="62">
        <v>0</v>
      </c>
      <c r="R109" s="63">
        <f t="shared" si="3"/>
        <v>0</v>
      </c>
    </row>
    <row r="110" spans="1:18" ht="15.75" customHeight="1" x14ac:dyDescent="0.3">
      <c r="A110" s="143">
        <v>170</v>
      </c>
      <c r="B110" s="144">
        <v>104</v>
      </c>
      <c r="C110" s="145" t="s">
        <v>355</v>
      </c>
      <c r="D110" s="60">
        <v>0</v>
      </c>
      <c r="E110" s="61">
        <v>0</v>
      </c>
      <c r="F110" s="61">
        <v>0</v>
      </c>
      <c r="G110" s="61">
        <v>0</v>
      </c>
      <c r="H110" s="61">
        <v>0</v>
      </c>
      <c r="I110" s="61">
        <v>0</v>
      </c>
      <c r="J110" s="61">
        <v>0</v>
      </c>
      <c r="K110" s="61">
        <v>0</v>
      </c>
      <c r="L110" s="61">
        <v>0</v>
      </c>
      <c r="M110" s="61">
        <v>0</v>
      </c>
      <c r="N110" s="61">
        <v>0</v>
      </c>
      <c r="O110" s="61">
        <v>0</v>
      </c>
      <c r="P110" s="62">
        <f t="shared" si="2"/>
        <v>0</v>
      </c>
      <c r="Q110" s="62">
        <v>0</v>
      </c>
      <c r="R110" s="62">
        <f t="shared" si="3"/>
        <v>0</v>
      </c>
    </row>
    <row r="111" spans="1:18" ht="15.75" customHeight="1" x14ac:dyDescent="0.3">
      <c r="A111" s="143">
        <v>76</v>
      </c>
      <c r="B111" s="144">
        <v>105</v>
      </c>
      <c r="C111" s="145" t="s">
        <v>356</v>
      </c>
      <c r="D111" s="60">
        <v>0</v>
      </c>
      <c r="E111" s="61">
        <v>0</v>
      </c>
      <c r="F111" s="6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2">
        <f t="shared" si="2"/>
        <v>0</v>
      </c>
      <c r="Q111" s="62">
        <v>0</v>
      </c>
      <c r="R111" s="62">
        <f t="shared" si="3"/>
        <v>0</v>
      </c>
    </row>
    <row r="112" spans="1:18" ht="15.75" customHeight="1" x14ac:dyDescent="0.3">
      <c r="A112" s="143">
        <v>199</v>
      </c>
      <c r="B112" s="144">
        <v>106</v>
      </c>
      <c r="C112" s="145" t="s">
        <v>357</v>
      </c>
      <c r="D112" s="60">
        <v>0</v>
      </c>
      <c r="E112" s="61">
        <v>0</v>
      </c>
      <c r="F112" s="6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2">
        <f t="shared" si="2"/>
        <v>0</v>
      </c>
      <c r="Q112" s="62">
        <v>0</v>
      </c>
      <c r="R112" s="62">
        <f t="shared" si="3"/>
        <v>0</v>
      </c>
    </row>
    <row r="113" spans="1:18" ht="15.75" customHeight="1" x14ac:dyDescent="0.3">
      <c r="A113" s="143">
        <v>77</v>
      </c>
      <c r="B113" s="144">
        <v>107</v>
      </c>
      <c r="C113" s="145" t="s">
        <v>358</v>
      </c>
      <c r="D113" s="60">
        <v>0</v>
      </c>
      <c r="E113" s="61">
        <v>0</v>
      </c>
      <c r="F113" s="61">
        <v>0</v>
      </c>
      <c r="G113" s="61">
        <v>0</v>
      </c>
      <c r="H113" s="61">
        <v>0</v>
      </c>
      <c r="I113" s="61">
        <v>0</v>
      </c>
      <c r="J113" s="61">
        <v>0</v>
      </c>
      <c r="K113" s="61">
        <v>0</v>
      </c>
      <c r="L113" s="61">
        <v>0</v>
      </c>
      <c r="M113" s="61">
        <v>0</v>
      </c>
      <c r="N113" s="61">
        <v>0</v>
      </c>
      <c r="O113" s="61">
        <v>0</v>
      </c>
      <c r="P113" s="62">
        <f t="shared" si="2"/>
        <v>0</v>
      </c>
      <c r="Q113" s="62">
        <v>0</v>
      </c>
      <c r="R113" s="62">
        <f t="shared" si="3"/>
        <v>0</v>
      </c>
    </row>
    <row r="114" spans="1:18" ht="15.75" customHeight="1" x14ac:dyDescent="0.3">
      <c r="A114" s="143">
        <v>78</v>
      </c>
      <c r="B114" s="144">
        <v>108</v>
      </c>
      <c r="C114" s="145" t="s">
        <v>359</v>
      </c>
      <c r="D114" s="60">
        <v>0</v>
      </c>
      <c r="E114" s="61">
        <v>0</v>
      </c>
      <c r="F114" s="61">
        <v>0</v>
      </c>
      <c r="G114" s="61">
        <v>0</v>
      </c>
      <c r="H114" s="61">
        <v>0</v>
      </c>
      <c r="I114" s="61">
        <v>0</v>
      </c>
      <c r="J114" s="61">
        <v>0</v>
      </c>
      <c r="K114" s="61">
        <v>0</v>
      </c>
      <c r="L114" s="61">
        <v>0</v>
      </c>
      <c r="M114" s="61">
        <v>0</v>
      </c>
      <c r="N114" s="61">
        <v>0</v>
      </c>
      <c r="O114" s="61">
        <v>0</v>
      </c>
      <c r="P114" s="62">
        <f t="shared" si="2"/>
        <v>0</v>
      </c>
      <c r="Q114" s="62">
        <v>0</v>
      </c>
      <c r="R114" s="62">
        <f t="shared" si="3"/>
        <v>0</v>
      </c>
    </row>
    <row r="115" spans="1:18" ht="15.75" customHeight="1" x14ac:dyDescent="0.3">
      <c r="A115" s="143">
        <v>79</v>
      </c>
      <c r="B115" s="144">
        <v>109</v>
      </c>
      <c r="C115" s="145" t="s">
        <v>360</v>
      </c>
      <c r="D115" s="60">
        <v>0</v>
      </c>
      <c r="E115" s="61">
        <v>0</v>
      </c>
      <c r="F115" s="61">
        <v>0</v>
      </c>
      <c r="G115" s="61">
        <v>0</v>
      </c>
      <c r="H115" s="61">
        <v>0</v>
      </c>
      <c r="I115" s="61">
        <v>0</v>
      </c>
      <c r="J115" s="61">
        <v>0</v>
      </c>
      <c r="K115" s="61">
        <v>0</v>
      </c>
      <c r="L115" s="61">
        <v>0</v>
      </c>
      <c r="M115" s="61">
        <v>0</v>
      </c>
      <c r="N115" s="61">
        <v>0</v>
      </c>
      <c r="O115" s="61">
        <v>0</v>
      </c>
      <c r="P115" s="62">
        <f t="shared" si="2"/>
        <v>0</v>
      </c>
      <c r="Q115" s="62">
        <v>0</v>
      </c>
      <c r="R115" s="62">
        <f t="shared" si="3"/>
        <v>0</v>
      </c>
    </row>
    <row r="116" spans="1:18" ht="15.75" customHeight="1" x14ac:dyDescent="0.3">
      <c r="A116" s="143">
        <v>80</v>
      </c>
      <c r="B116" s="144">
        <v>110</v>
      </c>
      <c r="C116" s="145" t="s">
        <v>361</v>
      </c>
      <c r="D116" s="60">
        <v>0</v>
      </c>
      <c r="E116" s="61">
        <v>0</v>
      </c>
      <c r="F116" s="61">
        <v>0</v>
      </c>
      <c r="G116" s="61">
        <v>0</v>
      </c>
      <c r="H116" s="61">
        <v>0</v>
      </c>
      <c r="I116" s="61">
        <v>0</v>
      </c>
      <c r="J116" s="61">
        <v>0</v>
      </c>
      <c r="K116" s="61">
        <v>0</v>
      </c>
      <c r="L116" s="61">
        <v>0</v>
      </c>
      <c r="M116" s="61">
        <v>0</v>
      </c>
      <c r="N116" s="61">
        <v>0</v>
      </c>
      <c r="O116" s="61">
        <v>0</v>
      </c>
      <c r="P116" s="62">
        <f t="shared" si="2"/>
        <v>0</v>
      </c>
      <c r="Q116" s="62">
        <v>0</v>
      </c>
      <c r="R116" s="62">
        <f t="shared" si="3"/>
        <v>0</v>
      </c>
    </row>
    <row r="117" spans="1:18" ht="15.75" customHeight="1" x14ac:dyDescent="0.3">
      <c r="A117" s="143">
        <v>81</v>
      </c>
      <c r="B117" s="144">
        <v>111</v>
      </c>
      <c r="C117" s="145" t="s">
        <v>362</v>
      </c>
      <c r="D117" s="60">
        <v>0</v>
      </c>
      <c r="E117" s="61">
        <v>0</v>
      </c>
      <c r="F117" s="61">
        <v>0</v>
      </c>
      <c r="G117" s="61">
        <v>0</v>
      </c>
      <c r="H117" s="61">
        <v>0</v>
      </c>
      <c r="I117" s="61">
        <v>0</v>
      </c>
      <c r="J117" s="61">
        <v>0</v>
      </c>
      <c r="K117" s="61">
        <v>0</v>
      </c>
      <c r="L117" s="61">
        <v>0</v>
      </c>
      <c r="M117" s="61">
        <v>0</v>
      </c>
      <c r="N117" s="61">
        <v>0</v>
      </c>
      <c r="O117" s="61">
        <v>0</v>
      </c>
      <c r="P117" s="62">
        <f t="shared" si="2"/>
        <v>0</v>
      </c>
      <c r="Q117" s="62">
        <v>0</v>
      </c>
      <c r="R117" s="62">
        <f t="shared" si="3"/>
        <v>0</v>
      </c>
    </row>
    <row r="118" spans="1:18" ht="15.75" customHeight="1" x14ac:dyDescent="0.3">
      <c r="A118" s="143">
        <v>82</v>
      </c>
      <c r="B118" s="144">
        <v>112</v>
      </c>
      <c r="C118" s="145" t="s">
        <v>363</v>
      </c>
      <c r="D118" s="60">
        <v>0</v>
      </c>
      <c r="E118" s="61">
        <v>0</v>
      </c>
      <c r="F118" s="61">
        <v>0</v>
      </c>
      <c r="G118" s="61">
        <v>0</v>
      </c>
      <c r="H118" s="61">
        <v>0</v>
      </c>
      <c r="I118" s="61">
        <v>0</v>
      </c>
      <c r="J118" s="61">
        <v>0</v>
      </c>
      <c r="K118" s="61">
        <v>0</v>
      </c>
      <c r="L118" s="61">
        <v>0</v>
      </c>
      <c r="M118" s="61">
        <v>0</v>
      </c>
      <c r="N118" s="61">
        <v>0</v>
      </c>
      <c r="O118" s="61">
        <v>0</v>
      </c>
      <c r="P118" s="62">
        <f t="shared" si="2"/>
        <v>0</v>
      </c>
      <c r="Q118" s="62">
        <v>0</v>
      </c>
      <c r="R118" s="62">
        <f t="shared" si="3"/>
        <v>0</v>
      </c>
    </row>
    <row r="119" spans="1:18" ht="15.75" customHeight="1" x14ac:dyDescent="0.3">
      <c r="A119" s="143">
        <v>83</v>
      </c>
      <c r="B119" s="144">
        <v>113</v>
      </c>
      <c r="C119" s="145" t="s">
        <v>364</v>
      </c>
      <c r="D119" s="60">
        <v>0</v>
      </c>
      <c r="E119" s="61">
        <v>0</v>
      </c>
      <c r="F119" s="61">
        <v>0</v>
      </c>
      <c r="G119" s="61">
        <v>0</v>
      </c>
      <c r="H119" s="61">
        <v>0</v>
      </c>
      <c r="I119" s="61">
        <v>0</v>
      </c>
      <c r="J119" s="61">
        <v>0</v>
      </c>
      <c r="K119" s="61">
        <v>0</v>
      </c>
      <c r="L119" s="61">
        <v>0</v>
      </c>
      <c r="M119" s="61">
        <v>0</v>
      </c>
      <c r="N119" s="61">
        <v>0</v>
      </c>
      <c r="O119" s="61">
        <v>0</v>
      </c>
      <c r="P119" s="62">
        <f t="shared" si="2"/>
        <v>0</v>
      </c>
      <c r="Q119" s="62">
        <v>0</v>
      </c>
      <c r="R119" s="62">
        <f t="shared" si="3"/>
        <v>0</v>
      </c>
    </row>
    <row r="120" spans="1:18" ht="15.75" customHeight="1" x14ac:dyDescent="0.3">
      <c r="A120" s="143">
        <v>84</v>
      </c>
      <c r="B120" s="144">
        <v>114</v>
      </c>
      <c r="C120" s="145" t="s">
        <v>365</v>
      </c>
      <c r="D120" s="60">
        <v>0</v>
      </c>
      <c r="E120" s="61">
        <v>0</v>
      </c>
      <c r="F120" s="61">
        <v>0</v>
      </c>
      <c r="G120" s="61">
        <v>0</v>
      </c>
      <c r="H120" s="61">
        <v>0</v>
      </c>
      <c r="I120" s="61">
        <v>0</v>
      </c>
      <c r="J120" s="61">
        <v>0</v>
      </c>
      <c r="K120" s="61">
        <v>0</v>
      </c>
      <c r="L120" s="61">
        <v>0</v>
      </c>
      <c r="M120" s="61">
        <v>0</v>
      </c>
      <c r="N120" s="61">
        <v>0</v>
      </c>
      <c r="O120" s="61">
        <v>0</v>
      </c>
      <c r="P120" s="62">
        <f t="shared" si="2"/>
        <v>0</v>
      </c>
      <c r="Q120" s="62">
        <v>0</v>
      </c>
      <c r="R120" s="62">
        <f t="shared" si="3"/>
        <v>0</v>
      </c>
    </row>
    <row r="121" spans="1:18" ht="15.75" customHeight="1" x14ac:dyDescent="0.3">
      <c r="A121" s="143">
        <v>85</v>
      </c>
      <c r="B121" s="144">
        <v>115</v>
      </c>
      <c r="C121" s="145" t="s">
        <v>366</v>
      </c>
      <c r="D121" s="60">
        <v>0</v>
      </c>
      <c r="E121" s="61">
        <v>0</v>
      </c>
      <c r="F121" s="61">
        <v>0</v>
      </c>
      <c r="G121" s="61">
        <v>0</v>
      </c>
      <c r="H121" s="61">
        <v>0</v>
      </c>
      <c r="I121" s="61">
        <v>0</v>
      </c>
      <c r="J121" s="61">
        <v>0</v>
      </c>
      <c r="K121" s="61">
        <v>0</v>
      </c>
      <c r="L121" s="61">
        <v>0</v>
      </c>
      <c r="M121" s="61">
        <v>0</v>
      </c>
      <c r="N121" s="61">
        <v>0</v>
      </c>
      <c r="O121" s="61">
        <v>0</v>
      </c>
      <c r="P121" s="62">
        <f t="shared" si="2"/>
        <v>0</v>
      </c>
      <c r="Q121" s="62">
        <v>0</v>
      </c>
      <c r="R121" s="62">
        <f t="shared" si="3"/>
        <v>0</v>
      </c>
    </row>
    <row r="122" spans="1:18" ht="15.75" customHeight="1" x14ac:dyDescent="0.3">
      <c r="A122" s="143">
        <v>86</v>
      </c>
      <c r="B122" s="144">
        <v>116</v>
      </c>
      <c r="C122" s="145" t="s">
        <v>367</v>
      </c>
      <c r="D122" s="60">
        <v>0</v>
      </c>
      <c r="E122" s="61">
        <v>0</v>
      </c>
      <c r="F122" s="61">
        <v>0</v>
      </c>
      <c r="G122" s="61">
        <v>0</v>
      </c>
      <c r="H122" s="61">
        <v>0</v>
      </c>
      <c r="I122" s="61">
        <v>0</v>
      </c>
      <c r="J122" s="61">
        <v>0</v>
      </c>
      <c r="K122" s="61">
        <v>0</v>
      </c>
      <c r="L122" s="61">
        <v>0</v>
      </c>
      <c r="M122" s="61">
        <v>0</v>
      </c>
      <c r="N122" s="61">
        <v>0</v>
      </c>
      <c r="O122" s="61">
        <v>0</v>
      </c>
      <c r="P122" s="62">
        <f t="shared" si="2"/>
        <v>0</v>
      </c>
      <c r="Q122" s="62">
        <v>0</v>
      </c>
      <c r="R122" s="62">
        <f t="shared" si="3"/>
        <v>0</v>
      </c>
    </row>
    <row r="123" spans="1:18" ht="15.75" customHeight="1" x14ac:dyDescent="0.3">
      <c r="A123" s="143">
        <v>171</v>
      </c>
      <c r="B123" s="144">
        <v>117</v>
      </c>
      <c r="C123" s="145" t="s">
        <v>368</v>
      </c>
      <c r="D123" s="60">
        <v>0</v>
      </c>
      <c r="E123" s="61">
        <v>0</v>
      </c>
      <c r="F123" s="61">
        <v>0</v>
      </c>
      <c r="G123" s="61">
        <v>0</v>
      </c>
      <c r="H123" s="61">
        <v>0</v>
      </c>
      <c r="I123" s="61">
        <v>0</v>
      </c>
      <c r="J123" s="61">
        <v>0</v>
      </c>
      <c r="K123" s="61">
        <v>0</v>
      </c>
      <c r="L123" s="61">
        <v>0</v>
      </c>
      <c r="M123" s="61">
        <v>0</v>
      </c>
      <c r="N123" s="61">
        <v>0</v>
      </c>
      <c r="O123" s="61">
        <v>0</v>
      </c>
      <c r="P123" s="62">
        <f t="shared" si="2"/>
        <v>0</v>
      </c>
      <c r="Q123" s="62">
        <v>0</v>
      </c>
      <c r="R123" s="62">
        <f t="shared" si="3"/>
        <v>0</v>
      </c>
    </row>
    <row r="124" spans="1:18" ht="15.75" customHeight="1" x14ac:dyDescent="0.3">
      <c r="A124" s="143">
        <v>87</v>
      </c>
      <c r="B124" s="144">
        <v>118</v>
      </c>
      <c r="C124" s="145" t="s">
        <v>369</v>
      </c>
      <c r="D124" s="60">
        <v>0</v>
      </c>
      <c r="E124" s="61">
        <v>0</v>
      </c>
      <c r="F124" s="61">
        <v>0</v>
      </c>
      <c r="G124" s="61">
        <v>0</v>
      </c>
      <c r="H124" s="61">
        <v>0</v>
      </c>
      <c r="I124" s="61">
        <v>0</v>
      </c>
      <c r="J124" s="61">
        <v>0</v>
      </c>
      <c r="K124" s="61">
        <v>0</v>
      </c>
      <c r="L124" s="61">
        <v>0</v>
      </c>
      <c r="M124" s="61">
        <v>0</v>
      </c>
      <c r="N124" s="61">
        <v>0</v>
      </c>
      <c r="O124" s="61">
        <v>0</v>
      </c>
      <c r="P124" s="62">
        <f t="shared" si="2"/>
        <v>0</v>
      </c>
      <c r="Q124" s="62">
        <v>0</v>
      </c>
      <c r="R124" s="62">
        <f t="shared" si="3"/>
        <v>0</v>
      </c>
    </row>
    <row r="125" spans="1:18" ht="15.75" customHeight="1" x14ac:dyDescent="0.3">
      <c r="A125" s="143">
        <v>88</v>
      </c>
      <c r="B125" s="144">
        <v>119</v>
      </c>
      <c r="C125" s="145" t="s">
        <v>370</v>
      </c>
      <c r="D125" s="60">
        <v>0</v>
      </c>
      <c r="E125" s="61">
        <v>0</v>
      </c>
      <c r="F125" s="61">
        <v>0</v>
      </c>
      <c r="G125" s="61">
        <v>0</v>
      </c>
      <c r="H125" s="61">
        <v>0</v>
      </c>
      <c r="I125" s="61">
        <v>0</v>
      </c>
      <c r="J125" s="61">
        <v>0</v>
      </c>
      <c r="K125" s="61">
        <v>0</v>
      </c>
      <c r="L125" s="61">
        <v>0</v>
      </c>
      <c r="M125" s="61">
        <v>0</v>
      </c>
      <c r="N125" s="61">
        <v>0</v>
      </c>
      <c r="O125" s="61">
        <v>0</v>
      </c>
      <c r="P125" s="62">
        <f t="shared" si="2"/>
        <v>0</v>
      </c>
      <c r="Q125" s="62">
        <v>0</v>
      </c>
      <c r="R125" s="62">
        <f t="shared" si="3"/>
        <v>0</v>
      </c>
    </row>
    <row r="126" spans="1:18" ht="15.75" customHeight="1" x14ac:dyDescent="0.3">
      <c r="A126" s="143">
        <v>89</v>
      </c>
      <c r="B126" s="144">
        <v>120</v>
      </c>
      <c r="C126" s="145" t="s">
        <v>371</v>
      </c>
      <c r="D126" s="60">
        <v>0</v>
      </c>
      <c r="E126" s="61">
        <v>0</v>
      </c>
      <c r="F126" s="61">
        <v>0</v>
      </c>
      <c r="G126" s="61">
        <v>0</v>
      </c>
      <c r="H126" s="61">
        <v>0</v>
      </c>
      <c r="I126" s="61">
        <v>0</v>
      </c>
      <c r="J126" s="61">
        <v>0</v>
      </c>
      <c r="K126" s="61">
        <v>0</v>
      </c>
      <c r="L126" s="61">
        <v>0</v>
      </c>
      <c r="M126" s="61">
        <v>0</v>
      </c>
      <c r="N126" s="61">
        <v>0</v>
      </c>
      <c r="O126" s="61">
        <v>0</v>
      </c>
      <c r="P126" s="62">
        <f t="shared" si="2"/>
        <v>0</v>
      </c>
      <c r="Q126" s="62">
        <v>0</v>
      </c>
      <c r="R126" s="62">
        <f t="shared" si="3"/>
        <v>0</v>
      </c>
    </row>
    <row r="127" spans="1:18" ht="15.75" customHeight="1" x14ac:dyDescent="0.3">
      <c r="A127" s="143">
        <v>90</v>
      </c>
      <c r="B127" s="144">
        <v>121</v>
      </c>
      <c r="C127" s="145" t="s">
        <v>372</v>
      </c>
      <c r="D127" s="60">
        <v>0</v>
      </c>
      <c r="E127" s="61">
        <v>0</v>
      </c>
      <c r="F127" s="61">
        <v>0</v>
      </c>
      <c r="G127" s="61">
        <v>0</v>
      </c>
      <c r="H127" s="61">
        <v>0</v>
      </c>
      <c r="I127" s="61">
        <v>0</v>
      </c>
      <c r="J127" s="61">
        <v>0</v>
      </c>
      <c r="K127" s="61">
        <v>0</v>
      </c>
      <c r="L127" s="61">
        <v>0</v>
      </c>
      <c r="M127" s="61">
        <v>0</v>
      </c>
      <c r="N127" s="61">
        <v>0</v>
      </c>
      <c r="O127" s="61">
        <v>0</v>
      </c>
      <c r="P127" s="62">
        <f t="shared" si="2"/>
        <v>0</v>
      </c>
      <c r="Q127" s="62">
        <v>0</v>
      </c>
      <c r="R127" s="62">
        <f t="shared" si="3"/>
        <v>0</v>
      </c>
    </row>
    <row r="128" spans="1:18" ht="15.75" customHeight="1" x14ac:dyDescent="0.3">
      <c r="A128" s="143">
        <v>91</v>
      </c>
      <c r="B128" s="144">
        <v>122</v>
      </c>
      <c r="C128" s="145" t="s">
        <v>373</v>
      </c>
      <c r="D128" s="60">
        <v>0</v>
      </c>
      <c r="E128" s="61">
        <v>0</v>
      </c>
      <c r="F128" s="61">
        <v>0</v>
      </c>
      <c r="G128" s="61">
        <v>0</v>
      </c>
      <c r="H128" s="61">
        <v>0</v>
      </c>
      <c r="I128" s="61">
        <v>0</v>
      </c>
      <c r="J128" s="61">
        <v>0</v>
      </c>
      <c r="K128" s="61">
        <v>0</v>
      </c>
      <c r="L128" s="61">
        <v>0</v>
      </c>
      <c r="M128" s="61">
        <v>0</v>
      </c>
      <c r="N128" s="61">
        <v>0</v>
      </c>
      <c r="O128" s="61">
        <v>0</v>
      </c>
      <c r="P128" s="62">
        <f t="shared" si="2"/>
        <v>0</v>
      </c>
      <c r="Q128" s="62">
        <v>0</v>
      </c>
      <c r="R128" s="62">
        <f t="shared" si="3"/>
        <v>0</v>
      </c>
    </row>
    <row r="129" spans="1:18" ht="15.75" customHeight="1" x14ac:dyDescent="0.3">
      <c r="A129" s="143">
        <v>92</v>
      </c>
      <c r="B129" s="144">
        <v>123</v>
      </c>
      <c r="C129" s="145" t="s">
        <v>374</v>
      </c>
      <c r="D129" s="60">
        <v>0</v>
      </c>
      <c r="E129" s="61">
        <v>0</v>
      </c>
      <c r="F129" s="61">
        <v>0</v>
      </c>
      <c r="G129" s="61">
        <v>0</v>
      </c>
      <c r="H129" s="61">
        <v>0</v>
      </c>
      <c r="I129" s="61">
        <v>0</v>
      </c>
      <c r="J129" s="61">
        <v>0</v>
      </c>
      <c r="K129" s="61">
        <v>0</v>
      </c>
      <c r="L129" s="61">
        <v>0</v>
      </c>
      <c r="M129" s="61">
        <v>0</v>
      </c>
      <c r="N129" s="61">
        <v>0</v>
      </c>
      <c r="O129" s="61">
        <v>0</v>
      </c>
      <c r="P129" s="62">
        <f t="shared" si="2"/>
        <v>0</v>
      </c>
      <c r="Q129" s="62">
        <v>0</v>
      </c>
      <c r="R129" s="62">
        <f t="shared" si="3"/>
        <v>0</v>
      </c>
    </row>
    <row r="130" spans="1:18" ht="15.75" customHeight="1" x14ac:dyDescent="0.3">
      <c r="A130" s="143">
        <v>172</v>
      </c>
      <c r="B130" s="144">
        <v>124</v>
      </c>
      <c r="C130" s="145" t="s">
        <v>375</v>
      </c>
      <c r="D130" s="60">
        <v>0</v>
      </c>
      <c r="E130" s="61">
        <v>0</v>
      </c>
      <c r="F130" s="61">
        <v>0</v>
      </c>
      <c r="G130" s="61">
        <v>0</v>
      </c>
      <c r="H130" s="61">
        <v>0</v>
      </c>
      <c r="I130" s="61">
        <v>0</v>
      </c>
      <c r="J130" s="61">
        <v>0</v>
      </c>
      <c r="K130" s="61">
        <v>0</v>
      </c>
      <c r="L130" s="61">
        <v>0</v>
      </c>
      <c r="M130" s="61">
        <v>0</v>
      </c>
      <c r="N130" s="61">
        <v>0</v>
      </c>
      <c r="O130" s="61">
        <v>0</v>
      </c>
      <c r="P130" s="62">
        <f t="shared" si="2"/>
        <v>0</v>
      </c>
      <c r="Q130" s="62">
        <v>0</v>
      </c>
      <c r="R130" s="62">
        <f t="shared" si="3"/>
        <v>0</v>
      </c>
    </row>
    <row r="131" spans="1:18" ht="15.75" customHeight="1" x14ac:dyDescent="0.3">
      <c r="A131" s="143">
        <v>93</v>
      </c>
      <c r="B131" s="144">
        <v>125</v>
      </c>
      <c r="C131" s="145" t="s">
        <v>376</v>
      </c>
      <c r="D131" s="60">
        <v>0</v>
      </c>
      <c r="E131" s="61">
        <v>0</v>
      </c>
      <c r="F131" s="61">
        <v>0</v>
      </c>
      <c r="G131" s="61">
        <v>0</v>
      </c>
      <c r="H131" s="61">
        <v>0</v>
      </c>
      <c r="I131" s="61">
        <v>0</v>
      </c>
      <c r="J131" s="61">
        <v>0</v>
      </c>
      <c r="K131" s="61">
        <v>0</v>
      </c>
      <c r="L131" s="61">
        <v>0</v>
      </c>
      <c r="M131" s="61">
        <v>0</v>
      </c>
      <c r="N131" s="61">
        <v>0</v>
      </c>
      <c r="O131" s="61">
        <v>0</v>
      </c>
      <c r="P131" s="62">
        <f t="shared" si="2"/>
        <v>0</v>
      </c>
      <c r="Q131" s="62">
        <v>0</v>
      </c>
      <c r="R131" s="62">
        <f t="shared" si="3"/>
        <v>0</v>
      </c>
    </row>
    <row r="132" spans="1:18" ht="15.75" customHeight="1" x14ac:dyDescent="0.3">
      <c r="A132" s="143">
        <v>200</v>
      </c>
      <c r="B132" s="144">
        <v>126</v>
      </c>
      <c r="C132" s="145" t="s">
        <v>481</v>
      </c>
      <c r="D132" s="60">
        <v>0</v>
      </c>
      <c r="E132" s="61">
        <v>0</v>
      </c>
      <c r="F132" s="61">
        <v>0</v>
      </c>
      <c r="G132" s="61">
        <v>0</v>
      </c>
      <c r="H132" s="61">
        <v>0</v>
      </c>
      <c r="I132" s="61">
        <v>0</v>
      </c>
      <c r="J132" s="61">
        <v>0</v>
      </c>
      <c r="K132" s="61">
        <v>0</v>
      </c>
      <c r="L132" s="61">
        <v>0</v>
      </c>
      <c r="M132" s="61">
        <v>0</v>
      </c>
      <c r="N132" s="61">
        <v>0</v>
      </c>
      <c r="O132" s="61">
        <v>0</v>
      </c>
      <c r="P132" s="62">
        <f t="shared" si="2"/>
        <v>0</v>
      </c>
      <c r="Q132" s="62">
        <v>0</v>
      </c>
      <c r="R132" s="62">
        <f t="shared" si="3"/>
        <v>0</v>
      </c>
    </row>
    <row r="133" spans="1:18" ht="15.75" customHeight="1" x14ac:dyDescent="0.3">
      <c r="A133" s="143">
        <v>173</v>
      </c>
      <c r="B133" s="144">
        <v>127</v>
      </c>
      <c r="C133" s="145" t="s">
        <v>377</v>
      </c>
      <c r="D133" s="60">
        <v>0</v>
      </c>
      <c r="E133" s="61">
        <v>0</v>
      </c>
      <c r="F133" s="61">
        <v>0</v>
      </c>
      <c r="G133" s="61">
        <v>0</v>
      </c>
      <c r="H133" s="61">
        <v>0</v>
      </c>
      <c r="I133" s="61">
        <v>0</v>
      </c>
      <c r="J133" s="61">
        <v>0</v>
      </c>
      <c r="K133" s="61">
        <v>0</v>
      </c>
      <c r="L133" s="61">
        <v>0</v>
      </c>
      <c r="M133" s="61">
        <v>0</v>
      </c>
      <c r="N133" s="61">
        <v>0</v>
      </c>
      <c r="O133" s="61">
        <v>0</v>
      </c>
      <c r="P133" s="62">
        <f t="shared" si="2"/>
        <v>0</v>
      </c>
      <c r="Q133" s="62">
        <v>0</v>
      </c>
      <c r="R133" s="62">
        <f t="shared" si="3"/>
        <v>0</v>
      </c>
    </row>
    <row r="134" spans="1:18" ht="15.75" customHeight="1" x14ac:dyDescent="0.3">
      <c r="A134" s="143">
        <v>94</v>
      </c>
      <c r="B134" s="144">
        <v>128</v>
      </c>
      <c r="C134" s="145" t="s">
        <v>378</v>
      </c>
      <c r="D134" s="60">
        <v>0</v>
      </c>
      <c r="E134" s="61">
        <v>0</v>
      </c>
      <c r="F134" s="61">
        <v>0</v>
      </c>
      <c r="G134" s="61">
        <v>0</v>
      </c>
      <c r="H134" s="61">
        <v>0</v>
      </c>
      <c r="I134" s="61">
        <v>0</v>
      </c>
      <c r="J134" s="61">
        <v>0</v>
      </c>
      <c r="K134" s="61">
        <v>0</v>
      </c>
      <c r="L134" s="61">
        <v>0</v>
      </c>
      <c r="M134" s="61">
        <v>0</v>
      </c>
      <c r="N134" s="61">
        <v>0</v>
      </c>
      <c r="O134" s="61">
        <v>0</v>
      </c>
      <c r="P134" s="62">
        <f t="shared" si="2"/>
        <v>0</v>
      </c>
      <c r="Q134" s="62">
        <v>0</v>
      </c>
      <c r="R134" s="62">
        <f t="shared" si="3"/>
        <v>0</v>
      </c>
    </row>
    <row r="135" spans="1:18" ht="15.75" customHeight="1" x14ac:dyDescent="0.3">
      <c r="A135" s="143">
        <v>174</v>
      </c>
      <c r="B135" s="144">
        <v>129</v>
      </c>
      <c r="C135" s="145" t="s">
        <v>482</v>
      </c>
      <c r="D135" s="60">
        <v>0</v>
      </c>
      <c r="E135" s="61">
        <v>0</v>
      </c>
      <c r="F135" s="61">
        <v>0</v>
      </c>
      <c r="G135" s="61">
        <v>0</v>
      </c>
      <c r="H135" s="61">
        <v>0</v>
      </c>
      <c r="I135" s="61">
        <v>0</v>
      </c>
      <c r="J135" s="61">
        <v>0</v>
      </c>
      <c r="K135" s="61">
        <v>0</v>
      </c>
      <c r="L135" s="61">
        <v>0</v>
      </c>
      <c r="M135" s="61">
        <v>0</v>
      </c>
      <c r="N135" s="61">
        <v>0</v>
      </c>
      <c r="O135" s="61">
        <v>0</v>
      </c>
      <c r="P135" s="62">
        <f t="shared" si="2"/>
        <v>0</v>
      </c>
      <c r="Q135" s="62">
        <v>0</v>
      </c>
      <c r="R135" s="62">
        <f t="shared" si="3"/>
        <v>0</v>
      </c>
    </row>
    <row r="136" spans="1:18" ht="15.75" customHeight="1" x14ac:dyDescent="0.3">
      <c r="A136" s="143">
        <v>95</v>
      </c>
      <c r="B136" s="144">
        <v>130</v>
      </c>
      <c r="C136" s="145" t="s">
        <v>379</v>
      </c>
      <c r="D136" s="60">
        <v>0</v>
      </c>
      <c r="E136" s="61">
        <v>0</v>
      </c>
      <c r="F136" s="61">
        <v>0</v>
      </c>
      <c r="G136" s="61">
        <v>0</v>
      </c>
      <c r="H136" s="61">
        <v>0</v>
      </c>
      <c r="I136" s="61">
        <v>0</v>
      </c>
      <c r="J136" s="61">
        <v>0</v>
      </c>
      <c r="K136" s="61">
        <v>0</v>
      </c>
      <c r="L136" s="61">
        <v>0</v>
      </c>
      <c r="M136" s="61">
        <v>0</v>
      </c>
      <c r="N136" s="61">
        <v>0</v>
      </c>
      <c r="O136" s="61">
        <v>0</v>
      </c>
      <c r="P136" s="62">
        <f t="shared" si="2"/>
        <v>0</v>
      </c>
      <c r="Q136" s="62">
        <v>0</v>
      </c>
      <c r="R136" s="62">
        <f t="shared" si="3"/>
        <v>0</v>
      </c>
    </row>
    <row r="137" spans="1:18" ht="15.75" customHeight="1" x14ac:dyDescent="0.3">
      <c r="A137" s="143">
        <v>175</v>
      </c>
      <c r="B137" s="144">
        <v>131</v>
      </c>
      <c r="C137" s="145" t="s">
        <v>380</v>
      </c>
      <c r="D137" s="60">
        <v>0</v>
      </c>
      <c r="E137" s="61">
        <v>0</v>
      </c>
      <c r="F137" s="61">
        <v>0</v>
      </c>
      <c r="G137" s="61">
        <v>0</v>
      </c>
      <c r="H137" s="61">
        <v>0</v>
      </c>
      <c r="I137" s="61">
        <v>0</v>
      </c>
      <c r="J137" s="61">
        <v>0</v>
      </c>
      <c r="K137" s="61">
        <v>0</v>
      </c>
      <c r="L137" s="61">
        <v>0</v>
      </c>
      <c r="M137" s="61">
        <v>0</v>
      </c>
      <c r="N137" s="61">
        <v>0</v>
      </c>
      <c r="O137" s="61">
        <v>0</v>
      </c>
      <c r="P137" s="62">
        <f t="shared" si="2"/>
        <v>0</v>
      </c>
      <c r="Q137" s="62">
        <v>0</v>
      </c>
      <c r="R137" s="62">
        <f t="shared" si="3"/>
        <v>0</v>
      </c>
    </row>
    <row r="138" spans="1:18" ht="15.75" customHeight="1" x14ac:dyDescent="0.3">
      <c r="A138" s="143">
        <v>96</v>
      </c>
      <c r="B138" s="144">
        <v>132</v>
      </c>
      <c r="C138" s="145" t="s">
        <v>381</v>
      </c>
      <c r="D138" s="60">
        <v>0</v>
      </c>
      <c r="E138" s="61">
        <v>0</v>
      </c>
      <c r="F138" s="61">
        <v>0</v>
      </c>
      <c r="G138" s="61">
        <v>0</v>
      </c>
      <c r="H138" s="61">
        <v>0</v>
      </c>
      <c r="I138" s="61">
        <v>0</v>
      </c>
      <c r="J138" s="61">
        <v>0</v>
      </c>
      <c r="K138" s="61">
        <v>0</v>
      </c>
      <c r="L138" s="61">
        <v>0</v>
      </c>
      <c r="M138" s="61">
        <v>0</v>
      </c>
      <c r="N138" s="61">
        <v>0</v>
      </c>
      <c r="O138" s="61">
        <v>0</v>
      </c>
      <c r="P138" s="62">
        <f t="shared" ref="P138:P201" si="4">SUM(D138:O138)</f>
        <v>0</v>
      </c>
      <c r="Q138" s="62">
        <v>0</v>
      </c>
      <c r="R138" s="62">
        <f t="shared" ref="R138:R201" si="5">Q138-P138</f>
        <v>0</v>
      </c>
    </row>
    <row r="139" spans="1:18" ht="15.75" customHeight="1" x14ac:dyDescent="0.3">
      <c r="A139" s="143">
        <v>97</v>
      </c>
      <c r="B139" s="144">
        <v>133</v>
      </c>
      <c r="C139" s="145" t="s">
        <v>382</v>
      </c>
      <c r="D139" s="60">
        <v>0</v>
      </c>
      <c r="E139" s="61">
        <v>0</v>
      </c>
      <c r="F139" s="61">
        <v>0</v>
      </c>
      <c r="G139" s="61">
        <v>0</v>
      </c>
      <c r="H139" s="61">
        <v>0</v>
      </c>
      <c r="I139" s="61">
        <v>0</v>
      </c>
      <c r="J139" s="61">
        <v>0</v>
      </c>
      <c r="K139" s="61">
        <v>0</v>
      </c>
      <c r="L139" s="61">
        <v>0</v>
      </c>
      <c r="M139" s="61">
        <v>0</v>
      </c>
      <c r="N139" s="61">
        <v>0</v>
      </c>
      <c r="O139" s="61">
        <v>0</v>
      </c>
      <c r="P139" s="62">
        <f t="shared" si="4"/>
        <v>0</v>
      </c>
      <c r="Q139" s="62">
        <v>0</v>
      </c>
      <c r="R139" s="62">
        <f t="shared" si="5"/>
        <v>0</v>
      </c>
    </row>
    <row r="140" spans="1:18" ht="15.75" customHeight="1" x14ac:dyDescent="0.3">
      <c r="A140" s="143">
        <v>98</v>
      </c>
      <c r="B140" s="144">
        <v>134</v>
      </c>
      <c r="C140" s="145" t="s">
        <v>383</v>
      </c>
      <c r="D140" s="60">
        <v>0</v>
      </c>
      <c r="E140" s="61">
        <v>0</v>
      </c>
      <c r="F140" s="61">
        <v>0</v>
      </c>
      <c r="G140" s="61">
        <v>0</v>
      </c>
      <c r="H140" s="61">
        <v>0</v>
      </c>
      <c r="I140" s="61">
        <v>0</v>
      </c>
      <c r="J140" s="61">
        <v>0</v>
      </c>
      <c r="K140" s="61">
        <v>0</v>
      </c>
      <c r="L140" s="61">
        <v>0</v>
      </c>
      <c r="M140" s="61">
        <v>0</v>
      </c>
      <c r="N140" s="61">
        <v>0</v>
      </c>
      <c r="O140" s="61">
        <v>0</v>
      </c>
      <c r="P140" s="62">
        <f t="shared" si="4"/>
        <v>0</v>
      </c>
      <c r="Q140" s="62">
        <v>0</v>
      </c>
      <c r="R140" s="62">
        <f t="shared" si="5"/>
        <v>0</v>
      </c>
    </row>
    <row r="141" spans="1:18" ht="15.75" customHeight="1" x14ac:dyDescent="0.3">
      <c r="A141" s="143">
        <v>99</v>
      </c>
      <c r="B141" s="144">
        <v>135</v>
      </c>
      <c r="C141" s="145" t="s">
        <v>384</v>
      </c>
      <c r="D141" s="60">
        <v>0</v>
      </c>
      <c r="E141" s="61">
        <v>0</v>
      </c>
      <c r="F141" s="61">
        <v>0</v>
      </c>
      <c r="G141" s="61">
        <v>0</v>
      </c>
      <c r="H141" s="61">
        <v>0</v>
      </c>
      <c r="I141" s="61">
        <v>0</v>
      </c>
      <c r="J141" s="61">
        <v>0</v>
      </c>
      <c r="K141" s="61">
        <v>0</v>
      </c>
      <c r="L141" s="61">
        <v>0</v>
      </c>
      <c r="M141" s="61">
        <v>0</v>
      </c>
      <c r="N141" s="61">
        <v>0</v>
      </c>
      <c r="O141" s="61">
        <v>0</v>
      </c>
      <c r="P141" s="62">
        <f t="shared" si="4"/>
        <v>0</v>
      </c>
      <c r="Q141" s="62">
        <v>0</v>
      </c>
      <c r="R141" s="62">
        <f t="shared" si="5"/>
        <v>0</v>
      </c>
    </row>
    <row r="142" spans="1:18" ht="15.75" customHeight="1" x14ac:dyDescent="0.3">
      <c r="A142" s="143">
        <v>100</v>
      </c>
      <c r="B142" s="144">
        <v>136</v>
      </c>
      <c r="C142" s="145" t="s">
        <v>385</v>
      </c>
      <c r="D142" s="60">
        <v>0</v>
      </c>
      <c r="E142" s="61">
        <v>0</v>
      </c>
      <c r="F142" s="61">
        <v>0</v>
      </c>
      <c r="G142" s="61">
        <v>0</v>
      </c>
      <c r="H142" s="61">
        <v>0</v>
      </c>
      <c r="I142" s="61">
        <v>0</v>
      </c>
      <c r="J142" s="61">
        <v>0</v>
      </c>
      <c r="K142" s="61">
        <v>0</v>
      </c>
      <c r="L142" s="61">
        <v>0</v>
      </c>
      <c r="M142" s="61">
        <v>0</v>
      </c>
      <c r="N142" s="61">
        <v>0</v>
      </c>
      <c r="O142" s="61">
        <v>0</v>
      </c>
      <c r="P142" s="62">
        <f t="shared" si="4"/>
        <v>0</v>
      </c>
      <c r="Q142" s="62">
        <v>0</v>
      </c>
      <c r="R142" s="62">
        <f t="shared" si="5"/>
        <v>0</v>
      </c>
    </row>
    <row r="143" spans="1:18" ht="15.75" customHeight="1" x14ac:dyDescent="0.3">
      <c r="A143" s="143">
        <v>101</v>
      </c>
      <c r="B143" s="144">
        <v>137</v>
      </c>
      <c r="C143" s="145" t="s">
        <v>386</v>
      </c>
      <c r="D143" s="60">
        <v>0</v>
      </c>
      <c r="E143" s="61">
        <v>0</v>
      </c>
      <c r="F143" s="61">
        <v>0</v>
      </c>
      <c r="G143" s="61">
        <v>0</v>
      </c>
      <c r="H143" s="61">
        <v>0</v>
      </c>
      <c r="I143" s="61">
        <v>0</v>
      </c>
      <c r="J143" s="61">
        <v>0</v>
      </c>
      <c r="K143" s="61">
        <v>0</v>
      </c>
      <c r="L143" s="61">
        <v>0</v>
      </c>
      <c r="M143" s="61">
        <v>0</v>
      </c>
      <c r="N143" s="61">
        <v>0</v>
      </c>
      <c r="O143" s="61">
        <v>0</v>
      </c>
      <c r="P143" s="62">
        <f t="shared" si="4"/>
        <v>0</v>
      </c>
      <c r="Q143" s="62">
        <v>0</v>
      </c>
      <c r="R143" s="62">
        <f t="shared" si="5"/>
        <v>0</v>
      </c>
    </row>
    <row r="144" spans="1:18" ht="15.75" customHeight="1" x14ac:dyDescent="0.3">
      <c r="A144" s="143">
        <v>102</v>
      </c>
      <c r="B144" s="144">
        <v>138</v>
      </c>
      <c r="C144" s="145" t="s">
        <v>387</v>
      </c>
      <c r="D144" s="60">
        <v>0</v>
      </c>
      <c r="E144" s="61">
        <v>0</v>
      </c>
      <c r="F144" s="61">
        <v>0</v>
      </c>
      <c r="G144" s="61">
        <v>0</v>
      </c>
      <c r="H144" s="61">
        <v>0</v>
      </c>
      <c r="I144" s="61">
        <v>0</v>
      </c>
      <c r="J144" s="61">
        <v>0</v>
      </c>
      <c r="K144" s="61">
        <v>0</v>
      </c>
      <c r="L144" s="61">
        <v>0</v>
      </c>
      <c r="M144" s="61">
        <v>0</v>
      </c>
      <c r="N144" s="61">
        <v>0</v>
      </c>
      <c r="O144" s="61">
        <v>0</v>
      </c>
      <c r="P144" s="62">
        <f t="shared" si="4"/>
        <v>0</v>
      </c>
      <c r="Q144" s="62">
        <v>0</v>
      </c>
      <c r="R144" s="62">
        <f t="shared" si="5"/>
        <v>0</v>
      </c>
    </row>
    <row r="145" spans="1:18" ht="15.75" customHeight="1" x14ac:dyDescent="0.3">
      <c r="A145" s="143">
        <v>103</v>
      </c>
      <c r="B145" s="144">
        <v>139</v>
      </c>
      <c r="C145" s="145" t="s">
        <v>388</v>
      </c>
      <c r="D145" s="60">
        <v>0</v>
      </c>
      <c r="E145" s="61">
        <v>0</v>
      </c>
      <c r="F145" s="61">
        <v>0</v>
      </c>
      <c r="G145" s="61">
        <v>0</v>
      </c>
      <c r="H145" s="61">
        <v>0</v>
      </c>
      <c r="I145" s="61">
        <v>0</v>
      </c>
      <c r="J145" s="61">
        <v>0</v>
      </c>
      <c r="K145" s="61">
        <v>0</v>
      </c>
      <c r="L145" s="61">
        <v>0</v>
      </c>
      <c r="M145" s="61">
        <v>0</v>
      </c>
      <c r="N145" s="61">
        <v>0</v>
      </c>
      <c r="O145" s="61">
        <v>0</v>
      </c>
      <c r="P145" s="62">
        <f t="shared" si="4"/>
        <v>0</v>
      </c>
      <c r="Q145" s="62">
        <v>0</v>
      </c>
      <c r="R145" s="62">
        <f t="shared" si="5"/>
        <v>0</v>
      </c>
    </row>
    <row r="146" spans="1:18" ht="15.75" customHeight="1" x14ac:dyDescent="0.3">
      <c r="A146" s="143">
        <v>176</v>
      </c>
      <c r="B146" s="144">
        <v>140</v>
      </c>
      <c r="C146" s="145" t="s">
        <v>483</v>
      </c>
      <c r="D146" s="60">
        <v>0</v>
      </c>
      <c r="E146" s="61">
        <v>0</v>
      </c>
      <c r="F146" s="61">
        <v>0</v>
      </c>
      <c r="G146" s="61">
        <v>0</v>
      </c>
      <c r="H146" s="61">
        <v>0</v>
      </c>
      <c r="I146" s="61">
        <v>0</v>
      </c>
      <c r="J146" s="61">
        <v>0</v>
      </c>
      <c r="K146" s="61">
        <v>0</v>
      </c>
      <c r="L146" s="61">
        <v>0</v>
      </c>
      <c r="M146" s="61">
        <v>0</v>
      </c>
      <c r="N146" s="61">
        <v>0</v>
      </c>
      <c r="O146" s="61">
        <v>0</v>
      </c>
      <c r="P146" s="62">
        <f t="shared" si="4"/>
        <v>0</v>
      </c>
      <c r="Q146" s="62">
        <v>0</v>
      </c>
      <c r="R146" s="62">
        <f t="shared" si="5"/>
        <v>0</v>
      </c>
    </row>
    <row r="147" spans="1:18" ht="15.75" customHeight="1" x14ac:dyDescent="0.3">
      <c r="A147" s="143">
        <v>209</v>
      </c>
      <c r="B147" s="144">
        <v>141</v>
      </c>
      <c r="C147" s="145" t="s">
        <v>389</v>
      </c>
      <c r="D147" s="60">
        <v>0</v>
      </c>
      <c r="E147" s="61">
        <v>0</v>
      </c>
      <c r="F147" s="61">
        <v>0</v>
      </c>
      <c r="G147" s="61">
        <v>0</v>
      </c>
      <c r="H147" s="61">
        <v>0</v>
      </c>
      <c r="I147" s="61">
        <v>0</v>
      </c>
      <c r="J147" s="61">
        <v>0</v>
      </c>
      <c r="K147" s="61">
        <v>0</v>
      </c>
      <c r="L147" s="61">
        <v>0</v>
      </c>
      <c r="M147" s="61">
        <v>0</v>
      </c>
      <c r="N147" s="61">
        <v>0</v>
      </c>
      <c r="O147" s="61">
        <v>0</v>
      </c>
      <c r="P147" s="62">
        <f t="shared" si="4"/>
        <v>0</v>
      </c>
      <c r="Q147" s="62">
        <v>0</v>
      </c>
      <c r="R147" s="62">
        <f t="shared" si="5"/>
        <v>0</v>
      </c>
    </row>
    <row r="148" spans="1:18" ht="15.75" customHeight="1" x14ac:dyDescent="0.3">
      <c r="A148" s="143">
        <v>201</v>
      </c>
      <c r="B148" s="144">
        <v>142</v>
      </c>
      <c r="C148" s="145" t="s">
        <v>390</v>
      </c>
      <c r="D148" s="60">
        <v>0</v>
      </c>
      <c r="E148" s="61">
        <v>0</v>
      </c>
      <c r="F148" s="61">
        <v>0</v>
      </c>
      <c r="G148" s="61">
        <v>0</v>
      </c>
      <c r="H148" s="61">
        <v>0</v>
      </c>
      <c r="I148" s="61">
        <v>0</v>
      </c>
      <c r="J148" s="61">
        <v>0</v>
      </c>
      <c r="K148" s="61">
        <v>0</v>
      </c>
      <c r="L148" s="61">
        <v>0</v>
      </c>
      <c r="M148" s="61">
        <v>0</v>
      </c>
      <c r="N148" s="61">
        <v>0</v>
      </c>
      <c r="O148" s="61">
        <v>0</v>
      </c>
      <c r="P148" s="62">
        <f t="shared" si="4"/>
        <v>0</v>
      </c>
      <c r="Q148" s="62">
        <v>0</v>
      </c>
      <c r="R148" s="62">
        <f t="shared" si="5"/>
        <v>0</v>
      </c>
    </row>
    <row r="149" spans="1:18" ht="15.75" customHeight="1" x14ac:dyDescent="0.3">
      <c r="A149" s="143">
        <v>104</v>
      </c>
      <c r="B149" s="144">
        <v>143</v>
      </c>
      <c r="C149" s="145" t="s">
        <v>391</v>
      </c>
      <c r="D149" s="60">
        <v>0</v>
      </c>
      <c r="E149" s="61">
        <v>0</v>
      </c>
      <c r="F149" s="61">
        <v>0</v>
      </c>
      <c r="G149" s="61">
        <v>0</v>
      </c>
      <c r="H149" s="61">
        <v>0</v>
      </c>
      <c r="I149" s="61">
        <v>0</v>
      </c>
      <c r="J149" s="61">
        <v>0</v>
      </c>
      <c r="K149" s="61">
        <v>0</v>
      </c>
      <c r="L149" s="61">
        <v>0</v>
      </c>
      <c r="M149" s="61">
        <v>0</v>
      </c>
      <c r="N149" s="61">
        <v>0</v>
      </c>
      <c r="O149" s="61">
        <v>0</v>
      </c>
      <c r="P149" s="62">
        <f t="shared" si="4"/>
        <v>0</v>
      </c>
      <c r="Q149" s="62">
        <v>0</v>
      </c>
      <c r="R149" s="62">
        <f t="shared" si="5"/>
        <v>0</v>
      </c>
    </row>
    <row r="150" spans="1:18" ht="15.75" customHeight="1" x14ac:dyDescent="0.3">
      <c r="A150" s="143">
        <v>177</v>
      </c>
      <c r="B150" s="144">
        <v>144</v>
      </c>
      <c r="C150" s="145" t="s">
        <v>392</v>
      </c>
      <c r="D150" s="60">
        <v>0</v>
      </c>
      <c r="E150" s="61">
        <v>0</v>
      </c>
      <c r="F150" s="61">
        <v>0</v>
      </c>
      <c r="G150" s="61">
        <v>0</v>
      </c>
      <c r="H150" s="61">
        <v>0</v>
      </c>
      <c r="I150" s="61">
        <v>0</v>
      </c>
      <c r="J150" s="61">
        <v>0</v>
      </c>
      <c r="K150" s="61">
        <v>0</v>
      </c>
      <c r="L150" s="61">
        <v>0</v>
      </c>
      <c r="M150" s="61">
        <v>0</v>
      </c>
      <c r="N150" s="61">
        <v>0</v>
      </c>
      <c r="O150" s="61">
        <v>0</v>
      </c>
      <c r="P150" s="62">
        <f t="shared" si="4"/>
        <v>0</v>
      </c>
      <c r="Q150" s="62">
        <v>0</v>
      </c>
      <c r="R150" s="62">
        <f t="shared" si="5"/>
        <v>0</v>
      </c>
    </row>
    <row r="151" spans="1:18" ht="15.75" customHeight="1" x14ac:dyDescent="0.3">
      <c r="A151" s="143">
        <v>106</v>
      </c>
      <c r="B151" s="144">
        <v>145</v>
      </c>
      <c r="C151" s="145" t="s">
        <v>393</v>
      </c>
      <c r="D151" s="60">
        <v>0</v>
      </c>
      <c r="E151" s="61">
        <v>0</v>
      </c>
      <c r="F151" s="61">
        <v>0</v>
      </c>
      <c r="G151" s="61">
        <v>0</v>
      </c>
      <c r="H151" s="61">
        <v>0</v>
      </c>
      <c r="I151" s="61">
        <v>0</v>
      </c>
      <c r="J151" s="61">
        <v>0</v>
      </c>
      <c r="K151" s="61">
        <v>0</v>
      </c>
      <c r="L151" s="61">
        <v>0</v>
      </c>
      <c r="M151" s="61">
        <v>0</v>
      </c>
      <c r="N151" s="61">
        <v>0</v>
      </c>
      <c r="O151" s="61">
        <v>0</v>
      </c>
      <c r="P151" s="62">
        <f t="shared" si="4"/>
        <v>0</v>
      </c>
      <c r="Q151" s="62">
        <v>0</v>
      </c>
      <c r="R151" s="62">
        <f t="shared" si="5"/>
        <v>0</v>
      </c>
    </row>
    <row r="152" spans="1:18" ht="15.75" customHeight="1" x14ac:dyDescent="0.3">
      <c r="A152" s="143">
        <v>105</v>
      </c>
      <c r="B152" s="144">
        <v>146</v>
      </c>
      <c r="C152" s="145" t="s">
        <v>394</v>
      </c>
      <c r="D152" s="60">
        <v>0</v>
      </c>
      <c r="E152" s="61">
        <v>0</v>
      </c>
      <c r="F152" s="61">
        <v>0</v>
      </c>
      <c r="G152" s="61">
        <v>0</v>
      </c>
      <c r="H152" s="61">
        <v>0</v>
      </c>
      <c r="I152" s="61">
        <v>0</v>
      </c>
      <c r="J152" s="61">
        <v>0</v>
      </c>
      <c r="K152" s="61">
        <v>0</v>
      </c>
      <c r="L152" s="61">
        <v>0</v>
      </c>
      <c r="M152" s="61">
        <v>0</v>
      </c>
      <c r="N152" s="61">
        <v>0</v>
      </c>
      <c r="O152" s="61">
        <v>0</v>
      </c>
      <c r="P152" s="62">
        <f t="shared" si="4"/>
        <v>0</v>
      </c>
      <c r="Q152" s="62">
        <v>0</v>
      </c>
      <c r="R152" s="62">
        <f t="shared" si="5"/>
        <v>0</v>
      </c>
    </row>
    <row r="153" spans="1:18" ht="15.75" customHeight="1" x14ac:dyDescent="0.3">
      <c r="A153" s="143">
        <v>107</v>
      </c>
      <c r="B153" s="144">
        <v>147</v>
      </c>
      <c r="C153" s="145" t="s">
        <v>395</v>
      </c>
      <c r="D153" s="60">
        <v>0</v>
      </c>
      <c r="E153" s="61">
        <v>0</v>
      </c>
      <c r="F153" s="61">
        <v>0</v>
      </c>
      <c r="G153" s="61">
        <v>0</v>
      </c>
      <c r="H153" s="61">
        <v>0</v>
      </c>
      <c r="I153" s="61">
        <v>0</v>
      </c>
      <c r="J153" s="61">
        <v>0</v>
      </c>
      <c r="K153" s="61">
        <v>0</v>
      </c>
      <c r="L153" s="61">
        <v>0</v>
      </c>
      <c r="M153" s="61">
        <v>0</v>
      </c>
      <c r="N153" s="61">
        <v>0</v>
      </c>
      <c r="O153" s="61">
        <v>0</v>
      </c>
      <c r="P153" s="62">
        <f t="shared" si="4"/>
        <v>0</v>
      </c>
      <c r="Q153" s="62">
        <v>0</v>
      </c>
      <c r="R153" s="62">
        <f t="shared" si="5"/>
        <v>0</v>
      </c>
    </row>
    <row r="154" spans="1:18" ht="15.75" customHeight="1" x14ac:dyDescent="0.3">
      <c r="A154" s="143">
        <v>108</v>
      </c>
      <c r="B154" s="144">
        <v>148</v>
      </c>
      <c r="C154" s="145" t="s">
        <v>396</v>
      </c>
      <c r="D154" s="60">
        <v>0</v>
      </c>
      <c r="E154" s="61">
        <v>0</v>
      </c>
      <c r="F154" s="61">
        <v>0</v>
      </c>
      <c r="G154" s="61">
        <v>0</v>
      </c>
      <c r="H154" s="61">
        <v>0</v>
      </c>
      <c r="I154" s="61">
        <v>0</v>
      </c>
      <c r="J154" s="61">
        <v>0</v>
      </c>
      <c r="K154" s="61">
        <v>0</v>
      </c>
      <c r="L154" s="61">
        <v>0</v>
      </c>
      <c r="M154" s="61">
        <v>0</v>
      </c>
      <c r="N154" s="61">
        <v>0</v>
      </c>
      <c r="O154" s="61">
        <v>0</v>
      </c>
      <c r="P154" s="62">
        <f t="shared" si="4"/>
        <v>0</v>
      </c>
      <c r="Q154" s="62">
        <v>0</v>
      </c>
      <c r="R154" s="62">
        <f t="shared" si="5"/>
        <v>0</v>
      </c>
    </row>
    <row r="155" spans="1:18" ht="15.75" customHeight="1" x14ac:dyDescent="0.3">
      <c r="A155" s="143">
        <v>178</v>
      </c>
      <c r="B155" s="144">
        <v>149</v>
      </c>
      <c r="C155" s="145" t="s">
        <v>397</v>
      </c>
      <c r="D155" s="60">
        <v>0</v>
      </c>
      <c r="E155" s="61">
        <v>0</v>
      </c>
      <c r="F155" s="61">
        <v>0</v>
      </c>
      <c r="G155" s="61">
        <v>0</v>
      </c>
      <c r="H155" s="61">
        <v>0</v>
      </c>
      <c r="I155" s="61">
        <v>0</v>
      </c>
      <c r="J155" s="61">
        <v>0</v>
      </c>
      <c r="K155" s="61">
        <v>0</v>
      </c>
      <c r="L155" s="61">
        <v>0</v>
      </c>
      <c r="M155" s="61">
        <v>0</v>
      </c>
      <c r="N155" s="61">
        <v>0</v>
      </c>
      <c r="O155" s="61">
        <v>0</v>
      </c>
      <c r="P155" s="62">
        <f t="shared" si="4"/>
        <v>0</v>
      </c>
      <c r="Q155" s="62">
        <v>0</v>
      </c>
      <c r="R155" s="62">
        <f t="shared" si="5"/>
        <v>0</v>
      </c>
    </row>
    <row r="156" spans="1:18" ht="15.75" customHeight="1" x14ac:dyDescent="0.3">
      <c r="A156" s="143">
        <v>109</v>
      </c>
      <c r="B156" s="144">
        <v>150</v>
      </c>
      <c r="C156" s="145" t="s">
        <v>398</v>
      </c>
      <c r="D156" s="60">
        <v>0</v>
      </c>
      <c r="E156" s="61">
        <v>0</v>
      </c>
      <c r="F156" s="61">
        <v>0</v>
      </c>
      <c r="G156" s="61">
        <v>0</v>
      </c>
      <c r="H156" s="61">
        <v>0</v>
      </c>
      <c r="I156" s="61">
        <v>0</v>
      </c>
      <c r="J156" s="61">
        <v>0</v>
      </c>
      <c r="K156" s="61">
        <v>0</v>
      </c>
      <c r="L156" s="61">
        <v>0</v>
      </c>
      <c r="M156" s="61">
        <v>0</v>
      </c>
      <c r="N156" s="61">
        <v>0</v>
      </c>
      <c r="O156" s="61">
        <v>0</v>
      </c>
      <c r="P156" s="62">
        <f t="shared" si="4"/>
        <v>0</v>
      </c>
      <c r="Q156" s="62">
        <v>0</v>
      </c>
      <c r="R156" s="62">
        <f t="shared" si="5"/>
        <v>0</v>
      </c>
    </row>
    <row r="157" spans="1:18" ht="15.75" customHeight="1" x14ac:dyDescent="0.3">
      <c r="A157" s="143">
        <v>110</v>
      </c>
      <c r="B157" s="144">
        <v>151</v>
      </c>
      <c r="C157" s="145" t="s">
        <v>399</v>
      </c>
      <c r="D157" s="60">
        <v>0</v>
      </c>
      <c r="E157" s="61">
        <v>0</v>
      </c>
      <c r="F157" s="61">
        <v>0</v>
      </c>
      <c r="G157" s="61">
        <v>0</v>
      </c>
      <c r="H157" s="61">
        <v>0</v>
      </c>
      <c r="I157" s="61">
        <v>0</v>
      </c>
      <c r="J157" s="61">
        <v>0</v>
      </c>
      <c r="K157" s="61">
        <v>0</v>
      </c>
      <c r="L157" s="61">
        <v>0</v>
      </c>
      <c r="M157" s="61">
        <v>0</v>
      </c>
      <c r="N157" s="61">
        <v>0</v>
      </c>
      <c r="O157" s="61">
        <v>0</v>
      </c>
      <c r="P157" s="62">
        <f t="shared" si="4"/>
        <v>0</v>
      </c>
      <c r="Q157" s="62">
        <v>0</v>
      </c>
      <c r="R157" s="62">
        <f t="shared" si="5"/>
        <v>0</v>
      </c>
    </row>
    <row r="158" spans="1:18" ht="15.75" customHeight="1" x14ac:dyDescent="0.3">
      <c r="A158" s="143">
        <v>111</v>
      </c>
      <c r="B158" s="144">
        <v>152</v>
      </c>
      <c r="C158" s="145" t="s">
        <v>400</v>
      </c>
      <c r="D158" s="60">
        <v>0</v>
      </c>
      <c r="E158" s="61">
        <v>0</v>
      </c>
      <c r="F158" s="61">
        <v>0</v>
      </c>
      <c r="G158" s="61">
        <v>0</v>
      </c>
      <c r="H158" s="61">
        <v>0</v>
      </c>
      <c r="I158" s="61">
        <v>0</v>
      </c>
      <c r="J158" s="61">
        <v>0</v>
      </c>
      <c r="K158" s="61">
        <v>0</v>
      </c>
      <c r="L158" s="61">
        <v>0</v>
      </c>
      <c r="M158" s="61">
        <v>0</v>
      </c>
      <c r="N158" s="61">
        <v>0</v>
      </c>
      <c r="O158" s="61">
        <v>0</v>
      </c>
      <c r="P158" s="62">
        <f t="shared" si="4"/>
        <v>0</v>
      </c>
      <c r="Q158" s="62">
        <v>0</v>
      </c>
      <c r="R158" s="62">
        <f t="shared" si="5"/>
        <v>0</v>
      </c>
    </row>
    <row r="159" spans="1:18" ht="15.75" customHeight="1" x14ac:dyDescent="0.3">
      <c r="A159" s="143">
        <v>112</v>
      </c>
      <c r="B159" s="144">
        <v>153</v>
      </c>
      <c r="C159" s="145" t="s">
        <v>401</v>
      </c>
      <c r="D159" s="60">
        <v>0</v>
      </c>
      <c r="E159" s="61">
        <v>0</v>
      </c>
      <c r="F159" s="61">
        <v>0</v>
      </c>
      <c r="G159" s="61">
        <v>0</v>
      </c>
      <c r="H159" s="61">
        <v>0</v>
      </c>
      <c r="I159" s="61">
        <v>0</v>
      </c>
      <c r="J159" s="61">
        <v>0</v>
      </c>
      <c r="K159" s="61">
        <v>0</v>
      </c>
      <c r="L159" s="61">
        <v>0</v>
      </c>
      <c r="M159" s="61">
        <v>0</v>
      </c>
      <c r="N159" s="61">
        <v>0</v>
      </c>
      <c r="O159" s="61">
        <v>0</v>
      </c>
      <c r="P159" s="62">
        <f t="shared" si="4"/>
        <v>0</v>
      </c>
      <c r="Q159" s="62">
        <v>0</v>
      </c>
      <c r="R159" s="62">
        <f t="shared" si="5"/>
        <v>0</v>
      </c>
    </row>
    <row r="160" spans="1:18" ht="15.75" customHeight="1" x14ac:dyDescent="0.3">
      <c r="A160" s="143">
        <v>113</v>
      </c>
      <c r="B160" s="144">
        <v>154</v>
      </c>
      <c r="C160" s="145" t="s">
        <v>402</v>
      </c>
      <c r="D160" s="60">
        <v>0</v>
      </c>
      <c r="E160" s="61">
        <v>0</v>
      </c>
      <c r="F160" s="61">
        <v>0</v>
      </c>
      <c r="G160" s="61">
        <v>0</v>
      </c>
      <c r="H160" s="61">
        <v>0</v>
      </c>
      <c r="I160" s="61">
        <v>0</v>
      </c>
      <c r="J160" s="61">
        <v>0</v>
      </c>
      <c r="K160" s="61">
        <v>0</v>
      </c>
      <c r="L160" s="61">
        <v>0</v>
      </c>
      <c r="M160" s="61">
        <v>0</v>
      </c>
      <c r="N160" s="61">
        <v>0</v>
      </c>
      <c r="O160" s="61">
        <v>0</v>
      </c>
      <c r="P160" s="62">
        <f t="shared" si="4"/>
        <v>0</v>
      </c>
      <c r="Q160" s="62">
        <v>0</v>
      </c>
      <c r="R160" s="62">
        <f t="shared" si="5"/>
        <v>0</v>
      </c>
    </row>
    <row r="161" spans="1:18" ht="15.75" customHeight="1" x14ac:dyDescent="0.3">
      <c r="A161" s="143">
        <v>114</v>
      </c>
      <c r="B161" s="144">
        <v>155</v>
      </c>
      <c r="C161" s="145" t="s">
        <v>403</v>
      </c>
      <c r="D161" s="60">
        <v>0</v>
      </c>
      <c r="E161" s="61">
        <v>0</v>
      </c>
      <c r="F161" s="61">
        <v>0</v>
      </c>
      <c r="G161" s="61">
        <v>0</v>
      </c>
      <c r="H161" s="61">
        <v>0</v>
      </c>
      <c r="I161" s="61">
        <v>0</v>
      </c>
      <c r="J161" s="61">
        <v>0</v>
      </c>
      <c r="K161" s="61">
        <v>0</v>
      </c>
      <c r="L161" s="61">
        <v>0</v>
      </c>
      <c r="M161" s="61">
        <v>0</v>
      </c>
      <c r="N161" s="61">
        <v>0</v>
      </c>
      <c r="O161" s="61">
        <v>0</v>
      </c>
      <c r="P161" s="62">
        <f t="shared" si="4"/>
        <v>0</v>
      </c>
      <c r="Q161" s="62">
        <v>0</v>
      </c>
      <c r="R161" s="62">
        <f t="shared" si="5"/>
        <v>0</v>
      </c>
    </row>
    <row r="162" spans="1:18" ht="15.75" customHeight="1" x14ac:dyDescent="0.3">
      <c r="A162" s="143">
        <v>179</v>
      </c>
      <c r="B162" s="144">
        <v>156</v>
      </c>
      <c r="C162" s="145" t="s">
        <v>404</v>
      </c>
      <c r="D162" s="60">
        <v>0</v>
      </c>
      <c r="E162" s="61">
        <v>0</v>
      </c>
      <c r="F162" s="61">
        <v>0</v>
      </c>
      <c r="G162" s="61">
        <v>0</v>
      </c>
      <c r="H162" s="61">
        <v>0</v>
      </c>
      <c r="I162" s="61">
        <v>0</v>
      </c>
      <c r="J162" s="61">
        <v>0</v>
      </c>
      <c r="K162" s="61">
        <v>0</v>
      </c>
      <c r="L162" s="61">
        <v>0</v>
      </c>
      <c r="M162" s="61">
        <v>0</v>
      </c>
      <c r="N162" s="61">
        <v>0</v>
      </c>
      <c r="O162" s="61">
        <v>0</v>
      </c>
      <c r="P162" s="62">
        <f t="shared" si="4"/>
        <v>0</v>
      </c>
      <c r="Q162" s="62">
        <v>0</v>
      </c>
      <c r="R162" s="62">
        <f t="shared" si="5"/>
        <v>0</v>
      </c>
    </row>
    <row r="163" spans="1:18" ht="15.75" customHeight="1" x14ac:dyDescent="0.3">
      <c r="A163" s="143">
        <v>180</v>
      </c>
      <c r="B163" s="144">
        <v>157</v>
      </c>
      <c r="C163" s="145" t="s">
        <v>405</v>
      </c>
      <c r="D163" s="60">
        <v>0</v>
      </c>
      <c r="E163" s="61">
        <v>0</v>
      </c>
      <c r="F163" s="61">
        <v>0</v>
      </c>
      <c r="G163" s="61">
        <v>0</v>
      </c>
      <c r="H163" s="61">
        <v>0</v>
      </c>
      <c r="I163" s="61">
        <v>0</v>
      </c>
      <c r="J163" s="61">
        <v>0</v>
      </c>
      <c r="K163" s="61">
        <v>0</v>
      </c>
      <c r="L163" s="61">
        <v>0</v>
      </c>
      <c r="M163" s="61">
        <v>0</v>
      </c>
      <c r="N163" s="61">
        <v>0</v>
      </c>
      <c r="O163" s="61">
        <v>0</v>
      </c>
      <c r="P163" s="62">
        <f t="shared" si="4"/>
        <v>0</v>
      </c>
      <c r="Q163" s="62">
        <v>0</v>
      </c>
      <c r="R163" s="62">
        <f t="shared" si="5"/>
        <v>0</v>
      </c>
    </row>
    <row r="164" spans="1:18" ht="15.75" customHeight="1" x14ac:dyDescent="0.3">
      <c r="A164" s="143">
        <v>202</v>
      </c>
      <c r="B164" s="144">
        <v>158</v>
      </c>
      <c r="C164" s="145" t="s">
        <v>406</v>
      </c>
      <c r="D164" s="60">
        <v>0</v>
      </c>
      <c r="E164" s="61">
        <v>0</v>
      </c>
      <c r="F164" s="61">
        <v>0</v>
      </c>
      <c r="G164" s="61">
        <v>0</v>
      </c>
      <c r="H164" s="61">
        <v>0</v>
      </c>
      <c r="I164" s="61">
        <v>0</v>
      </c>
      <c r="J164" s="61">
        <v>0</v>
      </c>
      <c r="K164" s="61">
        <v>0</v>
      </c>
      <c r="L164" s="61">
        <v>0</v>
      </c>
      <c r="M164" s="61">
        <v>0</v>
      </c>
      <c r="N164" s="61">
        <v>0</v>
      </c>
      <c r="O164" s="61">
        <v>0</v>
      </c>
      <c r="P164" s="62">
        <f t="shared" si="4"/>
        <v>0</v>
      </c>
      <c r="Q164" s="62">
        <v>0</v>
      </c>
      <c r="R164" s="62">
        <f t="shared" si="5"/>
        <v>0</v>
      </c>
    </row>
    <row r="165" spans="1:18" ht="15.75" customHeight="1" x14ac:dyDescent="0.3">
      <c r="A165" s="143">
        <v>115</v>
      </c>
      <c r="B165" s="144">
        <v>159</v>
      </c>
      <c r="C165" s="145" t="s">
        <v>484</v>
      </c>
      <c r="D165" s="60">
        <v>0</v>
      </c>
      <c r="E165" s="61">
        <v>0</v>
      </c>
      <c r="F165" s="61">
        <v>0</v>
      </c>
      <c r="G165" s="61">
        <v>0</v>
      </c>
      <c r="H165" s="61">
        <v>0</v>
      </c>
      <c r="I165" s="61">
        <v>0</v>
      </c>
      <c r="J165" s="61">
        <v>0</v>
      </c>
      <c r="K165" s="61">
        <v>0</v>
      </c>
      <c r="L165" s="61">
        <v>0</v>
      </c>
      <c r="M165" s="61">
        <v>0</v>
      </c>
      <c r="N165" s="61">
        <v>0</v>
      </c>
      <c r="O165" s="61">
        <v>0</v>
      </c>
      <c r="P165" s="62">
        <f t="shared" si="4"/>
        <v>0</v>
      </c>
      <c r="Q165" s="62">
        <v>0</v>
      </c>
      <c r="R165" s="62">
        <f t="shared" si="5"/>
        <v>0</v>
      </c>
    </row>
    <row r="166" spans="1:18" ht="15.75" customHeight="1" x14ac:dyDescent="0.3">
      <c r="A166" s="143">
        <v>203</v>
      </c>
      <c r="B166" s="144">
        <v>160</v>
      </c>
      <c r="C166" s="145" t="s">
        <v>407</v>
      </c>
      <c r="D166" s="60">
        <v>0</v>
      </c>
      <c r="E166" s="61">
        <v>0</v>
      </c>
      <c r="F166" s="61">
        <v>0</v>
      </c>
      <c r="G166" s="61">
        <v>0</v>
      </c>
      <c r="H166" s="61">
        <v>0</v>
      </c>
      <c r="I166" s="61">
        <v>0</v>
      </c>
      <c r="J166" s="61">
        <v>0</v>
      </c>
      <c r="K166" s="61">
        <v>0</v>
      </c>
      <c r="L166" s="61">
        <v>0</v>
      </c>
      <c r="M166" s="61">
        <v>0</v>
      </c>
      <c r="N166" s="61">
        <v>0</v>
      </c>
      <c r="O166" s="61">
        <v>0</v>
      </c>
      <c r="P166" s="62">
        <f t="shared" si="4"/>
        <v>0</v>
      </c>
      <c r="Q166" s="62">
        <v>0</v>
      </c>
      <c r="R166" s="62">
        <f t="shared" si="5"/>
        <v>0</v>
      </c>
    </row>
    <row r="167" spans="1:18" ht="15.75" customHeight="1" x14ac:dyDescent="0.3">
      <c r="A167" s="143">
        <v>181</v>
      </c>
      <c r="B167" s="144">
        <v>161</v>
      </c>
      <c r="C167" s="145" t="s">
        <v>408</v>
      </c>
      <c r="D167" s="60">
        <v>0</v>
      </c>
      <c r="E167" s="61">
        <v>0</v>
      </c>
      <c r="F167" s="61">
        <v>0</v>
      </c>
      <c r="G167" s="61">
        <v>0</v>
      </c>
      <c r="H167" s="61">
        <v>0</v>
      </c>
      <c r="I167" s="61">
        <v>0</v>
      </c>
      <c r="J167" s="61">
        <v>0</v>
      </c>
      <c r="K167" s="61">
        <v>0</v>
      </c>
      <c r="L167" s="61">
        <v>0</v>
      </c>
      <c r="M167" s="61">
        <v>0</v>
      </c>
      <c r="N167" s="61">
        <v>0</v>
      </c>
      <c r="O167" s="61">
        <v>0</v>
      </c>
      <c r="P167" s="62">
        <f t="shared" si="4"/>
        <v>0</v>
      </c>
      <c r="Q167" s="62">
        <v>0</v>
      </c>
      <c r="R167" s="62">
        <f t="shared" si="5"/>
        <v>0</v>
      </c>
    </row>
    <row r="168" spans="1:18" ht="15.75" customHeight="1" x14ac:dyDescent="0.3">
      <c r="A168" s="143">
        <v>204</v>
      </c>
      <c r="B168" s="144">
        <v>162</v>
      </c>
      <c r="C168" s="145" t="s">
        <v>409</v>
      </c>
      <c r="D168" s="60">
        <v>0</v>
      </c>
      <c r="E168" s="61">
        <v>0</v>
      </c>
      <c r="F168" s="61">
        <v>0</v>
      </c>
      <c r="G168" s="61">
        <v>0</v>
      </c>
      <c r="H168" s="61">
        <v>0</v>
      </c>
      <c r="I168" s="61">
        <v>0</v>
      </c>
      <c r="J168" s="61">
        <v>0</v>
      </c>
      <c r="K168" s="61">
        <v>0</v>
      </c>
      <c r="L168" s="61">
        <v>0</v>
      </c>
      <c r="M168" s="61">
        <v>0</v>
      </c>
      <c r="N168" s="61">
        <v>0</v>
      </c>
      <c r="O168" s="61">
        <v>0</v>
      </c>
      <c r="P168" s="62">
        <f t="shared" si="4"/>
        <v>0</v>
      </c>
      <c r="Q168" s="62">
        <v>0</v>
      </c>
      <c r="R168" s="62">
        <f t="shared" si="5"/>
        <v>0</v>
      </c>
    </row>
    <row r="169" spans="1:18" ht="15.75" customHeight="1" x14ac:dyDescent="0.3">
      <c r="A169" s="143">
        <v>182</v>
      </c>
      <c r="B169" s="144">
        <v>163</v>
      </c>
      <c r="C169" s="145" t="s">
        <v>410</v>
      </c>
      <c r="D169" s="60">
        <v>0</v>
      </c>
      <c r="E169" s="61">
        <v>0</v>
      </c>
      <c r="F169" s="61">
        <v>0</v>
      </c>
      <c r="G169" s="61">
        <v>0</v>
      </c>
      <c r="H169" s="61">
        <v>0</v>
      </c>
      <c r="I169" s="61">
        <v>0</v>
      </c>
      <c r="J169" s="61">
        <v>0</v>
      </c>
      <c r="K169" s="61">
        <v>0</v>
      </c>
      <c r="L169" s="61">
        <v>0</v>
      </c>
      <c r="M169" s="61">
        <v>0</v>
      </c>
      <c r="N169" s="61">
        <v>0</v>
      </c>
      <c r="O169" s="61">
        <v>0</v>
      </c>
      <c r="P169" s="62">
        <f t="shared" si="4"/>
        <v>0</v>
      </c>
      <c r="Q169" s="62">
        <v>0</v>
      </c>
      <c r="R169" s="62">
        <f t="shared" si="5"/>
        <v>0</v>
      </c>
    </row>
    <row r="170" spans="1:18" ht="15.75" customHeight="1" x14ac:dyDescent="0.3">
      <c r="A170" s="143">
        <v>116</v>
      </c>
      <c r="B170" s="144">
        <v>164</v>
      </c>
      <c r="C170" s="145" t="s">
        <v>411</v>
      </c>
      <c r="D170" s="60">
        <v>0</v>
      </c>
      <c r="E170" s="61">
        <v>0</v>
      </c>
      <c r="F170" s="61">
        <v>0</v>
      </c>
      <c r="G170" s="61">
        <v>0</v>
      </c>
      <c r="H170" s="61">
        <v>0</v>
      </c>
      <c r="I170" s="61">
        <v>0</v>
      </c>
      <c r="J170" s="61">
        <v>0</v>
      </c>
      <c r="K170" s="61">
        <v>0</v>
      </c>
      <c r="L170" s="61">
        <v>0</v>
      </c>
      <c r="M170" s="61">
        <v>0</v>
      </c>
      <c r="N170" s="61">
        <v>0</v>
      </c>
      <c r="O170" s="61">
        <v>0</v>
      </c>
      <c r="P170" s="62">
        <f t="shared" si="4"/>
        <v>0</v>
      </c>
      <c r="Q170" s="62">
        <v>0</v>
      </c>
      <c r="R170" s="62">
        <f t="shared" si="5"/>
        <v>0</v>
      </c>
    </row>
    <row r="171" spans="1:18" ht="15.75" customHeight="1" x14ac:dyDescent="0.3">
      <c r="A171" s="143">
        <v>210</v>
      </c>
      <c r="B171" s="144">
        <v>165</v>
      </c>
      <c r="C171" s="145" t="s">
        <v>412</v>
      </c>
      <c r="D171" s="60">
        <v>0</v>
      </c>
      <c r="E171" s="61">
        <v>0</v>
      </c>
      <c r="F171" s="61">
        <v>0</v>
      </c>
      <c r="G171" s="61">
        <v>0</v>
      </c>
      <c r="H171" s="61">
        <v>0</v>
      </c>
      <c r="I171" s="61">
        <v>0</v>
      </c>
      <c r="J171" s="61">
        <v>0</v>
      </c>
      <c r="K171" s="61">
        <v>0</v>
      </c>
      <c r="L171" s="61">
        <v>0</v>
      </c>
      <c r="M171" s="61">
        <v>0</v>
      </c>
      <c r="N171" s="61">
        <v>0</v>
      </c>
      <c r="O171" s="61">
        <v>0</v>
      </c>
      <c r="P171" s="62">
        <f t="shared" si="4"/>
        <v>0</v>
      </c>
      <c r="Q171" s="62">
        <v>0</v>
      </c>
      <c r="R171" s="62">
        <f t="shared" si="5"/>
        <v>0</v>
      </c>
    </row>
    <row r="172" spans="1:18" ht="15.75" customHeight="1" x14ac:dyDescent="0.3">
      <c r="A172" s="143">
        <v>205</v>
      </c>
      <c r="B172" s="144">
        <v>166</v>
      </c>
      <c r="C172" s="145" t="s">
        <v>413</v>
      </c>
      <c r="D172" s="60">
        <v>0</v>
      </c>
      <c r="E172" s="61">
        <v>0</v>
      </c>
      <c r="F172" s="61">
        <v>0</v>
      </c>
      <c r="G172" s="61">
        <v>0</v>
      </c>
      <c r="H172" s="61">
        <v>0</v>
      </c>
      <c r="I172" s="61">
        <v>0</v>
      </c>
      <c r="J172" s="61">
        <v>0</v>
      </c>
      <c r="K172" s="61">
        <v>0</v>
      </c>
      <c r="L172" s="61">
        <v>0</v>
      </c>
      <c r="M172" s="61">
        <v>0</v>
      </c>
      <c r="N172" s="61">
        <v>0</v>
      </c>
      <c r="O172" s="61">
        <v>0</v>
      </c>
      <c r="P172" s="62">
        <f t="shared" si="4"/>
        <v>0</v>
      </c>
      <c r="Q172" s="62">
        <v>0</v>
      </c>
      <c r="R172" s="62">
        <f t="shared" si="5"/>
        <v>0</v>
      </c>
    </row>
    <row r="173" spans="1:18" ht="15.75" customHeight="1" x14ac:dyDescent="0.3">
      <c r="A173" s="143">
        <v>33</v>
      </c>
      <c r="B173" s="144">
        <v>167</v>
      </c>
      <c r="C173" s="145" t="s">
        <v>414</v>
      </c>
      <c r="D173" s="60">
        <v>0</v>
      </c>
      <c r="E173" s="61">
        <v>0</v>
      </c>
      <c r="F173" s="61">
        <v>0</v>
      </c>
      <c r="G173" s="61">
        <v>0</v>
      </c>
      <c r="H173" s="61">
        <v>0</v>
      </c>
      <c r="I173" s="61">
        <v>0</v>
      </c>
      <c r="J173" s="61">
        <v>0</v>
      </c>
      <c r="K173" s="61">
        <v>0</v>
      </c>
      <c r="L173" s="61">
        <v>0</v>
      </c>
      <c r="M173" s="61">
        <v>0</v>
      </c>
      <c r="N173" s="61">
        <v>0</v>
      </c>
      <c r="O173" s="61">
        <v>0</v>
      </c>
      <c r="P173" s="62">
        <f t="shared" si="4"/>
        <v>0</v>
      </c>
      <c r="Q173" s="62">
        <v>0</v>
      </c>
      <c r="R173" s="62">
        <f t="shared" si="5"/>
        <v>0</v>
      </c>
    </row>
    <row r="174" spans="1:18" ht="15.75" customHeight="1" x14ac:dyDescent="0.3">
      <c r="A174" s="143">
        <v>183</v>
      </c>
      <c r="B174" s="144">
        <v>168</v>
      </c>
      <c r="C174" s="145" t="s">
        <v>415</v>
      </c>
      <c r="D174" s="60">
        <v>0</v>
      </c>
      <c r="E174" s="61">
        <v>0</v>
      </c>
      <c r="F174" s="61">
        <v>0</v>
      </c>
      <c r="G174" s="61">
        <v>0</v>
      </c>
      <c r="H174" s="61">
        <v>0</v>
      </c>
      <c r="I174" s="61">
        <v>0</v>
      </c>
      <c r="J174" s="61">
        <v>0</v>
      </c>
      <c r="K174" s="61">
        <v>0</v>
      </c>
      <c r="L174" s="61">
        <v>0</v>
      </c>
      <c r="M174" s="61">
        <v>0</v>
      </c>
      <c r="N174" s="61">
        <v>0</v>
      </c>
      <c r="O174" s="61">
        <v>0</v>
      </c>
      <c r="P174" s="62">
        <f t="shared" si="4"/>
        <v>0</v>
      </c>
      <c r="Q174" s="62">
        <v>0</v>
      </c>
      <c r="R174" s="62">
        <f t="shared" si="5"/>
        <v>0</v>
      </c>
    </row>
    <row r="175" spans="1:18" ht="15.75" customHeight="1" x14ac:dyDescent="0.3">
      <c r="A175" s="143">
        <v>117</v>
      </c>
      <c r="B175" s="144">
        <v>169</v>
      </c>
      <c r="C175" s="145" t="s">
        <v>416</v>
      </c>
      <c r="D175" s="60">
        <v>0</v>
      </c>
      <c r="E175" s="61">
        <v>0</v>
      </c>
      <c r="F175" s="61">
        <v>0</v>
      </c>
      <c r="G175" s="61">
        <v>0</v>
      </c>
      <c r="H175" s="61">
        <v>0</v>
      </c>
      <c r="I175" s="61">
        <v>0</v>
      </c>
      <c r="J175" s="61">
        <v>0</v>
      </c>
      <c r="K175" s="61">
        <v>0</v>
      </c>
      <c r="L175" s="61">
        <v>0</v>
      </c>
      <c r="M175" s="61">
        <v>0</v>
      </c>
      <c r="N175" s="61">
        <v>0</v>
      </c>
      <c r="O175" s="61">
        <v>0</v>
      </c>
      <c r="P175" s="62">
        <f t="shared" si="4"/>
        <v>0</v>
      </c>
      <c r="Q175" s="62">
        <v>0</v>
      </c>
      <c r="R175" s="62">
        <f t="shared" si="5"/>
        <v>0</v>
      </c>
    </row>
    <row r="176" spans="1:18" ht="15.75" customHeight="1" x14ac:dyDescent="0.3">
      <c r="A176" s="143">
        <v>118</v>
      </c>
      <c r="B176" s="144">
        <v>170</v>
      </c>
      <c r="C176" s="145" t="s">
        <v>417</v>
      </c>
      <c r="D176" s="60">
        <v>0</v>
      </c>
      <c r="E176" s="61">
        <v>0</v>
      </c>
      <c r="F176" s="61">
        <v>0</v>
      </c>
      <c r="G176" s="61">
        <v>0</v>
      </c>
      <c r="H176" s="61">
        <v>0</v>
      </c>
      <c r="I176" s="61">
        <v>0</v>
      </c>
      <c r="J176" s="61">
        <v>0</v>
      </c>
      <c r="K176" s="61">
        <v>0</v>
      </c>
      <c r="L176" s="61">
        <v>0</v>
      </c>
      <c r="M176" s="61">
        <v>0</v>
      </c>
      <c r="N176" s="61">
        <v>0</v>
      </c>
      <c r="O176" s="61">
        <v>0</v>
      </c>
      <c r="P176" s="62">
        <f t="shared" si="4"/>
        <v>0</v>
      </c>
      <c r="Q176" s="62">
        <v>0</v>
      </c>
      <c r="R176" s="62">
        <f t="shared" si="5"/>
        <v>0</v>
      </c>
    </row>
    <row r="177" spans="1:18" ht="15.75" customHeight="1" x14ac:dyDescent="0.3">
      <c r="A177" s="143">
        <v>119</v>
      </c>
      <c r="B177" s="144">
        <v>171</v>
      </c>
      <c r="C177" s="145" t="s">
        <v>418</v>
      </c>
      <c r="D177" s="60">
        <v>0</v>
      </c>
      <c r="E177" s="61">
        <v>0</v>
      </c>
      <c r="F177" s="61">
        <v>0</v>
      </c>
      <c r="G177" s="61">
        <v>0</v>
      </c>
      <c r="H177" s="61">
        <v>0</v>
      </c>
      <c r="I177" s="61">
        <v>0</v>
      </c>
      <c r="J177" s="61">
        <v>0</v>
      </c>
      <c r="K177" s="61">
        <v>0</v>
      </c>
      <c r="L177" s="61">
        <v>0</v>
      </c>
      <c r="M177" s="61">
        <v>0</v>
      </c>
      <c r="N177" s="61">
        <v>0</v>
      </c>
      <c r="O177" s="61">
        <v>0</v>
      </c>
      <c r="P177" s="62">
        <f t="shared" si="4"/>
        <v>0</v>
      </c>
      <c r="Q177" s="62">
        <v>0</v>
      </c>
      <c r="R177" s="62">
        <f t="shared" si="5"/>
        <v>0</v>
      </c>
    </row>
    <row r="178" spans="1:18" ht="15.75" customHeight="1" x14ac:dyDescent="0.3">
      <c r="A178" s="143">
        <v>120</v>
      </c>
      <c r="B178" s="144">
        <v>172</v>
      </c>
      <c r="C178" s="145" t="s">
        <v>419</v>
      </c>
      <c r="D178" s="60">
        <v>0</v>
      </c>
      <c r="E178" s="61">
        <v>0</v>
      </c>
      <c r="F178" s="61">
        <v>0</v>
      </c>
      <c r="G178" s="61">
        <v>0</v>
      </c>
      <c r="H178" s="61">
        <v>0</v>
      </c>
      <c r="I178" s="61">
        <v>0</v>
      </c>
      <c r="J178" s="61">
        <v>0</v>
      </c>
      <c r="K178" s="61">
        <v>0</v>
      </c>
      <c r="L178" s="61">
        <v>0</v>
      </c>
      <c r="M178" s="61">
        <v>0</v>
      </c>
      <c r="N178" s="61">
        <v>0</v>
      </c>
      <c r="O178" s="61">
        <v>0</v>
      </c>
      <c r="P178" s="62">
        <f t="shared" si="4"/>
        <v>0</v>
      </c>
      <c r="Q178" s="62">
        <v>0</v>
      </c>
      <c r="R178" s="62">
        <f t="shared" si="5"/>
        <v>0</v>
      </c>
    </row>
    <row r="179" spans="1:18" ht="15.75" customHeight="1" x14ac:dyDescent="0.3">
      <c r="A179" s="143">
        <v>211</v>
      </c>
      <c r="B179" s="144">
        <v>173</v>
      </c>
      <c r="C179" s="145" t="s">
        <v>420</v>
      </c>
      <c r="D179" s="60">
        <v>0</v>
      </c>
      <c r="E179" s="61">
        <v>0</v>
      </c>
      <c r="F179" s="61">
        <v>0</v>
      </c>
      <c r="G179" s="61">
        <v>0</v>
      </c>
      <c r="H179" s="61">
        <v>0</v>
      </c>
      <c r="I179" s="61">
        <v>0</v>
      </c>
      <c r="J179" s="61">
        <v>0</v>
      </c>
      <c r="K179" s="61">
        <v>0</v>
      </c>
      <c r="L179" s="61">
        <v>0</v>
      </c>
      <c r="M179" s="61">
        <v>0</v>
      </c>
      <c r="N179" s="61">
        <v>0</v>
      </c>
      <c r="O179" s="61">
        <v>0</v>
      </c>
      <c r="P179" s="62">
        <f t="shared" si="4"/>
        <v>0</v>
      </c>
      <c r="Q179" s="62">
        <v>0</v>
      </c>
      <c r="R179" s="62">
        <f t="shared" si="5"/>
        <v>0</v>
      </c>
    </row>
    <row r="180" spans="1:18" ht="15.75" customHeight="1" x14ac:dyDescent="0.3">
      <c r="A180" s="143">
        <v>121</v>
      </c>
      <c r="B180" s="144">
        <v>174</v>
      </c>
      <c r="C180" s="145" t="s">
        <v>421</v>
      </c>
      <c r="D180" s="60">
        <v>0</v>
      </c>
      <c r="E180" s="61">
        <v>0</v>
      </c>
      <c r="F180" s="61">
        <v>0</v>
      </c>
      <c r="G180" s="61">
        <v>0</v>
      </c>
      <c r="H180" s="61">
        <v>0</v>
      </c>
      <c r="I180" s="61">
        <v>0</v>
      </c>
      <c r="J180" s="61">
        <v>0</v>
      </c>
      <c r="K180" s="61">
        <v>0</v>
      </c>
      <c r="L180" s="61">
        <v>0</v>
      </c>
      <c r="M180" s="61">
        <v>0</v>
      </c>
      <c r="N180" s="61">
        <v>0</v>
      </c>
      <c r="O180" s="61">
        <v>0</v>
      </c>
      <c r="P180" s="62">
        <f t="shared" si="4"/>
        <v>0</v>
      </c>
      <c r="Q180" s="62">
        <v>0</v>
      </c>
      <c r="R180" s="62">
        <f t="shared" si="5"/>
        <v>0</v>
      </c>
    </row>
    <row r="181" spans="1:18" ht="15.75" customHeight="1" x14ac:dyDescent="0.3">
      <c r="A181" s="143">
        <v>122</v>
      </c>
      <c r="B181" s="144">
        <v>175</v>
      </c>
      <c r="C181" s="145" t="s">
        <v>422</v>
      </c>
      <c r="D181" s="60">
        <v>0</v>
      </c>
      <c r="E181" s="61">
        <v>0</v>
      </c>
      <c r="F181" s="61">
        <v>0</v>
      </c>
      <c r="G181" s="61">
        <v>0</v>
      </c>
      <c r="H181" s="61">
        <v>0</v>
      </c>
      <c r="I181" s="61">
        <v>0</v>
      </c>
      <c r="J181" s="61">
        <v>0</v>
      </c>
      <c r="K181" s="61">
        <v>0</v>
      </c>
      <c r="L181" s="61">
        <v>0</v>
      </c>
      <c r="M181" s="61">
        <v>0</v>
      </c>
      <c r="N181" s="61">
        <v>0</v>
      </c>
      <c r="O181" s="61">
        <v>0</v>
      </c>
      <c r="P181" s="62">
        <f t="shared" si="4"/>
        <v>0</v>
      </c>
      <c r="Q181" s="62">
        <v>0</v>
      </c>
      <c r="R181" s="62">
        <f t="shared" si="5"/>
        <v>0</v>
      </c>
    </row>
    <row r="182" spans="1:18" ht="15.75" customHeight="1" x14ac:dyDescent="0.3">
      <c r="A182" s="143">
        <v>123</v>
      </c>
      <c r="B182" s="144">
        <v>176</v>
      </c>
      <c r="C182" s="145" t="s">
        <v>423</v>
      </c>
      <c r="D182" s="60">
        <v>0</v>
      </c>
      <c r="E182" s="61">
        <v>0</v>
      </c>
      <c r="F182" s="61">
        <v>0</v>
      </c>
      <c r="G182" s="61">
        <v>0</v>
      </c>
      <c r="H182" s="61">
        <v>0</v>
      </c>
      <c r="I182" s="61">
        <v>0</v>
      </c>
      <c r="J182" s="61">
        <v>0</v>
      </c>
      <c r="K182" s="61">
        <v>0</v>
      </c>
      <c r="L182" s="61">
        <v>0</v>
      </c>
      <c r="M182" s="61">
        <v>0</v>
      </c>
      <c r="N182" s="61">
        <v>0</v>
      </c>
      <c r="O182" s="61">
        <v>0</v>
      </c>
      <c r="P182" s="62">
        <f t="shared" si="4"/>
        <v>0</v>
      </c>
      <c r="Q182" s="62">
        <v>0</v>
      </c>
      <c r="R182" s="62">
        <f t="shared" si="5"/>
        <v>0</v>
      </c>
    </row>
    <row r="183" spans="1:18" ht="15.75" customHeight="1" x14ac:dyDescent="0.3">
      <c r="A183" s="143">
        <v>124</v>
      </c>
      <c r="B183" s="144">
        <v>177</v>
      </c>
      <c r="C183" s="145" t="s">
        <v>424</v>
      </c>
      <c r="D183" s="60">
        <v>0</v>
      </c>
      <c r="E183" s="61">
        <v>0</v>
      </c>
      <c r="F183" s="61">
        <v>0</v>
      </c>
      <c r="G183" s="61">
        <v>0</v>
      </c>
      <c r="H183" s="61">
        <v>0</v>
      </c>
      <c r="I183" s="61">
        <v>0</v>
      </c>
      <c r="J183" s="61">
        <v>0</v>
      </c>
      <c r="K183" s="61">
        <v>0</v>
      </c>
      <c r="L183" s="61">
        <v>0</v>
      </c>
      <c r="M183" s="61">
        <v>0</v>
      </c>
      <c r="N183" s="61">
        <v>0</v>
      </c>
      <c r="O183" s="61">
        <v>0</v>
      </c>
      <c r="P183" s="62">
        <f t="shared" si="4"/>
        <v>0</v>
      </c>
      <c r="Q183" s="62">
        <v>0</v>
      </c>
      <c r="R183" s="62">
        <f t="shared" si="5"/>
        <v>0</v>
      </c>
    </row>
    <row r="184" spans="1:18" ht="15.75" customHeight="1" x14ac:dyDescent="0.3">
      <c r="A184" s="143">
        <v>206</v>
      </c>
      <c r="B184" s="144">
        <v>178</v>
      </c>
      <c r="C184" s="145" t="s">
        <v>425</v>
      </c>
      <c r="D184" s="60">
        <v>0</v>
      </c>
      <c r="E184" s="61">
        <v>0</v>
      </c>
      <c r="F184" s="61">
        <v>0</v>
      </c>
      <c r="G184" s="61">
        <v>0</v>
      </c>
      <c r="H184" s="61">
        <v>0</v>
      </c>
      <c r="I184" s="61">
        <v>0</v>
      </c>
      <c r="J184" s="61">
        <v>0</v>
      </c>
      <c r="K184" s="61">
        <v>0</v>
      </c>
      <c r="L184" s="61">
        <v>0</v>
      </c>
      <c r="M184" s="61">
        <v>0</v>
      </c>
      <c r="N184" s="61">
        <v>0</v>
      </c>
      <c r="O184" s="61">
        <v>0</v>
      </c>
      <c r="P184" s="62">
        <f t="shared" si="4"/>
        <v>0</v>
      </c>
      <c r="Q184" s="62">
        <v>0</v>
      </c>
      <c r="R184" s="62">
        <f t="shared" si="5"/>
        <v>0</v>
      </c>
    </row>
    <row r="185" spans="1:18" ht="15.75" customHeight="1" x14ac:dyDescent="0.3">
      <c r="A185" s="143">
        <v>125</v>
      </c>
      <c r="B185" s="144">
        <v>179</v>
      </c>
      <c r="C185" s="145" t="s">
        <v>485</v>
      </c>
      <c r="D185" s="60">
        <v>0</v>
      </c>
      <c r="E185" s="61">
        <v>0</v>
      </c>
      <c r="F185" s="61">
        <v>0</v>
      </c>
      <c r="G185" s="61">
        <v>0</v>
      </c>
      <c r="H185" s="61">
        <v>0</v>
      </c>
      <c r="I185" s="61">
        <v>0</v>
      </c>
      <c r="J185" s="61">
        <v>0</v>
      </c>
      <c r="K185" s="61">
        <v>0</v>
      </c>
      <c r="L185" s="61">
        <v>0</v>
      </c>
      <c r="M185" s="61">
        <v>0</v>
      </c>
      <c r="N185" s="61">
        <v>0</v>
      </c>
      <c r="O185" s="61">
        <v>0</v>
      </c>
      <c r="P185" s="62">
        <f t="shared" si="4"/>
        <v>0</v>
      </c>
      <c r="Q185" s="62">
        <v>0</v>
      </c>
      <c r="R185" s="62">
        <f t="shared" si="5"/>
        <v>0</v>
      </c>
    </row>
    <row r="186" spans="1:18" ht="15.75" customHeight="1" x14ac:dyDescent="0.3">
      <c r="A186" s="143">
        <v>194</v>
      </c>
      <c r="B186" s="144">
        <v>180</v>
      </c>
      <c r="C186" s="145" t="s">
        <v>426</v>
      </c>
      <c r="D186" s="60">
        <v>0</v>
      </c>
      <c r="E186" s="61">
        <v>0</v>
      </c>
      <c r="F186" s="61">
        <v>0</v>
      </c>
      <c r="G186" s="61">
        <v>0</v>
      </c>
      <c r="H186" s="61">
        <v>0</v>
      </c>
      <c r="I186" s="61">
        <v>0</v>
      </c>
      <c r="J186" s="61">
        <v>0</v>
      </c>
      <c r="K186" s="61">
        <v>0</v>
      </c>
      <c r="L186" s="61">
        <v>0</v>
      </c>
      <c r="M186" s="61">
        <v>0</v>
      </c>
      <c r="N186" s="61">
        <v>0</v>
      </c>
      <c r="O186" s="61">
        <v>0</v>
      </c>
      <c r="P186" s="62">
        <f t="shared" si="4"/>
        <v>0</v>
      </c>
      <c r="Q186" s="62">
        <v>0</v>
      </c>
      <c r="R186" s="62">
        <f t="shared" si="5"/>
        <v>0</v>
      </c>
    </row>
    <row r="187" spans="1:18" ht="15.75" customHeight="1" x14ac:dyDescent="0.3">
      <c r="A187" s="143">
        <v>126</v>
      </c>
      <c r="B187" s="144">
        <v>181</v>
      </c>
      <c r="C187" s="145" t="s">
        <v>427</v>
      </c>
      <c r="D187" s="60">
        <v>0</v>
      </c>
      <c r="E187" s="61">
        <v>0</v>
      </c>
      <c r="F187" s="61">
        <v>0</v>
      </c>
      <c r="G187" s="61">
        <v>0</v>
      </c>
      <c r="H187" s="61">
        <v>0</v>
      </c>
      <c r="I187" s="61">
        <v>0</v>
      </c>
      <c r="J187" s="61">
        <v>0</v>
      </c>
      <c r="K187" s="61">
        <v>0</v>
      </c>
      <c r="L187" s="61">
        <v>0</v>
      </c>
      <c r="M187" s="61">
        <v>0</v>
      </c>
      <c r="N187" s="61">
        <v>0</v>
      </c>
      <c r="O187" s="61">
        <v>0</v>
      </c>
      <c r="P187" s="62">
        <f t="shared" si="4"/>
        <v>0</v>
      </c>
      <c r="Q187" s="62">
        <v>0</v>
      </c>
      <c r="R187" s="62">
        <f t="shared" si="5"/>
        <v>0</v>
      </c>
    </row>
    <row r="188" spans="1:18" ht="15.75" customHeight="1" x14ac:dyDescent="0.3">
      <c r="A188" s="143">
        <v>127</v>
      </c>
      <c r="B188" s="144">
        <v>182</v>
      </c>
      <c r="C188" s="145" t="s">
        <v>428</v>
      </c>
      <c r="D188" s="60">
        <v>0</v>
      </c>
      <c r="E188" s="61">
        <v>0</v>
      </c>
      <c r="F188" s="61">
        <v>0</v>
      </c>
      <c r="G188" s="61">
        <v>0</v>
      </c>
      <c r="H188" s="61">
        <v>0</v>
      </c>
      <c r="I188" s="61">
        <v>0</v>
      </c>
      <c r="J188" s="61">
        <v>0</v>
      </c>
      <c r="K188" s="61">
        <v>0</v>
      </c>
      <c r="L188" s="61">
        <v>0</v>
      </c>
      <c r="M188" s="61">
        <v>0</v>
      </c>
      <c r="N188" s="61">
        <v>0</v>
      </c>
      <c r="O188" s="61">
        <v>0</v>
      </c>
      <c r="P188" s="62">
        <f t="shared" si="4"/>
        <v>0</v>
      </c>
      <c r="Q188" s="62">
        <v>0</v>
      </c>
      <c r="R188" s="62">
        <f t="shared" si="5"/>
        <v>0</v>
      </c>
    </row>
    <row r="189" spans="1:18" ht="15.75" customHeight="1" x14ac:dyDescent="0.3">
      <c r="A189" s="143">
        <v>184</v>
      </c>
      <c r="B189" s="144">
        <v>183</v>
      </c>
      <c r="C189" s="145" t="s">
        <v>429</v>
      </c>
      <c r="D189" s="60">
        <v>0</v>
      </c>
      <c r="E189" s="61">
        <v>0</v>
      </c>
      <c r="F189" s="61">
        <v>0</v>
      </c>
      <c r="G189" s="61">
        <v>0</v>
      </c>
      <c r="H189" s="61">
        <v>0</v>
      </c>
      <c r="I189" s="61">
        <v>0</v>
      </c>
      <c r="J189" s="61">
        <v>0</v>
      </c>
      <c r="K189" s="61">
        <v>0</v>
      </c>
      <c r="L189" s="61">
        <v>0</v>
      </c>
      <c r="M189" s="61">
        <v>0</v>
      </c>
      <c r="N189" s="61">
        <v>0</v>
      </c>
      <c r="O189" s="61">
        <v>0</v>
      </c>
      <c r="P189" s="62">
        <f t="shared" si="4"/>
        <v>0</v>
      </c>
      <c r="Q189" s="62">
        <v>0</v>
      </c>
      <c r="R189" s="62">
        <f t="shared" si="5"/>
        <v>0</v>
      </c>
    </row>
    <row r="190" spans="1:18" ht="15.75" customHeight="1" x14ac:dyDescent="0.3">
      <c r="A190" s="143">
        <v>10</v>
      </c>
      <c r="B190" s="144">
        <v>184</v>
      </c>
      <c r="C190" s="145" t="s">
        <v>430</v>
      </c>
      <c r="D190" s="60">
        <v>0</v>
      </c>
      <c r="E190" s="61">
        <v>0</v>
      </c>
      <c r="F190" s="61">
        <v>0</v>
      </c>
      <c r="G190" s="61">
        <v>0</v>
      </c>
      <c r="H190" s="61">
        <v>0</v>
      </c>
      <c r="I190" s="61">
        <v>0</v>
      </c>
      <c r="J190" s="61">
        <v>0</v>
      </c>
      <c r="K190" s="61">
        <v>0</v>
      </c>
      <c r="L190" s="61">
        <v>0</v>
      </c>
      <c r="M190" s="61">
        <v>0</v>
      </c>
      <c r="N190" s="61">
        <v>0</v>
      </c>
      <c r="O190" s="61">
        <v>0</v>
      </c>
      <c r="P190" s="62">
        <f t="shared" si="4"/>
        <v>0</v>
      </c>
      <c r="Q190" s="62">
        <v>0</v>
      </c>
      <c r="R190" s="62">
        <f t="shared" si="5"/>
        <v>0</v>
      </c>
    </row>
    <row r="191" spans="1:18" ht="15.75" customHeight="1" x14ac:dyDescent="0.3">
      <c r="A191" s="143">
        <v>128</v>
      </c>
      <c r="B191" s="144">
        <v>185</v>
      </c>
      <c r="C191" s="145" t="s">
        <v>431</v>
      </c>
      <c r="D191" s="60">
        <v>0</v>
      </c>
      <c r="E191" s="61">
        <v>0</v>
      </c>
      <c r="F191" s="61">
        <v>0</v>
      </c>
      <c r="G191" s="61">
        <v>0</v>
      </c>
      <c r="H191" s="61">
        <v>0</v>
      </c>
      <c r="I191" s="61">
        <v>0</v>
      </c>
      <c r="J191" s="61">
        <v>0</v>
      </c>
      <c r="K191" s="61">
        <v>0</v>
      </c>
      <c r="L191" s="61">
        <v>0</v>
      </c>
      <c r="M191" s="61">
        <v>0</v>
      </c>
      <c r="N191" s="61">
        <v>0</v>
      </c>
      <c r="O191" s="61">
        <v>0</v>
      </c>
      <c r="P191" s="62">
        <f t="shared" si="4"/>
        <v>0</v>
      </c>
      <c r="Q191" s="62">
        <v>0</v>
      </c>
      <c r="R191" s="62">
        <f t="shared" si="5"/>
        <v>0</v>
      </c>
    </row>
    <row r="192" spans="1:18" ht="15.75" customHeight="1" x14ac:dyDescent="0.3">
      <c r="A192" s="143">
        <v>129</v>
      </c>
      <c r="B192" s="144">
        <v>186</v>
      </c>
      <c r="C192" s="145" t="s">
        <v>432</v>
      </c>
      <c r="D192" s="60">
        <v>0</v>
      </c>
      <c r="E192" s="61">
        <v>0</v>
      </c>
      <c r="F192" s="61">
        <v>0</v>
      </c>
      <c r="G192" s="61">
        <v>0</v>
      </c>
      <c r="H192" s="61">
        <v>0</v>
      </c>
      <c r="I192" s="61">
        <v>0</v>
      </c>
      <c r="J192" s="61">
        <v>0</v>
      </c>
      <c r="K192" s="61">
        <v>0</v>
      </c>
      <c r="L192" s="61">
        <v>0</v>
      </c>
      <c r="M192" s="61">
        <v>0</v>
      </c>
      <c r="N192" s="61">
        <v>0</v>
      </c>
      <c r="O192" s="61">
        <v>0</v>
      </c>
      <c r="P192" s="62">
        <f t="shared" si="4"/>
        <v>0</v>
      </c>
      <c r="Q192" s="62">
        <v>0</v>
      </c>
      <c r="R192" s="62">
        <f t="shared" si="5"/>
        <v>0</v>
      </c>
    </row>
    <row r="193" spans="1:18" ht="15.75" customHeight="1" x14ac:dyDescent="0.3">
      <c r="A193" s="143">
        <v>130</v>
      </c>
      <c r="B193" s="144">
        <v>187</v>
      </c>
      <c r="C193" s="145" t="s">
        <v>433</v>
      </c>
      <c r="D193" s="60">
        <v>0</v>
      </c>
      <c r="E193" s="61">
        <v>0</v>
      </c>
      <c r="F193" s="61">
        <v>0</v>
      </c>
      <c r="G193" s="61">
        <v>0</v>
      </c>
      <c r="H193" s="61">
        <v>0</v>
      </c>
      <c r="I193" s="61">
        <v>0</v>
      </c>
      <c r="J193" s="61">
        <v>0</v>
      </c>
      <c r="K193" s="61">
        <v>0</v>
      </c>
      <c r="L193" s="61">
        <v>0</v>
      </c>
      <c r="M193" s="61">
        <v>0</v>
      </c>
      <c r="N193" s="61">
        <v>0</v>
      </c>
      <c r="O193" s="61">
        <v>0</v>
      </c>
      <c r="P193" s="62">
        <f t="shared" si="4"/>
        <v>0</v>
      </c>
      <c r="Q193" s="62">
        <v>0</v>
      </c>
      <c r="R193" s="62">
        <f>Q193-P193</f>
        <v>0</v>
      </c>
    </row>
    <row r="194" spans="1:18" ht="15.75" customHeight="1" x14ac:dyDescent="0.3">
      <c r="A194" s="143">
        <v>185</v>
      </c>
      <c r="B194" s="144">
        <v>188</v>
      </c>
      <c r="C194" s="145" t="s">
        <v>434</v>
      </c>
      <c r="D194" s="60">
        <v>0</v>
      </c>
      <c r="E194" s="61">
        <v>0</v>
      </c>
      <c r="F194" s="61">
        <v>0</v>
      </c>
      <c r="G194" s="61">
        <v>0</v>
      </c>
      <c r="H194" s="61">
        <v>0</v>
      </c>
      <c r="I194" s="61">
        <v>0</v>
      </c>
      <c r="J194" s="61">
        <v>0</v>
      </c>
      <c r="K194" s="61">
        <v>0</v>
      </c>
      <c r="L194" s="61">
        <v>0</v>
      </c>
      <c r="M194" s="61">
        <v>0</v>
      </c>
      <c r="N194" s="61">
        <v>0</v>
      </c>
      <c r="O194" s="61">
        <v>0</v>
      </c>
      <c r="P194" s="62">
        <f t="shared" si="4"/>
        <v>0</v>
      </c>
      <c r="Q194" s="62">
        <v>0</v>
      </c>
      <c r="R194" s="62">
        <f t="shared" si="5"/>
        <v>0</v>
      </c>
    </row>
    <row r="195" spans="1:18" ht="15.75" customHeight="1" x14ac:dyDescent="0.3">
      <c r="A195" s="143">
        <v>186</v>
      </c>
      <c r="B195" s="144">
        <v>189</v>
      </c>
      <c r="C195" s="145" t="s">
        <v>435</v>
      </c>
      <c r="D195" s="60">
        <v>0</v>
      </c>
      <c r="E195" s="61">
        <v>0</v>
      </c>
      <c r="F195" s="61">
        <v>0</v>
      </c>
      <c r="G195" s="61">
        <v>0</v>
      </c>
      <c r="H195" s="61">
        <v>0</v>
      </c>
      <c r="I195" s="61">
        <v>0</v>
      </c>
      <c r="J195" s="61">
        <v>0</v>
      </c>
      <c r="K195" s="61">
        <v>0</v>
      </c>
      <c r="L195" s="61">
        <v>0</v>
      </c>
      <c r="M195" s="61">
        <v>0</v>
      </c>
      <c r="N195" s="61">
        <v>0</v>
      </c>
      <c r="O195" s="61">
        <v>0</v>
      </c>
      <c r="P195" s="62">
        <f t="shared" si="4"/>
        <v>0</v>
      </c>
      <c r="Q195" s="62">
        <v>0</v>
      </c>
      <c r="R195" s="62">
        <f t="shared" si="5"/>
        <v>0</v>
      </c>
    </row>
    <row r="196" spans="1:18" ht="15.75" customHeight="1" x14ac:dyDescent="0.3">
      <c r="A196" s="143">
        <v>131</v>
      </c>
      <c r="B196" s="144">
        <v>190</v>
      </c>
      <c r="C196" s="145" t="s">
        <v>436</v>
      </c>
      <c r="D196" s="60">
        <v>0</v>
      </c>
      <c r="E196" s="61">
        <v>0</v>
      </c>
      <c r="F196" s="61">
        <v>0</v>
      </c>
      <c r="G196" s="61">
        <v>0</v>
      </c>
      <c r="H196" s="61">
        <v>0</v>
      </c>
      <c r="I196" s="61">
        <v>0</v>
      </c>
      <c r="J196" s="61">
        <v>0</v>
      </c>
      <c r="K196" s="61">
        <v>0</v>
      </c>
      <c r="L196" s="61">
        <v>0</v>
      </c>
      <c r="M196" s="61">
        <v>0</v>
      </c>
      <c r="N196" s="61">
        <v>0</v>
      </c>
      <c r="O196" s="61">
        <v>0</v>
      </c>
      <c r="P196" s="62">
        <f t="shared" si="4"/>
        <v>0</v>
      </c>
      <c r="Q196" s="62">
        <v>0</v>
      </c>
      <c r="R196" s="62">
        <f t="shared" si="5"/>
        <v>0</v>
      </c>
    </row>
    <row r="197" spans="1:18" ht="15.75" customHeight="1" x14ac:dyDescent="0.3">
      <c r="A197" s="143">
        <v>132</v>
      </c>
      <c r="B197" s="144">
        <v>191</v>
      </c>
      <c r="C197" s="145" t="s">
        <v>437</v>
      </c>
      <c r="D197" s="60">
        <v>0</v>
      </c>
      <c r="E197" s="61">
        <v>0</v>
      </c>
      <c r="F197" s="61">
        <v>0</v>
      </c>
      <c r="G197" s="61">
        <v>0</v>
      </c>
      <c r="H197" s="61">
        <v>0</v>
      </c>
      <c r="I197" s="61">
        <v>0</v>
      </c>
      <c r="J197" s="61">
        <v>0</v>
      </c>
      <c r="K197" s="61">
        <v>0</v>
      </c>
      <c r="L197" s="61">
        <v>0</v>
      </c>
      <c r="M197" s="61">
        <v>0</v>
      </c>
      <c r="N197" s="61">
        <v>0</v>
      </c>
      <c r="O197" s="61">
        <v>0</v>
      </c>
      <c r="P197" s="62">
        <f t="shared" si="4"/>
        <v>0</v>
      </c>
      <c r="Q197" s="62">
        <v>0</v>
      </c>
      <c r="R197" s="62">
        <f t="shared" si="5"/>
        <v>0</v>
      </c>
    </row>
    <row r="198" spans="1:18" ht="15.75" customHeight="1" x14ac:dyDescent="0.3">
      <c r="A198" s="143">
        <v>133</v>
      </c>
      <c r="B198" s="144">
        <v>192</v>
      </c>
      <c r="C198" s="145" t="s">
        <v>438</v>
      </c>
      <c r="D198" s="60">
        <v>0</v>
      </c>
      <c r="E198" s="61">
        <v>0</v>
      </c>
      <c r="F198" s="61">
        <v>0</v>
      </c>
      <c r="G198" s="61">
        <v>0</v>
      </c>
      <c r="H198" s="61">
        <v>0</v>
      </c>
      <c r="I198" s="61">
        <v>0</v>
      </c>
      <c r="J198" s="61">
        <v>0</v>
      </c>
      <c r="K198" s="61">
        <v>0</v>
      </c>
      <c r="L198" s="61">
        <v>0</v>
      </c>
      <c r="M198" s="61">
        <v>0</v>
      </c>
      <c r="N198" s="61">
        <v>0</v>
      </c>
      <c r="O198" s="61">
        <v>0</v>
      </c>
      <c r="P198" s="62">
        <f t="shared" si="4"/>
        <v>0</v>
      </c>
      <c r="Q198" s="62">
        <v>0</v>
      </c>
      <c r="R198" s="62">
        <f t="shared" si="5"/>
        <v>0</v>
      </c>
    </row>
    <row r="199" spans="1:18" ht="15.75" customHeight="1" x14ac:dyDescent="0.3">
      <c r="A199" s="143">
        <v>187</v>
      </c>
      <c r="B199" s="144">
        <v>193</v>
      </c>
      <c r="C199" s="145" t="s">
        <v>439</v>
      </c>
      <c r="D199" s="60">
        <v>0</v>
      </c>
      <c r="E199" s="61">
        <v>0</v>
      </c>
      <c r="F199" s="61">
        <v>0</v>
      </c>
      <c r="G199" s="61">
        <v>0</v>
      </c>
      <c r="H199" s="61">
        <v>0</v>
      </c>
      <c r="I199" s="61">
        <v>0</v>
      </c>
      <c r="J199" s="61">
        <v>0</v>
      </c>
      <c r="K199" s="61">
        <v>0</v>
      </c>
      <c r="L199" s="61">
        <v>0</v>
      </c>
      <c r="M199" s="61">
        <v>0</v>
      </c>
      <c r="N199" s="61">
        <v>0</v>
      </c>
      <c r="O199" s="61">
        <v>0</v>
      </c>
      <c r="P199" s="62">
        <f t="shared" si="4"/>
        <v>0</v>
      </c>
      <c r="Q199" s="62">
        <v>0</v>
      </c>
      <c r="R199" s="62">
        <f t="shared" si="5"/>
        <v>0</v>
      </c>
    </row>
    <row r="200" spans="1:18" ht="15.75" customHeight="1" x14ac:dyDescent="0.3">
      <c r="A200" s="143">
        <v>134</v>
      </c>
      <c r="B200" s="144">
        <v>194</v>
      </c>
      <c r="C200" s="145" t="s">
        <v>440</v>
      </c>
      <c r="D200" s="60">
        <v>0</v>
      </c>
      <c r="E200" s="61">
        <v>0</v>
      </c>
      <c r="F200" s="61">
        <v>0</v>
      </c>
      <c r="G200" s="61">
        <v>0</v>
      </c>
      <c r="H200" s="61">
        <v>0</v>
      </c>
      <c r="I200" s="61">
        <v>0</v>
      </c>
      <c r="J200" s="61">
        <v>0</v>
      </c>
      <c r="K200" s="61">
        <v>0</v>
      </c>
      <c r="L200" s="61">
        <v>0</v>
      </c>
      <c r="M200" s="61">
        <v>0</v>
      </c>
      <c r="N200" s="61">
        <v>0</v>
      </c>
      <c r="O200" s="61">
        <v>0</v>
      </c>
      <c r="P200" s="62">
        <f t="shared" si="4"/>
        <v>0</v>
      </c>
      <c r="Q200" s="62">
        <v>0</v>
      </c>
      <c r="R200" s="62">
        <f t="shared" si="5"/>
        <v>0</v>
      </c>
    </row>
    <row r="201" spans="1:18" ht="15.75" customHeight="1" x14ac:dyDescent="0.3">
      <c r="A201" s="143">
        <v>188</v>
      </c>
      <c r="B201" s="144">
        <v>195</v>
      </c>
      <c r="C201" s="145" t="s">
        <v>441</v>
      </c>
      <c r="D201" s="60">
        <v>0</v>
      </c>
      <c r="E201" s="61">
        <v>0</v>
      </c>
      <c r="F201" s="61">
        <v>0</v>
      </c>
      <c r="G201" s="61">
        <v>0</v>
      </c>
      <c r="H201" s="61">
        <v>0</v>
      </c>
      <c r="I201" s="61">
        <v>0</v>
      </c>
      <c r="J201" s="61">
        <v>0</v>
      </c>
      <c r="K201" s="61">
        <v>0</v>
      </c>
      <c r="L201" s="61">
        <v>0</v>
      </c>
      <c r="M201" s="61">
        <v>0</v>
      </c>
      <c r="N201" s="61">
        <v>0</v>
      </c>
      <c r="O201" s="61">
        <v>0</v>
      </c>
      <c r="P201" s="62">
        <f t="shared" si="4"/>
        <v>0</v>
      </c>
      <c r="Q201" s="62">
        <v>0</v>
      </c>
      <c r="R201" s="62">
        <f t="shared" si="5"/>
        <v>0</v>
      </c>
    </row>
    <row r="202" spans="1:18" ht="15.75" customHeight="1" x14ac:dyDescent="0.3">
      <c r="A202" s="143">
        <v>135</v>
      </c>
      <c r="B202" s="144">
        <v>196</v>
      </c>
      <c r="C202" s="145" t="s">
        <v>442</v>
      </c>
      <c r="D202" s="60">
        <v>0</v>
      </c>
      <c r="E202" s="61">
        <v>0</v>
      </c>
      <c r="F202" s="61">
        <v>0</v>
      </c>
      <c r="G202" s="61">
        <v>0</v>
      </c>
      <c r="H202" s="61">
        <v>0</v>
      </c>
      <c r="I202" s="61">
        <v>0</v>
      </c>
      <c r="J202" s="61">
        <v>0</v>
      </c>
      <c r="K202" s="61">
        <v>0</v>
      </c>
      <c r="L202" s="61">
        <v>0</v>
      </c>
      <c r="M202" s="61">
        <v>0</v>
      </c>
      <c r="N202" s="61">
        <v>0</v>
      </c>
      <c r="O202" s="61">
        <v>0</v>
      </c>
      <c r="P202" s="62">
        <f t="shared" ref="P202:P218" si="6">SUM(D202:O202)</f>
        <v>0</v>
      </c>
      <c r="Q202" s="62">
        <v>0</v>
      </c>
      <c r="R202" s="62">
        <f t="shared" ref="R202:R218" si="7">Q202-P202</f>
        <v>0</v>
      </c>
    </row>
    <row r="203" spans="1:18" ht="15.75" customHeight="1" x14ac:dyDescent="0.3">
      <c r="A203" s="143">
        <v>136</v>
      </c>
      <c r="B203" s="144">
        <v>197</v>
      </c>
      <c r="C203" s="145" t="s">
        <v>443</v>
      </c>
      <c r="D203" s="60">
        <v>0</v>
      </c>
      <c r="E203" s="61">
        <v>0</v>
      </c>
      <c r="F203" s="61">
        <v>0</v>
      </c>
      <c r="G203" s="61">
        <v>0</v>
      </c>
      <c r="H203" s="61">
        <v>0</v>
      </c>
      <c r="I203" s="61">
        <v>0</v>
      </c>
      <c r="J203" s="61">
        <v>0</v>
      </c>
      <c r="K203" s="61">
        <v>0</v>
      </c>
      <c r="L203" s="61">
        <v>0</v>
      </c>
      <c r="M203" s="61">
        <v>0</v>
      </c>
      <c r="N203" s="61">
        <v>0</v>
      </c>
      <c r="O203" s="61">
        <v>0</v>
      </c>
      <c r="P203" s="62">
        <f t="shared" si="6"/>
        <v>0</v>
      </c>
      <c r="Q203" s="62">
        <v>0</v>
      </c>
      <c r="R203" s="62">
        <f t="shared" si="7"/>
        <v>0</v>
      </c>
    </row>
    <row r="204" spans="1:18" ht="15.75" customHeight="1" x14ac:dyDescent="0.3">
      <c r="A204" s="143">
        <v>137</v>
      </c>
      <c r="B204" s="144">
        <v>198</v>
      </c>
      <c r="C204" s="145" t="s">
        <v>444</v>
      </c>
      <c r="D204" s="60">
        <v>0</v>
      </c>
      <c r="E204" s="61">
        <v>0</v>
      </c>
      <c r="F204" s="61">
        <v>0</v>
      </c>
      <c r="G204" s="61">
        <v>0</v>
      </c>
      <c r="H204" s="61">
        <v>0</v>
      </c>
      <c r="I204" s="61">
        <v>0</v>
      </c>
      <c r="J204" s="61">
        <v>0</v>
      </c>
      <c r="K204" s="61">
        <v>0</v>
      </c>
      <c r="L204" s="61">
        <v>0</v>
      </c>
      <c r="M204" s="61">
        <v>0</v>
      </c>
      <c r="N204" s="61">
        <v>0</v>
      </c>
      <c r="O204" s="61">
        <v>0</v>
      </c>
      <c r="P204" s="62">
        <f t="shared" si="6"/>
        <v>0</v>
      </c>
      <c r="Q204" s="62">
        <v>0</v>
      </c>
      <c r="R204" s="62">
        <f t="shared" si="7"/>
        <v>0</v>
      </c>
    </row>
    <row r="205" spans="1:18" ht="15.75" customHeight="1" x14ac:dyDescent="0.3">
      <c r="A205" s="143">
        <v>138</v>
      </c>
      <c r="B205" s="144">
        <v>199</v>
      </c>
      <c r="C205" s="145" t="s">
        <v>445</v>
      </c>
      <c r="D205" s="60">
        <v>0</v>
      </c>
      <c r="E205" s="61">
        <v>0</v>
      </c>
      <c r="F205" s="61">
        <v>0</v>
      </c>
      <c r="G205" s="61">
        <v>0</v>
      </c>
      <c r="H205" s="61">
        <v>0</v>
      </c>
      <c r="I205" s="61">
        <v>0</v>
      </c>
      <c r="J205" s="61">
        <v>0</v>
      </c>
      <c r="K205" s="61">
        <v>0</v>
      </c>
      <c r="L205" s="61">
        <v>0</v>
      </c>
      <c r="M205" s="61">
        <v>0</v>
      </c>
      <c r="N205" s="61">
        <v>0</v>
      </c>
      <c r="O205" s="61">
        <v>0</v>
      </c>
      <c r="P205" s="62">
        <f t="shared" si="6"/>
        <v>0</v>
      </c>
      <c r="Q205" s="62">
        <v>0</v>
      </c>
      <c r="R205" s="62">
        <f t="shared" si="7"/>
        <v>0</v>
      </c>
    </row>
    <row r="206" spans="1:18" ht="15.75" customHeight="1" x14ac:dyDescent="0.3">
      <c r="A206" s="143">
        <v>139</v>
      </c>
      <c r="B206" s="144">
        <v>200</v>
      </c>
      <c r="C206" s="145" t="s">
        <v>446</v>
      </c>
      <c r="D206" s="60">
        <v>0</v>
      </c>
      <c r="E206" s="61">
        <v>0</v>
      </c>
      <c r="F206" s="61">
        <v>0</v>
      </c>
      <c r="G206" s="61">
        <v>0</v>
      </c>
      <c r="H206" s="61">
        <v>0</v>
      </c>
      <c r="I206" s="61">
        <v>0</v>
      </c>
      <c r="J206" s="61">
        <v>0</v>
      </c>
      <c r="K206" s="61">
        <v>0</v>
      </c>
      <c r="L206" s="61">
        <v>0</v>
      </c>
      <c r="M206" s="61">
        <v>0</v>
      </c>
      <c r="N206" s="61">
        <v>0</v>
      </c>
      <c r="O206" s="61">
        <v>0</v>
      </c>
      <c r="P206" s="62">
        <f t="shared" si="6"/>
        <v>0</v>
      </c>
      <c r="Q206" s="62">
        <v>0</v>
      </c>
      <c r="R206" s="62">
        <f t="shared" si="7"/>
        <v>0</v>
      </c>
    </row>
    <row r="207" spans="1:18" ht="15.75" customHeight="1" x14ac:dyDescent="0.3">
      <c r="A207" s="143">
        <v>189</v>
      </c>
      <c r="B207" s="144">
        <v>201</v>
      </c>
      <c r="C207" s="145" t="s">
        <v>447</v>
      </c>
      <c r="D207" s="60">
        <v>0</v>
      </c>
      <c r="E207" s="61">
        <v>0</v>
      </c>
      <c r="F207" s="61">
        <v>0</v>
      </c>
      <c r="G207" s="61">
        <v>0</v>
      </c>
      <c r="H207" s="61">
        <v>0</v>
      </c>
      <c r="I207" s="61">
        <v>0</v>
      </c>
      <c r="J207" s="61">
        <v>0</v>
      </c>
      <c r="K207" s="61">
        <v>0</v>
      </c>
      <c r="L207" s="61">
        <v>0</v>
      </c>
      <c r="M207" s="61">
        <v>0</v>
      </c>
      <c r="N207" s="61">
        <v>0</v>
      </c>
      <c r="O207" s="61">
        <v>0</v>
      </c>
      <c r="P207" s="62">
        <f t="shared" si="6"/>
        <v>0</v>
      </c>
      <c r="Q207" s="62">
        <v>0</v>
      </c>
      <c r="R207" s="62">
        <f t="shared" si="7"/>
        <v>0</v>
      </c>
    </row>
    <row r="208" spans="1:18" ht="15.75" customHeight="1" x14ac:dyDescent="0.3">
      <c r="A208" s="143">
        <v>140</v>
      </c>
      <c r="B208" s="144">
        <v>202</v>
      </c>
      <c r="C208" s="145" t="s">
        <v>448</v>
      </c>
      <c r="D208" s="60">
        <v>0</v>
      </c>
      <c r="E208" s="61">
        <v>0</v>
      </c>
      <c r="F208" s="61">
        <v>0</v>
      </c>
      <c r="G208" s="61">
        <v>0</v>
      </c>
      <c r="H208" s="61">
        <v>0</v>
      </c>
      <c r="I208" s="61">
        <v>0</v>
      </c>
      <c r="J208" s="61">
        <v>0</v>
      </c>
      <c r="K208" s="61">
        <v>0</v>
      </c>
      <c r="L208" s="61">
        <v>0</v>
      </c>
      <c r="M208" s="61">
        <v>0</v>
      </c>
      <c r="N208" s="61">
        <v>0</v>
      </c>
      <c r="O208" s="61">
        <v>0</v>
      </c>
      <c r="P208" s="62">
        <f t="shared" si="6"/>
        <v>0</v>
      </c>
      <c r="Q208" s="62">
        <v>0</v>
      </c>
      <c r="R208" s="62">
        <f t="shared" si="7"/>
        <v>0</v>
      </c>
    </row>
    <row r="209" spans="1:18" ht="15.75" customHeight="1" x14ac:dyDescent="0.3">
      <c r="A209" s="143">
        <v>141</v>
      </c>
      <c r="B209" s="144">
        <v>203</v>
      </c>
      <c r="C209" s="145" t="s">
        <v>449</v>
      </c>
      <c r="D209" s="60">
        <v>0</v>
      </c>
      <c r="E209" s="61">
        <v>0</v>
      </c>
      <c r="F209" s="61">
        <v>0</v>
      </c>
      <c r="G209" s="61">
        <v>0</v>
      </c>
      <c r="H209" s="61">
        <v>0</v>
      </c>
      <c r="I209" s="61">
        <v>0</v>
      </c>
      <c r="J209" s="61">
        <v>0</v>
      </c>
      <c r="K209" s="61">
        <v>0</v>
      </c>
      <c r="L209" s="61">
        <v>0</v>
      </c>
      <c r="M209" s="61">
        <v>0</v>
      </c>
      <c r="N209" s="61">
        <v>0</v>
      </c>
      <c r="O209" s="61">
        <v>0</v>
      </c>
      <c r="P209" s="62">
        <f t="shared" si="6"/>
        <v>0</v>
      </c>
      <c r="Q209" s="62">
        <v>0</v>
      </c>
      <c r="R209" s="62">
        <f t="shared" si="7"/>
        <v>0</v>
      </c>
    </row>
    <row r="210" spans="1:18" ht="15.75" customHeight="1" x14ac:dyDescent="0.3">
      <c r="A210" s="143">
        <v>142</v>
      </c>
      <c r="B210" s="144">
        <v>204</v>
      </c>
      <c r="C210" s="145" t="s">
        <v>450</v>
      </c>
      <c r="D210" s="60">
        <v>0</v>
      </c>
      <c r="E210" s="61">
        <v>0</v>
      </c>
      <c r="F210" s="61">
        <v>0</v>
      </c>
      <c r="G210" s="61">
        <v>0</v>
      </c>
      <c r="H210" s="61">
        <v>0</v>
      </c>
      <c r="I210" s="61">
        <v>0</v>
      </c>
      <c r="J210" s="61">
        <v>0</v>
      </c>
      <c r="K210" s="61">
        <v>0</v>
      </c>
      <c r="L210" s="61">
        <v>0</v>
      </c>
      <c r="M210" s="61">
        <v>0</v>
      </c>
      <c r="N210" s="61">
        <v>0</v>
      </c>
      <c r="O210" s="61">
        <v>0</v>
      </c>
      <c r="P210" s="62">
        <f t="shared" si="6"/>
        <v>0</v>
      </c>
      <c r="Q210" s="62">
        <v>0</v>
      </c>
      <c r="R210" s="62">
        <f t="shared" si="7"/>
        <v>0</v>
      </c>
    </row>
    <row r="211" spans="1:18" ht="15.75" customHeight="1" x14ac:dyDescent="0.3">
      <c r="A211" s="143">
        <v>143</v>
      </c>
      <c r="B211" s="144">
        <v>205</v>
      </c>
      <c r="C211" s="145" t="s">
        <v>451</v>
      </c>
      <c r="D211" s="60">
        <v>0</v>
      </c>
      <c r="E211" s="61">
        <v>0</v>
      </c>
      <c r="F211" s="61">
        <v>0</v>
      </c>
      <c r="G211" s="61">
        <v>0</v>
      </c>
      <c r="H211" s="61">
        <v>0</v>
      </c>
      <c r="I211" s="61">
        <v>0</v>
      </c>
      <c r="J211" s="61">
        <v>0</v>
      </c>
      <c r="K211" s="61">
        <v>0</v>
      </c>
      <c r="L211" s="61">
        <v>0</v>
      </c>
      <c r="M211" s="61">
        <v>0</v>
      </c>
      <c r="N211" s="61">
        <v>0</v>
      </c>
      <c r="O211" s="61">
        <v>0</v>
      </c>
      <c r="P211" s="62">
        <f t="shared" si="6"/>
        <v>0</v>
      </c>
      <c r="Q211" s="62">
        <v>0</v>
      </c>
      <c r="R211" s="62">
        <f t="shared" si="7"/>
        <v>0</v>
      </c>
    </row>
    <row r="212" spans="1:18" ht="15.75" customHeight="1" x14ac:dyDescent="0.3">
      <c r="A212" s="143">
        <v>144</v>
      </c>
      <c r="B212" s="144">
        <v>206</v>
      </c>
      <c r="C212" s="145" t="s">
        <v>452</v>
      </c>
      <c r="D212" s="60">
        <v>0</v>
      </c>
      <c r="E212" s="61">
        <v>0</v>
      </c>
      <c r="F212" s="61">
        <v>0</v>
      </c>
      <c r="G212" s="61">
        <v>0</v>
      </c>
      <c r="H212" s="61">
        <v>0</v>
      </c>
      <c r="I212" s="61">
        <v>0</v>
      </c>
      <c r="J212" s="61">
        <v>0</v>
      </c>
      <c r="K212" s="61">
        <v>0</v>
      </c>
      <c r="L212" s="61">
        <v>0</v>
      </c>
      <c r="M212" s="61">
        <v>0</v>
      </c>
      <c r="N212" s="61">
        <v>0</v>
      </c>
      <c r="O212" s="61">
        <v>0</v>
      </c>
      <c r="P212" s="62">
        <f t="shared" si="6"/>
        <v>0</v>
      </c>
      <c r="Q212" s="62">
        <v>0</v>
      </c>
      <c r="R212" s="62">
        <f t="shared" si="7"/>
        <v>0</v>
      </c>
    </row>
    <row r="213" spans="1:18" ht="15.75" customHeight="1" x14ac:dyDescent="0.3">
      <c r="A213" s="143">
        <v>190</v>
      </c>
      <c r="B213" s="144">
        <v>207</v>
      </c>
      <c r="C213" s="145" t="s">
        <v>453</v>
      </c>
      <c r="D213" s="60">
        <v>0</v>
      </c>
      <c r="E213" s="61">
        <v>0</v>
      </c>
      <c r="F213" s="61">
        <v>0</v>
      </c>
      <c r="G213" s="61">
        <v>0</v>
      </c>
      <c r="H213" s="61">
        <v>0</v>
      </c>
      <c r="I213" s="61">
        <v>0</v>
      </c>
      <c r="J213" s="61">
        <v>0</v>
      </c>
      <c r="K213" s="61">
        <v>0</v>
      </c>
      <c r="L213" s="61">
        <v>0</v>
      </c>
      <c r="M213" s="61">
        <v>0</v>
      </c>
      <c r="N213" s="61">
        <v>0</v>
      </c>
      <c r="O213" s="61">
        <v>0</v>
      </c>
      <c r="P213" s="62">
        <f t="shared" si="6"/>
        <v>0</v>
      </c>
      <c r="Q213" s="62">
        <v>0</v>
      </c>
      <c r="R213" s="62">
        <f t="shared" si="7"/>
        <v>0</v>
      </c>
    </row>
    <row r="214" spans="1:18" ht="15.75" customHeight="1" x14ac:dyDescent="0.3">
      <c r="A214" s="143">
        <v>146</v>
      </c>
      <c r="B214" s="144">
        <v>208</v>
      </c>
      <c r="C214" s="145" t="s">
        <v>454</v>
      </c>
      <c r="D214" s="60">
        <v>0</v>
      </c>
      <c r="E214" s="61">
        <v>0</v>
      </c>
      <c r="F214" s="61">
        <v>0</v>
      </c>
      <c r="G214" s="61">
        <v>0</v>
      </c>
      <c r="H214" s="61">
        <v>0</v>
      </c>
      <c r="I214" s="61">
        <v>0</v>
      </c>
      <c r="J214" s="61">
        <v>0</v>
      </c>
      <c r="K214" s="61">
        <v>0</v>
      </c>
      <c r="L214" s="61">
        <v>0</v>
      </c>
      <c r="M214" s="61">
        <v>0</v>
      </c>
      <c r="N214" s="61">
        <v>0</v>
      </c>
      <c r="O214" s="61">
        <v>0</v>
      </c>
      <c r="P214" s="62">
        <f t="shared" si="6"/>
        <v>0</v>
      </c>
      <c r="Q214" s="62">
        <v>0</v>
      </c>
      <c r="R214" s="62">
        <f t="shared" si="7"/>
        <v>0</v>
      </c>
    </row>
    <row r="215" spans="1:18" ht="15.75" customHeight="1" x14ac:dyDescent="0.3">
      <c r="A215" s="143">
        <v>191</v>
      </c>
      <c r="B215" s="144">
        <v>209</v>
      </c>
      <c r="C215" s="145" t="s">
        <v>455</v>
      </c>
      <c r="D215" s="60">
        <v>0</v>
      </c>
      <c r="E215" s="61">
        <v>0</v>
      </c>
      <c r="F215" s="61">
        <v>0</v>
      </c>
      <c r="G215" s="61">
        <v>0</v>
      </c>
      <c r="H215" s="61">
        <v>0</v>
      </c>
      <c r="I215" s="61">
        <v>0</v>
      </c>
      <c r="J215" s="61">
        <v>0</v>
      </c>
      <c r="K215" s="61">
        <v>0</v>
      </c>
      <c r="L215" s="61">
        <v>0</v>
      </c>
      <c r="M215" s="61">
        <v>0</v>
      </c>
      <c r="N215" s="61">
        <v>0</v>
      </c>
      <c r="O215" s="61">
        <v>0</v>
      </c>
      <c r="P215" s="62">
        <f t="shared" si="6"/>
        <v>0</v>
      </c>
      <c r="Q215" s="62">
        <v>0</v>
      </c>
      <c r="R215" s="62">
        <f t="shared" si="7"/>
        <v>0</v>
      </c>
    </row>
    <row r="216" spans="1:18" ht="15.75" customHeight="1" x14ac:dyDescent="0.3">
      <c r="A216" s="143">
        <v>147</v>
      </c>
      <c r="B216" s="144">
        <v>210</v>
      </c>
      <c r="C216" s="145" t="s">
        <v>456</v>
      </c>
      <c r="D216" s="60">
        <v>0</v>
      </c>
      <c r="E216" s="61">
        <v>0</v>
      </c>
      <c r="F216" s="61">
        <v>0</v>
      </c>
      <c r="G216" s="61">
        <v>0</v>
      </c>
      <c r="H216" s="61">
        <v>0</v>
      </c>
      <c r="I216" s="61">
        <v>0</v>
      </c>
      <c r="J216" s="61">
        <v>0</v>
      </c>
      <c r="K216" s="61">
        <v>0</v>
      </c>
      <c r="L216" s="61">
        <v>0</v>
      </c>
      <c r="M216" s="61">
        <v>0</v>
      </c>
      <c r="N216" s="61">
        <v>0</v>
      </c>
      <c r="O216" s="61">
        <v>0</v>
      </c>
      <c r="P216" s="62">
        <f t="shared" si="6"/>
        <v>0</v>
      </c>
      <c r="Q216" s="62">
        <v>0</v>
      </c>
      <c r="R216" s="62">
        <f t="shared" si="7"/>
        <v>0</v>
      </c>
    </row>
    <row r="217" spans="1:18" ht="15.75" customHeight="1" x14ac:dyDescent="0.3">
      <c r="A217" s="143">
        <v>192</v>
      </c>
      <c r="B217" s="144">
        <v>211</v>
      </c>
      <c r="C217" s="145" t="s">
        <v>457</v>
      </c>
      <c r="D217" s="60">
        <v>0</v>
      </c>
      <c r="E217" s="61">
        <v>0</v>
      </c>
      <c r="F217" s="61">
        <v>0</v>
      </c>
      <c r="G217" s="61">
        <v>0</v>
      </c>
      <c r="H217" s="61">
        <v>0</v>
      </c>
      <c r="I217" s="61">
        <v>0</v>
      </c>
      <c r="J217" s="61">
        <v>0</v>
      </c>
      <c r="K217" s="61">
        <v>0</v>
      </c>
      <c r="L217" s="61">
        <v>0</v>
      </c>
      <c r="M217" s="61">
        <v>0</v>
      </c>
      <c r="N217" s="61">
        <v>0</v>
      </c>
      <c r="O217" s="61">
        <v>0</v>
      </c>
      <c r="P217" s="62">
        <f t="shared" si="6"/>
        <v>0</v>
      </c>
      <c r="Q217" s="62">
        <v>0</v>
      </c>
      <c r="R217" s="62">
        <f t="shared" si="7"/>
        <v>0</v>
      </c>
    </row>
    <row r="218" spans="1:18" ht="15.75" customHeight="1" thickBot="1" x14ac:dyDescent="0.35">
      <c r="A218" s="146">
        <v>193</v>
      </c>
      <c r="B218" s="147">
        <v>212</v>
      </c>
      <c r="C218" s="148" t="s">
        <v>458</v>
      </c>
      <c r="D218" s="64">
        <v>0</v>
      </c>
      <c r="E218" s="65">
        <v>0</v>
      </c>
      <c r="F218" s="65">
        <v>0</v>
      </c>
      <c r="G218" s="65">
        <v>0</v>
      </c>
      <c r="H218" s="65">
        <v>0</v>
      </c>
      <c r="I218" s="65">
        <v>0</v>
      </c>
      <c r="J218" s="65">
        <v>0</v>
      </c>
      <c r="K218" s="65">
        <v>0</v>
      </c>
      <c r="L218" s="65">
        <v>0</v>
      </c>
      <c r="M218" s="65">
        <v>0</v>
      </c>
      <c r="N218" s="65">
        <v>0</v>
      </c>
      <c r="O218" s="65">
        <v>0</v>
      </c>
      <c r="P218" s="66">
        <f t="shared" si="6"/>
        <v>0</v>
      </c>
      <c r="Q218" s="66">
        <v>0</v>
      </c>
      <c r="R218" s="66">
        <f t="shared" si="7"/>
        <v>0</v>
      </c>
    </row>
    <row r="219" spans="1:18" s="72" customFormat="1" ht="16.2" thickBot="1" x14ac:dyDescent="0.35">
      <c r="A219" s="149">
        <v>0</v>
      </c>
      <c r="B219" s="150"/>
      <c r="C219" s="150" t="s">
        <v>459</v>
      </c>
      <c r="D219" s="67">
        <f>SUM(D7:D218)</f>
        <v>0</v>
      </c>
      <c r="E219" s="68">
        <f t="shared" ref="E219:R219" si="8">SUM(E7:E218)</f>
        <v>0</v>
      </c>
      <c r="F219" s="68">
        <f t="shared" si="8"/>
        <v>0</v>
      </c>
      <c r="G219" s="69">
        <f t="shared" si="8"/>
        <v>0</v>
      </c>
      <c r="H219" s="69">
        <f t="shared" si="8"/>
        <v>0</v>
      </c>
      <c r="I219" s="69">
        <f t="shared" si="8"/>
        <v>0</v>
      </c>
      <c r="J219" s="69">
        <f t="shared" si="8"/>
        <v>0</v>
      </c>
      <c r="K219" s="69">
        <f t="shared" si="8"/>
        <v>0</v>
      </c>
      <c r="L219" s="69">
        <f t="shared" si="8"/>
        <v>0</v>
      </c>
      <c r="M219" s="69">
        <f t="shared" si="8"/>
        <v>0</v>
      </c>
      <c r="N219" s="69">
        <f t="shared" si="8"/>
        <v>0</v>
      </c>
      <c r="O219" s="69">
        <f t="shared" si="8"/>
        <v>0</v>
      </c>
      <c r="P219" s="70">
        <f t="shared" si="8"/>
        <v>0</v>
      </c>
      <c r="Q219" s="71">
        <f>SUM(Q7:Q218)</f>
        <v>0</v>
      </c>
      <c r="R219" s="71">
        <f t="shared" si="8"/>
        <v>0</v>
      </c>
    </row>
    <row r="220" spans="1:18" x14ac:dyDescent="0.3">
      <c r="C220" s="45" t="s">
        <v>460</v>
      </c>
      <c r="D220" s="73">
        <f t="shared" ref="D220:O220" si="9">COUNTIF(D7:D218,"&gt;0")</f>
        <v>0</v>
      </c>
      <c r="E220" s="73">
        <f t="shared" si="9"/>
        <v>0</v>
      </c>
      <c r="F220" s="73">
        <f t="shared" si="9"/>
        <v>0</v>
      </c>
      <c r="G220" s="73">
        <f t="shared" si="9"/>
        <v>0</v>
      </c>
      <c r="H220" s="73">
        <f t="shared" si="9"/>
        <v>0</v>
      </c>
      <c r="I220" s="73">
        <f t="shared" si="9"/>
        <v>0</v>
      </c>
      <c r="J220" s="73">
        <f t="shared" si="9"/>
        <v>0</v>
      </c>
      <c r="K220" s="73">
        <f t="shared" si="9"/>
        <v>0</v>
      </c>
      <c r="L220" s="73">
        <f t="shared" si="9"/>
        <v>0</v>
      </c>
      <c r="M220" s="73">
        <f t="shared" si="9"/>
        <v>0</v>
      </c>
      <c r="N220" s="73">
        <f t="shared" si="9"/>
        <v>0</v>
      </c>
      <c r="O220" s="73">
        <f t="shared" si="9"/>
        <v>0</v>
      </c>
      <c r="P220" s="73">
        <f>COUNTIF(P7:P218,"&gt;0")</f>
        <v>0</v>
      </c>
      <c r="Q220" s="74">
        <f>Q219-P219</f>
        <v>0</v>
      </c>
      <c r="R220" s="73">
        <f>SUMIF(R7:R218,"&lt;0")</f>
        <v>0</v>
      </c>
    </row>
    <row r="221" spans="1:18" x14ac:dyDescent="0.3">
      <c r="C221" s="75" t="s">
        <v>461</v>
      </c>
      <c r="D221" s="74">
        <f>D219</f>
        <v>0</v>
      </c>
      <c r="E221" s="74">
        <f>D221+E219</f>
        <v>0</v>
      </c>
      <c r="F221" s="74">
        <f t="shared" ref="F221:M221" si="10">E221+F219</f>
        <v>0</v>
      </c>
      <c r="G221" s="74">
        <f t="shared" si="10"/>
        <v>0</v>
      </c>
      <c r="H221" s="74">
        <f>G221+H219</f>
        <v>0</v>
      </c>
      <c r="I221" s="74">
        <f t="shared" si="10"/>
        <v>0</v>
      </c>
      <c r="J221" s="74">
        <f>I221+J219</f>
        <v>0</v>
      </c>
      <c r="K221" s="74">
        <f t="shared" si="10"/>
        <v>0</v>
      </c>
      <c r="L221" s="74">
        <f>K221+L219</f>
        <v>0</v>
      </c>
      <c r="M221" s="74">
        <f t="shared" si="10"/>
        <v>0</v>
      </c>
      <c r="N221" s="74">
        <f>M221+N219</f>
        <v>0</v>
      </c>
      <c r="O221" s="74">
        <f>N221+O219</f>
        <v>0</v>
      </c>
      <c r="P221" s="130" t="s">
        <v>486</v>
      </c>
      <c r="Q221" s="74">
        <f>COUNTIF(Q7:Q218,"&gt;0")</f>
        <v>0</v>
      </c>
      <c r="R221" s="73">
        <f>COUNTIF(R7:R218,"&lt;0")</f>
        <v>0</v>
      </c>
    </row>
    <row r="222" spans="1:18" x14ac:dyDescent="0.3"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130" t="s">
        <v>487</v>
      </c>
      <c r="Q222" s="74">
        <f>COUNTIF(Q7:Q218,"&lt;=5000")-COUNTIF(Q7:Q218,"=0")</f>
        <v>0</v>
      </c>
    </row>
    <row r="223" spans="1:18" x14ac:dyDescent="0.3">
      <c r="B223" s="43" t="s">
        <v>495</v>
      </c>
    </row>
  </sheetData>
  <sheetProtection sheet="1" objects="1" scenarios="1"/>
  <mergeCells count="1">
    <mergeCell ref="B1:R1"/>
  </mergeCells>
  <conditionalFormatting sqref="Q7:Q218">
    <cfRule type="cellIs" dxfId="1" priority="1" operator="between">
      <formula>1</formula>
      <formula>5000</formula>
    </cfRule>
  </conditionalFormatting>
  <pageMargins left="0.39" right="0.17" top="0.59" bottom="0.44" header="0.19685039370078741" footer="0.26"/>
  <pageSetup paperSize="9" scale="55" fitToHeight="5" orientation="landscape" horizontalDpi="1200" verticalDpi="1200" r:id="rId1"/>
  <headerFooter alignWithMargins="0">
    <oddFooter>&amp;CStran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6CAC5-AD9D-4934-B97C-C53E1AE249D0}">
  <dimension ref="A1:R223"/>
  <sheetViews>
    <sheetView workbookViewId="0">
      <pane xSplit="3" ySplit="6" topLeftCell="D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ColWidth="12.33203125" defaultRowHeight="15.6" x14ac:dyDescent="0.3"/>
  <cols>
    <col min="1" max="2" width="5.88671875" style="79" customWidth="1"/>
    <col min="3" max="3" width="33.88671875" style="79" bestFit="1" customWidth="1"/>
    <col min="4" max="6" width="15.6640625" style="79" customWidth="1"/>
    <col min="7" max="7" width="16.88671875" style="79" customWidth="1"/>
    <col min="8" max="11" width="15.6640625" style="79" customWidth="1"/>
    <col min="12" max="12" width="14.21875" style="79" bestFit="1" customWidth="1"/>
    <col min="13" max="13" width="15.109375" style="79" bestFit="1" customWidth="1"/>
    <col min="14" max="14" width="15.21875" style="79" bestFit="1" customWidth="1"/>
    <col min="15" max="15" width="14.88671875" style="79" bestFit="1" customWidth="1"/>
    <col min="16" max="17" width="13.21875" style="79" customWidth="1"/>
    <col min="18" max="18" width="12" style="79" customWidth="1"/>
    <col min="19" max="16384" width="12.33203125" style="79"/>
  </cols>
  <sheetData>
    <row r="1" spans="1:18" ht="39" customHeight="1" x14ac:dyDescent="0.3">
      <c r="B1" s="156" t="s">
        <v>498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</row>
    <row r="2" spans="1:18" x14ac:dyDescent="0.3"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Q2" s="81"/>
      <c r="R2" s="81"/>
    </row>
    <row r="3" spans="1:18" ht="16.2" thickBot="1" x14ac:dyDescent="0.35"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Q3" s="81"/>
      <c r="R3" s="81" t="s">
        <v>17</v>
      </c>
    </row>
    <row r="4" spans="1:18" s="87" customFormat="1" x14ac:dyDescent="0.3">
      <c r="A4" s="82"/>
      <c r="B4" s="82" t="s">
        <v>0</v>
      </c>
      <c r="C4" s="82"/>
      <c r="D4" s="83" t="s">
        <v>463</v>
      </c>
      <c r="E4" s="84" t="s">
        <v>464</v>
      </c>
      <c r="F4" s="85" t="s">
        <v>465</v>
      </c>
      <c r="G4" s="85" t="s">
        <v>466</v>
      </c>
      <c r="H4" s="85" t="s">
        <v>467</v>
      </c>
      <c r="I4" s="85" t="s">
        <v>468</v>
      </c>
      <c r="J4" s="85" t="s">
        <v>469</v>
      </c>
      <c r="K4" s="85" t="s">
        <v>470</v>
      </c>
      <c r="L4" s="85" t="s">
        <v>471</v>
      </c>
      <c r="M4" s="85" t="s">
        <v>472</v>
      </c>
      <c r="N4" s="85" t="s">
        <v>473</v>
      </c>
      <c r="O4" s="86" t="s">
        <v>474</v>
      </c>
      <c r="P4" s="82" t="s">
        <v>253</v>
      </c>
      <c r="Q4" s="82" t="s">
        <v>475</v>
      </c>
      <c r="R4" s="82"/>
    </row>
    <row r="5" spans="1:18" s="87" customFormat="1" ht="16.2" thickBot="1" x14ac:dyDescent="0.35">
      <c r="A5" s="88" t="s">
        <v>18</v>
      </c>
      <c r="B5" s="88" t="s">
        <v>1</v>
      </c>
      <c r="C5" s="88" t="s">
        <v>230</v>
      </c>
      <c r="D5" s="89">
        <v>46042</v>
      </c>
      <c r="E5" s="90">
        <v>46072</v>
      </c>
      <c r="F5" s="90">
        <v>46100</v>
      </c>
      <c r="G5" s="90">
        <v>46132</v>
      </c>
      <c r="H5" s="90">
        <v>46162</v>
      </c>
      <c r="I5" s="90">
        <v>46191</v>
      </c>
      <c r="J5" s="90">
        <v>46223</v>
      </c>
      <c r="K5" s="90">
        <v>46254</v>
      </c>
      <c r="L5" s="90">
        <v>46282</v>
      </c>
      <c r="M5" s="90">
        <v>46315</v>
      </c>
      <c r="N5" s="90">
        <v>46345</v>
      </c>
      <c r="O5" s="91">
        <v>46373</v>
      </c>
      <c r="P5" s="88" t="s">
        <v>228</v>
      </c>
      <c r="Q5" s="88" t="s">
        <v>500</v>
      </c>
      <c r="R5" s="88" t="s">
        <v>255</v>
      </c>
    </row>
    <row r="6" spans="1:18" s="87" customFormat="1" ht="16.2" thickBot="1" x14ac:dyDescent="0.35">
      <c r="A6" s="92"/>
      <c r="B6" s="92"/>
      <c r="C6" s="93"/>
      <c r="D6" s="94">
        <v>1</v>
      </c>
      <c r="E6" s="95">
        <v>2</v>
      </c>
      <c r="F6" s="96">
        <v>3</v>
      </c>
      <c r="G6" s="95">
        <v>4</v>
      </c>
      <c r="H6" s="95">
        <v>5</v>
      </c>
      <c r="I6" s="95">
        <v>6</v>
      </c>
      <c r="J6" s="95">
        <v>7</v>
      </c>
      <c r="K6" s="95">
        <v>8</v>
      </c>
      <c r="L6" s="95">
        <v>9</v>
      </c>
      <c r="M6" s="95">
        <v>10</v>
      </c>
      <c r="N6" s="95">
        <v>11</v>
      </c>
      <c r="O6" s="95">
        <v>12</v>
      </c>
      <c r="P6" s="92" t="s">
        <v>256</v>
      </c>
      <c r="Q6" s="92">
        <v>14</v>
      </c>
      <c r="R6" s="92" t="s">
        <v>257</v>
      </c>
    </row>
    <row r="7" spans="1:18" ht="15.75" customHeight="1" x14ac:dyDescent="0.3">
      <c r="A7" s="97">
        <v>1</v>
      </c>
      <c r="B7" s="98">
        <v>1</v>
      </c>
      <c r="C7" s="99" t="s">
        <v>258</v>
      </c>
      <c r="D7" s="131">
        <v>95165</v>
      </c>
      <c r="E7" s="132">
        <v>95165</v>
      </c>
      <c r="F7" s="132">
        <v>95165</v>
      </c>
      <c r="G7" s="132">
        <v>95165</v>
      </c>
      <c r="H7" s="132">
        <v>95165</v>
      </c>
      <c r="I7" s="132">
        <v>95165</v>
      </c>
      <c r="J7" s="132">
        <v>95165</v>
      </c>
      <c r="K7" s="132">
        <v>95165</v>
      </c>
      <c r="L7" s="132">
        <v>95165</v>
      </c>
      <c r="M7" s="132">
        <v>95165</v>
      </c>
      <c r="N7" s="132">
        <v>95165</v>
      </c>
      <c r="O7" s="132">
        <v>95161</v>
      </c>
      <c r="P7" s="100">
        <f>SUM(D7:O7)</f>
        <v>1141976</v>
      </c>
      <c r="Q7" s="101">
        <v>1141976</v>
      </c>
      <c r="R7" s="100">
        <f>Q7-P7</f>
        <v>0</v>
      </c>
    </row>
    <row r="8" spans="1:18" ht="15.75" customHeight="1" x14ac:dyDescent="0.3">
      <c r="A8" s="102">
        <v>213</v>
      </c>
      <c r="B8" s="103">
        <v>2</v>
      </c>
      <c r="C8" s="104" t="s">
        <v>259</v>
      </c>
      <c r="D8" s="133">
        <v>2420</v>
      </c>
      <c r="E8" s="134">
        <v>2420</v>
      </c>
      <c r="F8" s="134">
        <v>2420</v>
      </c>
      <c r="G8" s="134">
        <v>2420</v>
      </c>
      <c r="H8" s="134">
        <v>2420</v>
      </c>
      <c r="I8" s="134">
        <v>2420</v>
      </c>
      <c r="J8" s="134">
        <v>2420</v>
      </c>
      <c r="K8" s="134">
        <v>2420</v>
      </c>
      <c r="L8" s="134">
        <v>2420</v>
      </c>
      <c r="M8" s="134">
        <v>2420</v>
      </c>
      <c r="N8" s="134">
        <v>2420</v>
      </c>
      <c r="O8" s="134">
        <v>2425</v>
      </c>
      <c r="P8" s="105">
        <f t="shared" ref="P8:P72" si="0">SUM(D8:O8)</f>
        <v>29045</v>
      </c>
      <c r="Q8" s="106">
        <v>29045</v>
      </c>
      <c r="R8" s="105">
        <f t="shared" ref="R8:R72" si="1">Q8-P8</f>
        <v>0</v>
      </c>
    </row>
    <row r="9" spans="1:18" ht="15.75" customHeight="1" x14ac:dyDescent="0.3">
      <c r="A9" s="102">
        <v>195</v>
      </c>
      <c r="B9" s="103">
        <v>3</v>
      </c>
      <c r="C9" s="104" t="s">
        <v>260</v>
      </c>
      <c r="D9" s="133">
        <v>24897</v>
      </c>
      <c r="E9" s="134">
        <v>24897</v>
      </c>
      <c r="F9" s="134">
        <v>24897</v>
      </c>
      <c r="G9" s="134">
        <v>24897</v>
      </c>
      <c r="H9" s="134">
        <v>24897</v>
      </c>
      <c r="I9" s="134">
        <v>24897</v>
      </c>
      <c r="J9" s="134">
        <v>24897</v>
      </c>
      <c r="K9" s="134">
        <v>24897</v>
      </c>
      <c r="L9" s="134">
        <v>24897</v>
      </c>
      <c r="M9" s="134">
        <v>24897</v>
      </c>
      <c r="N9" s="134">
        <v>24897</v>
      </c>
      <c r="O9" s="134">
        <v>24900</v>
      </c>
      <c r="P9" s="105">
        <f t="shared" si="0"/>
        <v>298767</v>
      </c>
      <c r="Q9" s="106">
        <v>298767</v>
      </c>
      <c r="R9" s="105">
        <f t="shared" si="1"/>
        <v>0</v>
      </c>
    </row>
    <row r="10" spans="1:18" ht="15.75" customHeight="1" x14ac:dyDescent="0.3">
      <c r="A10" s="102">
        <v>2</v>
      </c>
      <c r="B10" s="103">
        <v>4</v>
      </c>
      <c r="C10" s="104" t="s">
        <v>261</v>
      </c>
      <c r="D10" s="133">
        <v>24674</v>
      </c>
      <c r="E10" s="134">
        <v>24674</v>
      </c>
      <c r="F10" s="134">
        <v>24674</v>
      </c>
      <c r="G10" s="134">
        <v>24674</v>
      </c>
      <c r="H10" s="134">
        <v>24674</v>
      </c>
      <c r="I10" s="134">
        <v>24674</v>
      </c>
      <c r="J10" s="134">
        <v>24674</v>
      </c>
      <c r="K10" s="134">
        <v>24674</v>
      </c>
      <c r="L10" s="134">
        <v>24674</v>
      </c>
      <c r="M10" s="134">
        <v>24674</v>
      </c>
      <c r="N10" s="134">
        <v>24674</v>
      </c>
      <c r="O10" s="134">
        <v>24672</v>
      </c>
      <c r="P10" s="105">
        <f t="shared" si="0"/>
        <v>296086</v>
      </c>
      <c r="Q10" s="106">
        <v>296086</v>
      </c>
      <c r="R10" s="105">
        <f t="shared" si="1"/>
        <v>0</v>
      </c>
    </row>
    <row r="11" spans="1:18" ht="15.75" customHeight="1" x14ac:dyDescent="0.3">
      <c r="A11" s="102">
        <v>148</v>
      </c>
      <c r="B11" s="103">
        <v>5</v>
      </c>
      <c r="C11" s="104" t="s">
        <v>262</v>
      </c>
      <c r="D11" s="133">
        <v>17893</v>
      </c>
      <c r="E11" s="134">
        <v>17893</v>
      </c>
      <c r="F11" s="134">
        <v>17893</v>
      </c>
      <c r="G11" s="134">
        <v>17893</v>
      </c>
      <c r="H11" s="134">
        <v>17893</v>
      </c>
      <c r="I11" s="134">
        <v>17893</v>
      </c>
      <c r="J11" s="134">
        <v>17893</v>
      </c>
      <c r="K11" s="134">
        <v>17893</v>
      </c>
      <c r="L11" s="134">
        <v>17893</v>
      </c>
      <c r="M11" s="134">
        <v>17893</v>
      </c>
      <c r="N11" s="134">
        <v>17893</v>
      </c>
      <c r="O11" s="134">
        <v>17891</v>
      </c>
      <c r="P11" s="105">
        <f t="shared" si="0"/>
        <v>214714</v>
      </c>
      <c r="Q11" s="106">
        <v>214714</v>
      </c>
      <c r="R11" s="105">
        <f t="shared" si="1"/>
        <v>0</v>
      </c>
    </row>
    <row r="12" spans="1:18" ht="15.75" customHeight="1" x14ac:dyDescent="0.3">
      <c r="A12" s="102">
        <v>149</v>
      </c>
      <c r="B12" s="103">
        <v>6</v>
      </c>
      <c r="C12" s="104" t="s">
        <v>263</v>
      </c>
      <c r="D12" s="133">
        <v>26229</v>
      </c>
      <c r="E12" s="134">
        <v>26229</v>
      </c>
      <c r="F12" s="134">
        <v>26229</v>
      </c>
      <c r="G12" s="134">
        <v>26229</v>
      </c>
      <c r="H12" s="134">
        <v>26229</v>
      </c>
      <c r="I12" s="134">
        <v>26229</v>
      </c>
      <c r="J12" s="134">
        <v>26229</v>
      </c>
      <c r="K12" s="134">
        <v>26229</v>
      </c>
      <c r="L12" s="134">
        <v>26229</v>
      </c>
      <c r="M12" s="134">
        <v>26229</v>
      </c>
      <c r="N12" s="134">
        <v>26229</v>
      </c>
      <c r="O12" s="134">
        <v>26226</v>
      </c>
      <c r="P12" s="105">
        <f t="shared" si="0"/>
        <v>314745</v>
      </c>
      <c r="Q12" s="106">
        <v>314745</v>
      </c>
      <c r="R12" s="105">
        <f t="shared" si="1"/>
        <v>0</v>
      </c>
    </row>
    <row r="13" spans="1:18" ht="15.75" customHeight="1" x14ac:dyDescent="0.3">
      <c r="A13" s="102">
        <v>3</v>
      </c>
      <c r="B13" s="103">
        <v>7</v>
      </c>
      <c r="C13" s="104" t="s">
        <v>264</v>
      </c>
      <c r="D13" s="133">
        <v>21613</v>
      </c>
      <c r="E13" s="134">
        <v>21613</v>
      </c>
      <c r="F13" s="134">
        <v>21613</v>
      </c>
      <c r="G13" s="134">
        <v>21613</v>
      </c>
      <c r="H13" s="134">
        <v>21613</v>
      </c>
      <c r="I13" s="134">
        <v>21613</v>
      </c>
      <c r="J13" s="134">
        <v>21613</v>
      </c>
      <c r="K13" s="134">
        <v>21613</v>
      </c>
      <c r="L13" s="134">
        <v>21613</v>
      </c>
      <c r="M13" s="134">
        <v>21613</v>
      </c>
      <c r="N13" s="134">
        <v>21613</v>
      </c>
      <c r="O13" s="134">
        <v>21610</v>
      </c>
      <c r="P13" s="105">
        <f t="shared" si="0"/>
        <v>259353</v>
      </c>
      <c r="Q13" s="106">
        <v>259353</v>
      </c>
      <c r="R13" s="105">
        <f t="shared" si="1"/>
        <v>0</v>
      </c>
    </row>
    <row r="14" spans="1:18" ht="15.75" customHeight="1" x14ac:dyDescent="0.3">
      <c r="A14" s="102">
        <v>150</v>
      </c>
      <c r="B14" s="103">
        <v>8</v>
      </c>
      <c r="C14" s="104" t="s">
        <v>265</v>
      </c>
      <c r="D14" s="133">
        <v>30361</v>
      </c>
      <c r="E14" s="134">
        <v>30361</v>
      </c>
      <c r="F14" s="134">
        <v>30361</v>
      </c>
      <c r="G14" s="134">
        <v>30361</v>
      </c>
      <c r="H14" s="134">
        <v>30361</v>
      </c>
      <c r="I14" s="134">
        <v>30361</v>
      </c>
      <c r="J14" s="134">
        <v>30361</v>
      </c>
      <c r="K14" s="134">
        <v>30361</v>
      </c>
      <c r="L14" s="134">
        <v>30361</v>
      </c>
      <c r="M14" s="134">
        <v>30361</v>
      </c>
      <c r="N14" s="134">
        <v>30361</v>
      </c>
      <c r="O14" s="134">
        <v>30361</v>
      </c>
      <c r="P14" s="105">
        <f t="shared" si="0"/>
        <v>364332</v>
      </c>
      <c r="Q14" s="106">
        <v>364332</v>
      </c>
      <c r="R14" s="105">
        <f t="shared" si="1"/>
        <v>0</v>
      </c>
    </row>
    <row r="15" spans="1:18" ht="15.75" customHeight="1" x14ac:dyDescent="0.3">
      <c r="A15" s="102">
        <v>4</v>
      </c>
      <c r="B15" s="103">
        <v>9</v>
      </c>
      <c r="C15" s="104" t="s">
        <v>266</v>
      </c>
      <c r="D15" s="133">
        <v>86212</v>
      </c>
      <c r="E15" s="134">
        <v>86212</v>
      </c>
      <c r="F15" s="134">
        <v>86212</v>
      </c>
      <c r="G15" s="134">
        <v>86212</v>
      </c>
      <c r="H15" s="134">
        <v>86212</v>
      </c>
      <c r="I15" s="134">
        <v>86212</v>
      </c>
      <c r="J15" s="134">
        <v>86212</v>
      </c>
      <c r="K15" s="134">
        <v>86212</v>
      </c>
      <c r="L15" s="134">
        <v>86212</v>
      </c>
      <c r="M15" s="134">
        <v>86212</v>
      </c>
      <c r="N15" s="134">
        <v>86212</v>
      </c>
      <c r="O15" s="134">
        <v>86210</v>
      </c>
      <c r="P15" s="105">
        <f t="shared" si="0"/>
        <v>1034542</v>
      </c>
      <c r="Q15" s="106">
        <v>1034542</v>
      </c>
      <c r="R15" s="105">
        <f t="shared" si="1"/>
        <v>0</v>
      </c>
    </row>
    <row r="16" spans="1:18" ht="15.75" customHeight="1" x14ac:dyDescent="0.3">
      <c r="A16" s="102">
        <v>5</v>
      </c>
      <c r="B16" s="103">
        <v>10</v>
      </c>
      <c r="C16" s="104" t="s">
        <v>267</v>
      </c>
      <c r="D16" s="133">
        <v>16976</v>
      </c>
      <c r="E16" s="134">
        <v>16976</v>
      </c>
      <c r="F16" s="134">
        <v>16976</v>
      </c>
      <c r="G16" s="134">
        <v>16976</v>
      </c>
      <c r="H16" s="134">
        <v>16976</v>
      </c>
      <c r="I16" s="134">
        <v>16976</v>
      </c>
      <c r="J16" s="134">
        <v>16976</v>
      </c>
      <c r="K16" s="134">
        <v>16976</v>
      </c>
      <c r="L16" s="134">
        <v>16976</v>
      </c>
      <c r="M16" s="134">
        <v>16976</v>
      </c>
      <c r="N16" s="134">
        <v>16976</v>
      </c>
      <c r="O16" s="134">
        <v>16972</v>
      </c>
      <c r="P16" s="105">
        <f t="shared" si="0"/>
        <v>203708</v>
      </c>
      <c r="Q16" s="106">
        <v>203708</v>
      </c>
      <c r="R16" s="105">
        <f t="shared" si="1"/>
        <v>0</v>
      </c>
    </row>
    <row r="17" spans="1:18" ht="15.75" customHeight="1" x14ac:dyDescent="0.3">
      <c r="A17" s="102">
        <v>6</v>
      </c>
      <c r="B17" s="103">
        <v>11</v>
      </c>
      <c r="C17" s="104" t="s">
        <v>268</v>
      </c>
      <c r="D17" s="133">
        <v>132728</v>
      </c>
      <c r="E17" s="134">
        <v>132728</v>
      </c>
      <c r="F17" s="134">
        <v>132728</v>
      </c>
      <c r="G17" s="134">
        <v>132728</v>
      </c>
      <c r="H17" s="134">
        <v>132728</v>
      </c>
      <c r="I17" s="134">
        <v>132728</v>
      </c>
      <c r="J17" s="134">
        <v>132728</v>
      </c>
      <c r="K17" s="134">
        <v>132728</v>
      </c>
      <c r="L17" s="134">
        <v>132728</v>
      </c>
      <c r="M17" s="134">
        <v>132728</v>
      </c>
      <c r="N17" s="134">
        <v>132728</v>
      </c>
      <c r="O17" s="134">
        <v>132731</v>
      </c>
      <c r="P17" s="105">
        <f t="shared" si="0"/>
        <v>1592739</v>
      </c>
      <c r="Q17" s="106">
        <v>1592739</v>
      </c>
      <c r="R17" s="105">
        <f t="shared" si="1"/>
        <v>0</v>
      </c>
    </row>
    <row r="18" spans="1:18" ht="15.75" customHeight="1" x14ac:dyDescent="0.3">
      <c r="A18" s="102">
        <v>151</v>
      </c>
      <c r="B18" s="103">
        <v>12</v>
      </c>
      <c r="C18" s="104" t="s">
        <v>476</v>
      </c>
      <c r="D18" s="133">
        <v>13834</v>
      </c>
      <c r="E18" s="134">
        <v>13834</v>
      </c>
      <c r="F18" s="134">
        <v>13834</v>
      </c>
      <c r="G18" s="134">
        <v>13834</v>
      </c>
      <c r="H18" s="134">
        <v>13834</v>
      </c>
      <c r="I18" s="134">
        <v>13834</v>
      </c>
      <c r="J18" s="134">
        <v>13834</v>
      </c>
      <c r="K18" s="134">
        <v>13834</v>
      </c>
      <c r="L18" s="134">
        <v>13834</v>
      </c>
      <c r="M18" s="134">
        <v>13834</v>
      </c>
      <c r="N18" s="134">
        <v>13834</v>
      </c>
      <c r="O18" s="134">
        <v>13832</v>
      </c>
      <c r="P18" s="105">
        <f t="shared" si="0"/>
        <v>166006</v>
      </c>
      <c r="Q18" s="106">
        <v>166006</v>
      </c>
      <c r="R18" s="105">
        <f t="shared" si="1"/>
        <v>0</v>
      </c>
    </row>
    <row r="19" spans="1:18" ht="15.75" customHeight="1" x14ac:dyDescent="0.3">
      <c r="A19" s="102">
        <v>7</v>
      </c>
      <c r="B19" s="103">
        <v>13</v>
      </c>
      <c r="C19" s="104" t="s">
        <v>269</v>
      </c>
      <c r="D19" s="133">
        <v>42150</v>
      </c>
      <c r="E19" s="134">
        <v>42150</v>
      </c>
      <c r="F19" s="134">
        <v>42150</v>
      </c>
      <c r="G19" s="134">
        <v>42150</v>
      </c>
      <c r="H19" s="134">
        <v>42150</v>
      </c>
      <c r="I19" s="134">
        <v>42150</v>
      </c>
      <c r="J19" s="134">
        <v>42150</v>
      </c>
      <c r="K19" s="134">
        <v>42150</v>
      </c>
      <c r="L19" s="134">
        <v>42150</v>
      </c>
      <c r="M19" s="134">
        <v>42150</v>
      </c>
      <c r="N19" s="134">
        <v>42150</v>
      </c>
      <c r="O19" s="134">
        <v>42153</v>
      </c>
      <c r="P19" s="105">
        <f t="shared" si="0"/>
        <v>505803</v>
      </c>
      <c r="Q19" s="106">
        <v>505803</v>
      </c>
      <c r="R19" s="105">
        <f t="shared" si="1"/>
        <v>0</v>
      </c>
    </row>
    <row r="20" spans="1:18" ht="15.75" customHeight="1" x14ac:dyDescent="0.3">
      <c r="A20" s="102">
        <v>8</v>
      </c>
      <c r="B20" s="103">
        <v>14</v>
      </c>
      <c r="C20" s="104" t="s">
        <v>270</v>
      </c>
      <c r="D20" s="133">
        <v>30968</v>
      </c>
      <c r="E20" s="134">
        <v>30968</v>
      </c>
      <c r="F20" s="134">
        <v>30968</v>
      </c>
      <c r="G20" s="134">
        <v>30968</v>
      </c>
      <c r="H20" s="134">
        <v>30968</v>
      </c>
      <c r="I20" s="134">
        <v>30968</v>
      </c>
      <c r="J20" s="134">
        <v>30968</v>
      </c>
      <c r="K20" s="134">
        <v>30968</v>
      </c>
      <c r="L20" s="134">
        <v>30968</v>
      </c>
      <c r="M20" s="134">
        <v>30968</v>
      </c>
      <c r="N20" s="134">
        <v>30968</v>
      </c>
      <c r="O20" s="134">
        <v>30962</v>
      </c>
      <c r="P20" s="105">
        <f t="shared" si="0"/>
        <v>371610</v>
      </c>
      <c r="Q20" s="106">
        <v>371610</v>
      </c>
      <c r="R20" s="105">
        <f t="shared" si="1"/>
        <v>0</v>
      </c>
    </row>
    <row r="21" spans="1:18" ht="15.75" customHeight="1" x14ac:dyDescent="0.3">
      <c r="A21" s="102">
        <v>9</v>
      </c>
      <c r="B21" s="103">
        <v>15</v>
      </c>
      <c r="C21" s="104" t="s">
        <v>271</v>
      </c>
      <c r="D21" s="133">
        <v>139067</v>
      </c>
      <c r="E21" s="134">
        <v>139067</v>
      </c>
      <c r="F21" s="134">
        <v>139067</v>
      </c>
      <c r="G21" s="134">
        <v>139067</v>
      </c>
      <c r="H21" s="134">
        <v>139067</v>
      </c>
      <c r="I21" s="134">
        <v>139067</v>
      </c>
      <c r="J21" s="134">
        <v>139067</v>
      </c>
      <c r="K21" s="134">
        <v>139067</v>
      </c>
      <c r="L21" s="134">
        <v>139067</v>
      </c>
      <c r="M21" s="134">
        <v>139067</v>
      </c>
      <c r="N21" s="134">
        <v>139067</v>
      </c>
      <c r="O21" s="134">
        <v>139066</v>
      </c>
      <c r="P21" s="105">
        <f t="shared" si="0"/>
        <v>1668803</v>
      </c>
      <c r="Q21" s="106">
        <v>1668803</v>
      </c>
      <c r="R21" s="105">
        <f t="shared" si="1"/>
        <v>0</v>
      </c>
    </row>
    <row r="22" spans="1:18" ht="15.75" customHeight="1" x14ac:dyDescent="0.3">
      <c r="A22" s="102">
        <v>152</v>
      </c>
      <c r="B22" s="103">
        <v>16</v>
      </c>
      <c r="C22" s="104" t="s">
        <v>272</v>
      </c>
      <c r="D22" s="133">
        <v>16117</v>
      </c>
      <c r="E22" s="134">
        <v>16117</v>
      </c>
      <c r="F22" s="134">
        <v>16117</v>
      </c>
      <c r="G22" s="134">
        <v>16117</v>
      </c>
      <c r="H22" s="134">
        <v>16117</v>
      </c>
      <c r="I22" s="134">
        <v>16117</v>
      </c>
      <c r="J22" s="134">
        <v>16117</v>
      </c>
      <c r="K22" s="134">
        <v>16117</v>
      </c>
      <c r="L22" s="134">
        <v>16117</v>
      </c>
      <c r="M22" s="134">
        <v>16117</v>
      </c>
      <c r="N22" s="134">
        <v>16117</v>
      </c>
      <c r="O22" s="134">
        <v>16121</v>
      </c>
      <c r="P22" s="105">
        <f t="shared" si="0"/>
        <v>193408</v>
      </c>
      <c r="Q22" s="106">
        <v>193408</v>
      </c>
      <c r="R22" s="105">
        <f t="shared" si="1"/>
        <v>0</v>
      </c>
    </row>
    <row r="23" spans="1:18" ht="15.75" customHeight="1" x14ac:dyDescent="0.3">
      <c r="A23" s="102">
        <v>11</v>
      </c>
      <c r="B23" s="103">
        <v>17</v>
      </c>
      <c r="C23" s="104" t="s">
        <v>273</v>
      </c>
      <c r="D23" s="133">
        <v>54549</v>
      </c>
      <c r="E23" s="134">
        <v>54549</v>
      </c>
      <c r="F23" s="134">
        <v>54549</v>
      </c>
      <c r="G23" s="134">
        <v>54549</v>
      </c>
      <c r="H23" s="134">
        <v>54549</v>
      </c>
      <c r="I23" s="134">
        <v>54549</v>
      </c>
      <c r="J23" s="134">
        <v>54549</v>
      </c>
      <c r="K23" s="134">
        <v>54549</v>
      </c>
      <c r="L23" s="134">
        <v>54549</v>
      </c>
      <c r="M23" s="134">
        <v>54549</v>
      </c>
      <c r="N23" s="134">
        <v>54549</v>
      </c>
      <c r="O23" s="134">
        <v>54553</v>
      </c>
      <c r="P23" s="105">
        <f t="shared" si="0"/>
        <v>654592</v>
      </c>
      <c r="Q23" s="106">
        <v>654592</v>
      </c>
      <c r="R23" s="105">
        <f t="shared" si="1"/>
        <v>0</v>
      </c>
    </row>
    <row r="24" spans="1:18" ht="15.75" customHeight="1" x14ac:dyDescent="0.3">
      <c r="A24" s="102">
        <v>12</v>
      </c>
      <c r="B24" s="103">
        <v>18</v>
      </c>
      <c r="C24" s="104" t="s">
        <v>274</v>
      </c>
      <c r="D24" s="133">
        <v>25901</v>
      </c>
      <c r="E24" s="134">
        <v>25901</v>
      </c>
      <c r="F24" s="134">
        <v>25901</v>
      </c>
      <c r="G24" s="134">
        <v>25901</v>
      </c>
      <c r="H24" s="134">
        <v>25901</v>
      </c>
      <c r="I24" s="134">
        <v>25901</v>
      </c>
      <c r="J24" s="134">
        <v>25901</v>
      </c>
      <c r="K24" s="134">
        <v>25901</v>
      </c>
      <c r="L24" s="134">
        <v>25901</v>
      </c>
      <c r="M24" s="134">
        <v>25901</v>
      </c>
      <c r="N24" s="134">
        <v>25901</v>
      </c>
      <c r="O24" s="134">
        <v>25896</v>
      </c>
      <c r="P24" s="105">
        <f t="shared" si="0"/>
        <v>310807</v>
      </c>
      <c r="Q24" s="106">
        <v>310807</v>
      </c>
      <c r="R24" s="105">
        <f t="shared" si="1"/>
        <v>0</v>
      </c>
    </row>
    <row r="25" spans="1:18" ht="15.75" customHeight="1" x14ac:dyDescent="0.3">
      <c r="A25" s="102">
        <v>13</v>
      </c>
      <c r="B25" s="103">
        <v>19</v>
      </c>
      <c r="C25" s="104" t="s">
        <v>275</v>
      </c>
      <c r="D25" s="133">
        <v>80290</v>
      </c>
      <c r="E25" s="134">
        <v>80290</v>
      </c>
      <c r="F25" s="134">
        <v>80290</v>
      </c>
      <c r="G25" s="134">
        <v>80290</v>
      </c>
      <c r="H25" s="134">
        <v>80290</v>
      </c>
      <c r="I25" s="134">
        <v>80290</v>
      </c>
      <c r="J25" s="134">
        <v>80290</v>
      </c>
      <c r="K25" s="134">
        <v>80290</v>
      </c>
      <c r="L25" s="134">
        <v>80290</v>
      </c>
      <c r="M25" s="134">
        <v>80290</v>
      </c>
      <c r="N25" s="134">
        <v>80290</v>
      </c>
      <c r="O25" s="134">
        <v>80284</v>
      </c>
      <c r="P25" s="105">
        <f t="shared" si="0"/>
        <v>963474</v>
      </c>
      <c r="Q25" s="106">
        <v>963474</v>
      </c>
      <c r="R25" s="105">
        <f t="shared" si="1"/>
        <v>0</v>
      </c>
    </row>
    <row r="26" spans="1:18" ht="15.75" customHeight="1" x14ac:dyDescent="0.3">
      <c r="A26" s="102">
        <v>14</v>
      </c>
      <c r="B26" s="103">
        <v>20</v>
      </c>
      <c r="C26" s="104" t="s">
        <v>276</v>
      </c>
      <c r="D26" s="133">
        <v>52229</v>
      </c>
      <c r="E26" s="134">
        <v>52229</v>
      </c>
      <c r="F26" s="134">
        <v>52229</v>
      </c>
      <c r="G26" s="134">
        <v>52229</v>
      </c>
      <c r="H26" s="134">
        <v>52229</v>
      </c>
      <c r="I26" s="134">
        <v>52229</v>
      </c>
      <c r="J26" s="134">
        <v>52229</v>
      </c>
      <c r="K26" s="134">
        <v>52229</v>
      </c>
      <c r="L26" s="134">
        <v>52229</v>
      </c>
      <c r="M26" s="134">
        <v>52229</v>
      </c>
      <c r="N26" s="134">
        <v>52229</v>
      </c>
      <c r="O26" s="134">
        <v>52229</v>
      </c>
      <c r="P26" s="105">
        <f t="shared" si="0"/>
        <v>626748</v>
      </c>
      <c r="Q26" s="106">
        <v>626748</v>
      </c>
      <c r="R26" s="105">
        <f t="shared" si="1"/>
        <v>0</v>
      </c>
    </row>
    <row r="27" spans="1:18" ht="15.75" customHeight="1" x14ac:dyDescent="0.3">
      <c r="A27" s="102">
        <v>153</v>
      </c>
      <c r="B27" s="103">
        <v>21</v>
      </c>
      <c r="C27" s="104" t="s">
        <v>277</v>
      </c>
      <c r="D27" s="133">
        <v>17652</v>
      </c>
      <c r="E27" s="134">
        <v>17652</v>
      </c>
      <c r="F27" s="134">
        <v>17652</v>
      </c>
      <c r="G27" s="134">
        <v>17652</v>
      </c>
      <c r="H27" s="134">
        <v>17652</v>
      </c>
      <c r="I27" s="134">
        <v>17652</v>
      </c>
      <c r="J27" s="134">
        <v>17652</v>
      </c>
      <c r="K27" s="134">
        <v>17652</v>
      </c>
      <c r="L27" s="134">
        <v>17652</v>
      </c>
      <c r="M27" s="134">
        <v>17652</v>
      </c>
      <c r="N27" s="134">
        <v>17652</v>
      </c>
      <c r="O27" s="134">
        <v>17651</v>
      </c>
      <c r="P27" s="105">
        <f t="shared" si="0"/>
        <v>211823</v>
      </c>
      <c r="Q27" s="106">
        <v>211823</v>
      </c>
      <c r="R27" s="105">
        <f t="shared" si="1"/>
        <v>0</v>
      </c>
    </row>
    <row r="28" spans="1:18" ht="15.75" customHeight="1" x14ac:dyDescent="0.3">
      <c r="A28" s="102">
        <v>196</v>
      </c>
      <c r="B28" s="103">
        <v>22</v>
      </c>
      <c r="C28" s="104" t="s">
        <v>278</v>
      </c>
      <c r="D28" s="133">
        <v>28685</v>
      </c>
      <c r="E28" s="134">
        <v>28685</v>
      </c>
      <c r="F28" s="134">
        <v>28685</v>
      </c>
      <c r="G28" s="134">
        <v>28685</v>
      </c>
      <c r="H28" s="134">
        <v>28685</v>
      </c>
      <c r="I28" s="134">
        <v>28685</v>
      </c>
      <c r="J28" s="134">
        <v>28685</v>
      </c>
      <c r="K28" s="134">
        <v>28685</v>
      </c>
      <c r="L28" s="134">
        <v>28685</v>
      </c>
      <c r="M28" s="134">
        <v>28685</v>
      </c>
      <c r="N28" s="134">
        <v>28685</v>
      </c>
      <c r="O28" s="134">
        <v>28683</v>
      </c>
      <c r="P28" s="105">
        <f t="shared" si="0"/>
        <v>344218</v>
      </c>
      <c r="Q28" s="106">
        <v>344218</v>
      </c>
      <c r="R28" s="105">
        <f t="shared" si="1"/>
        <v>0</v>
      </c>
    </row>
    <row r="29" spans="1:18" ht="15.75" customHeight="1" x14ac:dyDescent="0.3">
      <c r="A29" s="102">
        <v>15</v>
      </c>
      <c r="B29" s="103">
        <v>23</v>
      </c>
      <c r="C29" s="104" t="s">
        <v>279</v>
      </c>
      <c r="D29" s="133">
        <v>16752</v>
      </c>
      <c r="E29" s="134">
        <v>16752</v>
      </c>
      <c r="F29" s="134">
        <v>16752</v>
      </c>
      <c r="G29" s="134">
        <v>16752</v>
      </c>
      <c r="H29" s="134">
        <v>16752</v>
      </c>
      <c r="I29" s="134">
        <v>16752</v>
      </c>
      <c r="J29" s="134">
        <v>16752</v>
      </c>
      <c r="K29" s="134">
        <v>16752</v>
      </c>
      <c r="L29" s="134">
        <v>16752</v>
      </c>
      <c r="M29" s="134">
        <v>16752</v>
      </c>
      <c r="N29" s="134">
        <v>16752</v>
      </c>
      <c r="O29" s="134">
        <v>16748</v>
      </c>
      <c r="P29" s="105">
        <f t="shared" si="0"/>
        <v>201020</v>
      </c>
      <c r="Q29" s="106">
        <v>201020</v>
      </c>
      <c r="R29" s="105">
        <f t="shared" si="1"/>
        <v>0</v>
      </c>
    </row>
    <row r="30" spans="1:18" ht="15.75" customHeight="1" x14ac:dyDescent="0.3">
      <c r="A30" s="102">
        <v>16</v>
      </c>
      <c r="B30" s="103">
        <v>24</v>
      </c>
      <c r="C30" s="104" t="s">
        <v>280</v>
      </c>
      <c r="D30" s="133">
        <v>51300</v>
      </c>
      <c r="E30" s="134">
        <v>51300</v>
      </c>
      <c r="F30" s="134">
        <v>51300</v>
      </c>
      <c r="G30" s="134">
        <v>51300</v>
      </c>
      <c r="H30" s="134">
        <v>51300</v>
      </c>
      <c r="I30" s="134">
        <v>51300</v>
      </c>
      <c r="J30" s="134">
        <v>51300</v>
      </c>
      <c r="K30" s="134">
        <v>51300</v>
      </c>
      <c r="L30" s="134">
        <v>51300</v>
      </c>
      <c r="M30" s="134">
        <v>51300</v>
      </c>
      <c r="N30" s="134">
        <v>51300</v>
      </c>
      <c r="O30" s="134">
        <v>51302</v>
      </c>
      <c r="P30" s="105">
        <f t="shared" si="0"/>
        <v>615602</v>
      </c>
      <c r="Q30" s="106">
        <v>615602</v>
      </c>
      <c r="R30" s="105">
        <f t="shared" si="1"/>
        <v>0</v>
      </c>
    </row>
    <row r="31" spans="1:18" ht="15.75" customHeight="1" x14ac:dyDescent="0.3">
      <c r="A31" s="102">
        <v>17</v>
      </c>
      <c r="B31" s="103">
        <v>25</v>
      </c>
      <c r="C31" s="104" t="s">
        <v>281</v>
      </c>
      <c r="D31" s="133">
        <v>137165</v>
      </c>
      <c r="E31" s="134">
        <v>137165</v>
      </c>
      <c r="F31" s="134">
        <v>137165</v>
      </c>
      <c r="G31" s="134">
        <v>137165</v>
      </c>
      <c r="H31" s="134">
        <v>137165</v>
      </c>
      <c r="I31" s="134">
        <v>137165</v>
      </c>
      <c r="J31" s="134">
        <v>137165</v>
      </c>
      <c r="K31" s="134">
        <v>137165</v>
      </c>
      <c r="L31" s="134">
        <v>137165</v>
      </c>
      <c r="M31" s="134">
        <v>137165</v>
      </c>
      <c r="N31" s="134">
        <v>137165</v>
      </c>
      <c r="O31" s="134">
        <v>137169</v>
      </c>
      <c r="P31" s="105">
        <f t="shared" si="0"/>
        <v>1645984</v>
      </c>
      <c r="Q31" s="106">
        <v>1645984</v>
      </c>
      <c r="R31" s="105">
        <f t="shared" si="1"/>
        <v>0</v>
      </c>
    </row>
    <row r="32" spans="1:18" ht="15.75" customHeight="1" x14ac:dyDescent="0.3">
      <c r="A32" s="102">
        <v>18</v>
      </c>
      <c r="B32" s="103">
        <v>26</v>
      </c>
      <c r="C32" s="104" t="s">
        <v>282</v>
      </c>
      <c r="D32" s="133">
        <v>19976</v>
      </c>
      <c r="E32" s="134">
        <v>19976</v>
      </c>
      <c r="F32" s="134">
        <v>19976</v>
      </c>
      <c r="G32" s="134">
        <v>19976</v>
      </c>
      <c r="H32" s="134">
        <v>19976</v>
      </c>
      <c r="I32" s="134">
        <v>19976</v>
      </c>
      <c r="J32" s="134">
        <v>19976</v>
      </c>
      <c r="K32" s="134">
        <v>19976</v>
      </c>
      <c r="L32" s="134">
        <v>19976</v>
      </c>
      <c r="M32" s="134">
        <v>19976</v>
      </c>
      <c r="N32" s="134">
        <v>19976</v>
      </c>
      <c r="O32" s="134">
        <v>19972</v>
      </c>
      <c r="P32" s="105">
        <f t="shared" si="0"/>
        <v>239708</v>
      </c>
      <c r="Q32" s="106">
        <v>239708</v>
      </c>
      <c r="R32" s="105">
        <f t="shared" si="1"/>
        <v>0</v>
      </c>
    </row>
    <row r="33" spans="1:18" ht="15.75" customHeight="1" x14ac:dyDescent="0.3">
      <c r="A33" s="102">
        <v>19</v>
      </c>
      <c r="B33" s="103">
        <v>27</v>
      </c>
      <c r="C33" s="104" t="s">
        <v>283</v>
      </c>
      <c r="D33" s="133">
        <v>48425</v>
      </c>
      <c r="E33" s="134">
        <v>48425</v>
      </c>
      <c r="F33" s="134">
        <v>48425</v>
      </c>
      <c r="G33" s="134">
        <v>48425</v>
      </c>
      <c r="H33" s="134">
        <v>48425</v>
      </c>
      <c r="I33" s="134">
        <v>48425</v>
      </c>
      <c r="J33" s="134">
        <v>48425</v>
      </c>
      <c r="K33" s="134">
        <v>48425</v>
      </c>
      <c r="L33" s="134">
        <v>48425</v>
      </c>
      <c r="M33" s="134">
        <v>48425</v>
      </c>
      <c r="N33" s="134">
        <v>48425</v>
      </c>
      <c r="O33" s="134">
        <v>48419</v>
      </c>
      <c r="P33" s="105">
        <f t="shared" si="0"/>
        <v>581094</v>
      </c>
      <c r="Q33" s="106">
        <v>581094</v>
      </c>
      <c r="R33" s="105">
        <f t="shared" si="1"/>
        <v>0</v>
      </c>
    </row>
    <row r="34" spans="1:18" ht="15.75" customHeight="1" x14ac:dyDescent="0.3">
      <c r="A34" s="102">
        <v>154</v>
      </c>
      <c r="B34" s="103">
        <v>28</v>
      </c>
      <c r="C34" s="104" t="s">
        <v>284</v>
      </c>
      <c r="D34" s="133">
        <v>10169</v>
      </c>
      <c r="E34" s="134">
        <v>10169</v>
      </c>
      <c r="F34" s="134">
        <v>10169</v>
      </c>
      <c r="G34" s="134">
        <v>10169</v>
      </c>
      <c r="H34" s="134">
        <v>10169</v>
      </c>
      <c r="I34" s="134">
        <v>10169</v>
      </c>
      <c r="J34" s="134">
        <v>10169</v>
      </c>
      <c r="K34" s="134">
        <v>10169</v>
      </c>
      <c r="L34" s="134">
        <v>10169</v>
      </c>
      <c r="M34" s="134">
        <v>10169</v>
      </c>
      <c r="N34" s="134">
        <v>10169</v>
      </c>
      <c r="O34" s="134">
        <v>10163</v>
      </c>
      <c r="P34" s="105">
        <f t="shared" si="0"/>
        <v>122022</v>
      </c>
      <c r="Q34" s="106">
        <v>122022</v>
      </c>
      <c r="R34" s="105">
        <f t="shared" si="1"/>
        <v>0</v>
      </c>
    </row>
    <row r="35" spans="1:18" ht="15.75" customHeight="1" x14ac:dyDescent="0.3">
      <c r="A35" s="102">
        <v>20</v>
      </c>
      <c r="B35" s="103">
        <v>29</v>
      </c>
      <c r="C35" s="104" t="s">
        <v>285</v>
      </c>
      <c r="D35" s="133">
        <v>25289</v>
      </c>
      <c r="E35" s="134">
        <v>25289</v>
      </c>
      <c r="F35" s="134">
        <v>25289</v>
      </c>
      <c r="G35" s="134">
        <v>25289</v>
      </c>
      <c r="H35" s="134">
        <v>25289</v>
      </c>
      <c r="I35" s="134">
        <v>25289</v>
      </c>
      <c r="J35" s="134">
        <v>25289</v>
      </c>
      <c r="K35" s="134">
        <v>25289</v>
      </c>
      <c r="L35" s="134">
        <v>25289</v>
      </c>
      <c r="M35" s="134">
        <v>25289</v>
      </c>
      <c r="N35" s="134">
        <v>25289</v>
      </c>
      <c r="O35" s="134">
        <v>25283</v>
      </c>
      <c r="P35" s="105">
        <f t="shared" si="0"/>
        <v>303462</v>
      </c>
      <c r="Q35" s="106">
        <v>303462</v>
      </c>
      <c r="R35" s="105">
        <f t="shared" si="1"/>
        <v>0</v>
      </c>
    </row>
    <row r="36" spans="1:18" ht="15.75" customHeight="1" x14ac:dyDescent="0.3">
      <c r="A36" s="102">
        <v>155</v>
      </c>
      <c r="B36" s="103">
        <v>30</v>
      </c>
      <c r="C36" s="104" t="s">
        <v>286</v>
      </c>
      <c r="D36" s="133">
        <v>14901</v>
      </c>
      <c r="E36" s="134">
        <v>14901</v>
      </c>
      <c r="F36" s="134">
        <v>14901</v>
      </c>
      <c r="G36" s="134">
        <v>14901</v>
      </c>
      <c r="H36" s="134">
        <v>14901</v>
      </c>
      <c r="I36" s="134">
        <v>14901</v>
      </c>
      <c r="J36" s="134">
        <v>14901</v>
      </c>
      <c r="K36" s="134">
        <v>14901</v>
      </c>
      <c r="L36" s="134">
        <v>14901</v>
      </c>
      <c r="M36" s="134">
        <v>14901</v>
      </c>
      <c r="N36" s="134">
        <v>14901</v>
      </c>
      <c r="O36" s="134">
        <v>14905</v>
      </c>
      <c r="P36" s="105">
        <f t="shared" si="0"/>
        <v>178816</v>
      </c>
      <c r="Q36" s="106">
        <v>178816</v>
      </c>
      <c r="R36" s="105">
        <f t="shared" si="1"/>
        <v>0</v>
      </c>
    </row>
    <row r="37" spans="1:18" ht="15.75" customHeight="1" x14ac:dyDescent="0.3">
      <c r="A37" s="102">
        <v>21</v>
      </c>
      <c r="B37" s="103">
        <v>31</v>
      </c>
      <c r="C37" s="104" t="s">
        <v>287</v>
      </c>
      <c r="D37" s="133">
        <v>45910</v>
      </c>
      <c r="E37" s="134">
        <v>45910</v>
      </c>
      <c r="F37" s="134">
        <v>45910</v>
      </c>
      <c r="G37" s="134">
        <v>45910</v>
      </c>
      <c r="H37" s="134">
        <v>45910</v>
      </c>
      <c r="I37" s="134">
        <v>45910</v>
      </c>
      <c r="J37" s="134">
        <v>45910</v>
      </c>
      <c r="K37" s="134">
        <v>45910</v>
      </c>
      <c r="L37" s="134">
        <v>45910</v>
      </c>
      <c r="M37" s="134">
        <v>45910</v>
      </c>
      <c r="N37" s="134">
        <v>45910</v>
      </c>
      <c r="O37" s="134">
        <v>45909</v>
      </c>
      <c r="P37" s="105">
        <f t="shared" si="0"/>
        <v>550919</v>
      </c>
      <c r="Q37" s="106">
        <v>550919</v>
      </c>
      <c r="R37" s="105">
        <f t="shared" si="1"/>
        <v>0</v>
      </c>
    </row>
    <row r="38" spans="1:18" ht="15.75" customHeight="1" x14ac:dyDescent="0.3">
      <c r="A38" s="102">
        <v>156</v>
      </c>
      <c r="B38" s="103">
        <v>32</v>
      </c>
      <c r="C38" s="104" t="s">
        <v>288</v>
      </c>
      <c r="D38" s="133">
        <v>11537</v>
      </c>
      <c r="E38" s="134">
        <v>11537</v>
      </c>
      <c r="F38" s="134">
        <v>11537</v>
      </c>
      <c r="G38" s="134">
        <v>11537</v>
      </c>
      <c r="H38" s="134">
        <v>11537</v>
      </c>
      <c r="I38" s="134">
        <v>11537</v>
      </c>
      <c r="J38" s="134">
        <v>11537</v>
      </c>
      <c r="K38" s="134">
        <v>11537</v>
      </c>
      <c r="L38" s="134">
        <v>11537</v>
      </c>
      <c r="M38" s="134">
        <v>11537</v>
      </c>
      <c r="N38" s="134">
        <v>11537</v>
      </c>
      <c r="O38" s="134">
        <v>11542</v>
      </c>
      <c r="P38" s="105">
        <f t="shared" si="0"/>
        <v>138449</v>
      </c>
      <c r="Q38" s="106">
        <v>138449</v>
      </c>
      <c r="R38" s="105">
        <f t="shared" si="1"/>
        <v>0</v>
      </c>
    </row>
    <row r="39" spans="1:18" ht="15.75" customHeight="1" x14ac:dyDescent="0.3">
      <c r="A39" s="102">
        <v>22</v>
      </c>
      <c r="B39" s="103">
        <v>33</v>
      </c>
      <c r="C39" s="104" t="s">
        <v>289</v>
      </c>
      <c r="D39" s="133">
        <v>8817</v>
      </c>
      <c r="E39" s="134">
        <v>8817</v>
      </c>
      <c r="F39" s="134">
        <v>8817</v>
      </c>
      <c r="G39" s="134">
        <v>8817</v>
      </c>
      <c r="H39" s="134">
        <v>8817</v>
      </c>
      <c r="I39" s="134">
        <v>8817</v>
      </c>
      <c r="J39" s="134">
        <v>8817</v>
      </c>
      <c r="K39" s="134">
        <v>8817</v>
      </c>
      <c r="L39" s="134">
        <v>8817</v>
      </c>
      <c r="M39" s="134">
        <v>8817</v>
      </c>
      <c r="N39" s="134">
        <v>8817</v>
      </c>
      <c r="O39" s="134">
        <v>8816</v>
      </c>
      <c r="P39" s="105">
        <f t="shared" si="0"/>
        <v>105803</v>
      </c>
      <c r="Q39" s="106">
        <v>105803</v>
      </c>
      <c r="R39" s="105">
        <f t="shared" si="1"/>
        <v>0</v>
      </c>
    </row>
    <row r="40" spans="1:18" ht="15.75" customHeight="1" x14ac:dyDescent="0.3">
      <c r="A40" s="102">
        <v>157</v>
      </c>
      <c r="B40" s="103">
        <v>34</v>
      </c>
      <c r="C40" s="104" t="s">
        <v>290</v>
      </c>
      <c r="D40" s="133">
        <v>28657</v>
      </c>
      <c r="E40" s="134">
        <v>28657</v>
      </c>
      <c r="F40" s="134">
        <v>28657</v>
      </c>
      <c r="G40" s="134">
        <v>28657</v>
      </c>
      <c r="H40" s="134">
        <v>28657</v>
      </c>
      <c r="I40" s="134">
        <v>28657</v>
      </c>
      <c r="J40" s="134">
        <v>28657</v>
      </c>
      <c r="K40" s="134">
        <v>28657</v>
      </c>
      <c r="L40" s="134">
        <v>28657</v>
      </c>
      <c r="M40" s="134">
        <v>28657</v>
      </c>
      <c r="N40" s="134">
        <v>28657</v>
      </c>
      <c r="O40" s="134">
        <v>28658</v>
      </c>
      <c r="P40" s="105">
        <f t="shared" si="0"/>
        <v>343885</v>
      </c>
      <c r="Q40" s="106">
        <v>343885</v>
      </c>
      <c r="R40" s="105">
        <f t="shared" si="1"/>
        <v>0</v>
      </c>
    </row>
    <row r="41" spans="1:18" ht="15.75" customHeight="1" x14ac:dyDescent="0.3">
      <c r="A41" s="102">
        <v>23</v>
      </c>
      <c r="B41" s="103">
        <v>35</v>
      </c>
      <c r="C41" s="104" t="s">
        <v>291</v>
      </c>
      <c r="D41" s="133">
        <v>23259</v>
      </c>
      <c r="E41" s="134">
        <v>23259</v>
      </c>
      <c r="F41" s="134">
        <v>23259</v>
      </c>
      <c r="G41" s="134">
        <v>23259</v>
      </c>
      <c r="H41" s="134">
        <v>23259</v>
      </c>
      <c r="I41" s="134">
        <v>23259</v>
      </c>
      <c r="J41" s="134">
        <v>23259</v>
      </c>
      <c r="K41" s="134">
        <v>23259</v>
      </c>
      <c r="L41" s="134">
        <v>23259</v>
      </c>
      <c r="M41" s="134">
        <v>23259</v>
      </c>
      <c r="N41" s="134">
        <v>23259</v>
      </c>
      <c r="O41" s="134">
        <v>23258</v>
      </c>
      <c r="P41" s="105">
        <f t="shared" si="0"/>
        <v>279107</v>
      </c>
      <c r="Q41" s="106">
        <v>279107</v>
      </c>
      <c r="R41" s="105">
        <f t="shared" si="1"/>
        <v>0</v>
      </c>
    </row>
    <row r="42" spans="1:18" ht="15.75" customHeight="1" x14ac:dyDescent="0.3">
      <c r="A42" s="102">
        <v>24</v>
      </c>
      <c r="B42" s="103">
        <v>36</v>
      </c>
      <c r="C42" s="104" t="s">
        <v>292</v>
      </c>
      <c r="D42" s="133">
        <v>17848</v>
      </c>
      <c r="E42" s="134">
        <v>17848</v>
      </c>
      <c r="F42" s="134">
        <v>17848</v>
      </c>
      <c r="G42" s="134">
        <v>17848</v>
      </c>
      <c r="H42" s="134">
        <v>17848</v>
      </c>
      <c r="I42" s="134">
        <v>17848</v>
      </c>
      <c r="J42" s="134">
        <v>17848</v>
      </c>
      <c r="K42" s="134">
        <v>17848</v>
      </c>
      <c r="L42" s="134">
        <v>17848</v>
      </c>
      <c r="M42" s="134">
        <v>17848</v>
      </c>
      <c r="N42" s="134">
        <v>17848</v>
      </c>
      <c r="O42" s="134">
        <v>17846</v>
      </c>
      <c r="P42" s="105">
        <f t="shared" si="0"/>
        <v>214174</v>
      </c>
      <c r="Q42" s="106">
        <v>214174</v>
      </c>
      <c r="R42" s="105">
        <f t="shared" si="1"/>
        <v>0</v>
      </c>
    </row>
    <row r="43" spans="1:18" ht="15.75" customHeight="1" x14ac:dyDescent="0.3">
      <c r="A43" s="102">
        <v>25</v>
      </c>
      <c r="B43" s="103">
        <v>37</v>
      </c>
      <c r="C43" s="104" t="s">
        <v>293</v>
      </c>
      <c r="D43" s="133">
        <v>47424</v>
      </c>
      <c r="E43" s="134">
        <v>47424</v>
      </c>
      <c r="F43" s="134">
        <v>47424</v>
      </c>
      <c r="G43" s="134">
        <v>47424</v>
      </c>
      <c r="H43" s="134">
        <v>47424</v>
      </c>
      <c r="I43" s="134">
        <v>47424</v>
      </c>
      <c r="J43" s="134">
        <v>47424</v>
      </c>
      <c r="K43" s="134">
        <v>47424</v>
      </c>
      <c r="L43" s="134">
        <v>47424</v>
      </c>
      <c r="M43" s="134">
        <v>47424</v>
      </c>
      <c r="N43" s="134">
        <v>47424</v>
      </c>
      <c r="O43" s="134">
        <v>47419</v>
      </c>
      <c r="P43" s="105">
        <f t="shared" si="0"/>
        <v>569083</v>
      </c>
      <c r="Q43" s="106">
        <v>569083</v>
      </c>
      <c r="R43" s="105">
        <f t="shared" si="1"/>
        <v>0</v>
      </c>
    </row>
    <row r="44" spans="1:18" ht="15.75" customHeight="1" x14ac:dyDescent="0.3">
      <c r="A44" s="102">
        <v>26</v>
      </c>
      <c r="B44" s="103">
        <v>38</v>
      </c>
      <c r="C44" s="104" t="s">
        <v>294</v>
      </c>
      <c r="D44" s="133">
        <v>19477</v>
      </c>
      <c r="E44" s="134">
        <v>19477</v>
      </c>
      <c r="F44" s="134">
        <v>19477</v>
      </c>
      <c r="G44" s="134">
        <v>19477</v>
      </c>
      <c r="H44" s="134">
        <v>19477</v>
      </c>
      <c r="I44" s="134">
        <v>19477</v>
      </c>
      <c r="J44" s="134">
        <v>19477</v>
      </c>
      <c r="K44" s="134">
        <v>19477</v>
      </c>
      <c r="L44" s="134">
        <v>19477</v>
      </c>
      <c r="M44" s="134">
        <v>19477</v>
      </c>
      <c r="N44" s="134">
        <v>19477</v>
      </c>
      <c r="O44" s="134">
        <v>19481</v>
      </c>
      <c r="P44" s="105">
        <f t="shared" si="0"/>
        <v>233728</v>
      </c>
      <c r="Q44" s="106">
        <v>233728</v>
      </c>
      <c r="R44" s="105">
        <f t="shared" si="1"/>
        <v>0</v>
      </c>
    </row>
    <row r="45" spans="1:18" ht="15.75" customHeight="1" x14ac:dyDescent="0.3">
      <c r="A45" s="102">
        <v>27</v>
      </c>
      <c r="B45" s="103">
        <v>39</v>
      </c>
      <c r="C45" s="104" t="s">
        <v>295</v>
      </c>
      <c r="D45" s="133">
        <v>73395</v>
      </c>
      <c r="E45" s="134">
        <v>73395</v>
      </c>
      <c r="F45" s="134">
        <v>73395</v>
      </c>
      <c r="G45" s="134">
        <v>73395</v>
      </c>
      <c r="H45" s="134">
        <v>73395</v>
      </c>
      <c r="I45" s="134">
        <v>73395</v>
      </c>
      <c r="J45" s="134">
        <v>73395</v>
      </c>
      <c r="K45" s="134">
        <v>73395</v>
      </c>
      <c r="L45" s="134">
        <v>73395</v>
      </c>
      <c r="M45" s="134">
        <v>73395</v>
      </c>
      <c r="N45" s="134">
        <v>73395</v>
      </c>
      <c r="O45" s="134">
        <v>73397</v>
      </c>
      <c r="P45" s="105">
        <f t="shared" si="0"/>
        <v>880742</v>
      </c>
      <c r="Q45" s="106">
        <v>880742</v>
      </c>
      <c r="R45" s="105">
        <f t="shared" si="1"/>
        <v>0</v>
      </c>
    </row>
    <row r="46" spans="1:18" ht="15.75" customHeight="1" x14ac:dyDescent="0.3">
      <c r="A46" s="102">
        <v>28</v>
      </c>
      <c r="B46" s="103">
        <v>40</v>
      </c>
      <c r="C46" s="104" t="s">
        <v>477</v>
      </c>
      <c r="D46" s="133">
        <v>15556</v>
      </c>
      <c r="E46" s="134">
        <v>15556</v>
      </c>
      <c r="F46" s="134">
        <v>15556</v>
      </c>
      <c r="G46" s="134">
        <v>15556</v>
      </c>
      <c r="H46" s="134">
        <v>15556</v>
      </c>
      <c r="I46" s="134">
        <v>15556</v>
      </c>
      <c r="J46" s="134">
        <v>15556</v>
      </c>
      <c r="K46" s="134">
        <v>15556</v>
      </c>
      <c r="L46" s="134">
        <v>15556</v>
      </c>
      <c r="M46" s="134">
        <v>15556</v>
      </c>
      <c r="N46" s="134">
        <v>15556</v>
      </c>
      <c r="O46" s="134">
        <v>15558</v>
      </c>
      <c r="P46" s="105">
        <f t="shared" si="0"/>
        <v>186674</v>
      </c>
      <c r="Q46" s="106">
        <v>186674</v>
      </c>
      <c r="R46" s="105">
        <f t="shared" si="1"/>
        <v>0</v>
      </c>
    </row>
    <row r="47" spans="1:18" ht="15.75" customHeight="1" x14ac:dyDescent="0.3">
      <c r="A47" s="102">
        <v>207</v>
      </c>
      <c r="B47" s="103">
        <v>41</v>
      </c>
      <c r="C47" s="104" t="s">
        <v>296</v>
      </c>
      <c r="D47" s="133">
        <v>36478</v>
      </c>
      <c r="E47" s="134">
        <v>36478</v>
      </c>
      <c r="F47" s="134">
        <v>36478</v>
      </c>
      <c r="G47" s="134">
        <v>36478</v>
      </c>
      <c r="H47" s="134">
        <v>36478</v>
      </c>
      <c r="I47" s="134">
        <v>36478</v>
      </c>
      <c r="J47" s="134">
        <v>36478</v>
      </c>
      <c r="K47" s="134">
        <v>36478</v>
      </c>
      <c r="L47" s="134">
        <v>36478</v>
      </c>
      <c r="M47" s="134">
        <v>36478</v>
      </c>
      <c r="N47" s="134">
        <v>36478</v>
      </c>
      <c r="O47" s="134">
        <v>36483</v>
      </c>
      <c r="P47" s="105">
        <f t="shared" si="0"/>
        <v>437741</v>
      </c>
      <c r="Q47" s="106">
        <v>437741</v>
      </c>
      <c r="R47" s="105">
        <f t="shared" si="1"/>
        <v>0</v>
      </c>
    </row>
    <row r="48" spans="1:18" ht="15.75" customHeight="1" x14ac:dyDescent="0.3">
      <c r="A48" s="102">
        <v>29</v>
      </c>
      <c r="B48" s="103">
        <v>42</v>
      </c>
      <c r="C48" s="104" t="s">
        <v>297</v>
      </c>
      <c r="D48" s="133">
        <v>53245</v>
      </c>
      <c r="E48" s="134">
        <v>53245</v>
      </c>
      <c r="F48" s="134">
        <v>53245</v>
      </c>
      <c r="G48" s="134">
        <v>53245</v>
      </c>
      <c r="H48" s="134">
        <v>53245</v>
      </c>
      <c r="I48" s="134">
        <v>53245</v>
      </c>
      <c r="J48" s="134">
        <v>53245</v>
      </c>
      <c r="K48" s="134">
        <v>53245</v>
      </c>
      <c r="L48" s="134">
        <v>53245</v>
      </c>
      <c r="M48" s="134">
        <v>53245</v>
      </c>
      <c r="N48" s="134">
        <v>53245</v>
      </c>
      <c r="O48" s="134">
        <v>53241</v>
      </c>
      <c r="P48" s="105">
        <f t="shared" si="0"/>
        <v>638936</v>
      </c>
      <c r="Q48" s="106">
        <v>638936</v>
      </c>
      <c r="R48" s="105">
        <f t="shared" si="1"/>
        <v>0</v>
      </c>
    </row>
    <row r="49" spans="1:18" ht="15.75" customHeight="1" x14ac:dyDescent="0.3">
      <c r="A49" s="102">
        <v>30</v>
      </c>
      <c r="B49" s="103">
        <v>43</v>
      </c>
      <c r="C49" s="104" t="s">
        <v>298</v>
      </c>
      <c r="D49" s="133">
        <v>29810</v>
      </c>
      <c r="E49" s="134">
        <v>29810</v>
      </c>
      <c r="F49" s="134">
        <v>29810</v>
      </c>
      <c r="G49" s="134">
        <v>29810</v>
      </c>
      <c r="H49" s="134">
        <v>29810</v>
      </c>
      <c r="I49" s="134">
        <v>29810</v>
      </c>
      <c r="J49" s="134">
        <v>29810</v>
      </c>
      <c r="K49" s="134">
        <v>29810</v>
      </c>
      <c r="L49" s="134">
        <v>29810</v>
      </c>
      <c r="M49" s="134">
        <v>29810</v>
      </c>
      <c r="N49" s="134">
        <v>29810</v>
      </c>
      <c r="O49" s="134">
        <v>29810</v>
      </c>
      <c r="P49" s="105">
        <f t="shared" si="0"/>
        <v>357720</v>
      </c>
      <c r="Q49" s="106">
        <v>357720</v>
      </c>
      <c r="R49" s="105">
        <f t="shared" si="1"/>
        <v>0</v>
      </c>
    </row>
    <row r="50" spans="1:18" ht="15.75" customHeight="1" x14ac:dyDescent="0.3">
      <c r="A50" s="102">
        <v>31</v>
      </c>
      <c r="B50" s="103">
        <v>44</v>
      </c>
      <c r="C50" s="104" t="s">
        <v>299</v>
      </c>
      <c r="D50" s="133">
        <v>44259</v>
      </c>
      <c r="E50" s="134">
        <v>44259</v>
      </c>
      <c r="F50" s="134">
        <v>44259</v>
      </c>
      <c r="G50" s="134">
        <v>44259</v>
      </c>
      <c r="H50" s="134">
        <v>44259</v>
      </c>
      <c r="I50" s="134">
        <v>44259</v>
      </c>
      <c r="J50" s="134">
        <v>44259</v>
      </c>
      <c r="K50" s="134">
        <v>44259</v>
      </c>
      <c r="L50" s="134">
        <v>44259</v>
      </c>
      <c r="M50" s="134">
        <v>44259</v>
      </c>
      <c r="N50" s="134">
        <v>44259</v>
      </c>
      <c r="O50" s="134">
        <v>44263</v>
      </c>
      <c r="P50" s="105">
        <f t="shared" si="0"/>
        <v>531112</v>
      </c>
      <c r="Q50" s="106">
        <v>531112</v>
      </c>
      <c r="R50" s="105">
        <f t="shared" si="1"/>
        <v>0</v>
      </c>
    </row>
    <row r="51" spans="1:18" ht="15.75" customHeight="1" x14ac:dyDescent="0.3">
      <c r="A51" s="102">
        <v>158</v>
      </c>
      <c r="B51" s="103">
        <v>45</v>
      </c>
      <c r="C51" s="104" t="s">
        <v>300</v>
      </c>
      <c r="D51" s="133">
        <v>29473</v>
      </c>
      <c r="E51" s="134">
        <v>29473</v>
      </c>
      <c r="F51" s="134">
        <v>29473</v>
      </c>
      <c r="G51" s="134">
        <v>29473</v>
      </c>
      <c r="H51" s="134">
        <v>29473</v>
      </c>
      <c r="I51" s="134">
        <v>29473</v>
      </c>
      <c r="J51" s="134">
        <v>29473</v>
      </c>
      <c r="K51" s="134">
        <v>29473</v>
      </c>
      <c r="L51" s="134">
        <v>29473</v>
      </c>
      <c r="M51" s="134">
        <v>29473</v>
      </c>
      <c r="N51" s="134">
        <v>29473</v>
      </c>
      <c r="O51" s="134">
        <v>29474</v>
      </c>
      <c r="P51" s="105">
        <f t="shared" si="0"/>
        <v>353677</v>
      </c>
      <c r="Q51" s="106">
        <v>353677</v>
      </c>
      <c r="R51" s="105">
        <f t="shared" si="1"/>
        <v>0</v>
      </c>
    </row>
    <row r="52" spans="1:18" ht="15.75" customHeight="1" x14ac:dyDescent="0.3">
      <c r="A52" s="102">
        <v>32</v>
      </c>
      <c r="B52" s="103">
        <v>46</v>
      </c>
      <c r="C52" s="104" t="s">
        <v>301</v>
      </c>
      <c r="D52" s="133">
        <v>40091</v>
      </c>
      <c r="E52" s="134">
        <v>40091</v>
      </c>
      <c r="F52" s="134">
        <v>40091</v>
      </c>
      <c r="G52" s="134">
        <v>40091</v>
      </c>
      <c r="H52" s="134">
        <v>40091</v>
      </c>
      <c r="I52" s="134">
        <v>40091</v>
      </c>
      <c r="J52" s="134">
        <v>40091</v>
      </c>
      <c r="K52" s="134">
        <v>40091</v>
      </c>
      <c r="L52" s="134">
        <v>40091</v>
      </c>
      <c r="M52" s="134">
        <v>40091</v>
      </c>
      <c r="N52" s="134">
        <v>40091</v>
      </c>
      <c r="O52" s="134">
        <v>40086</v>
      </c>
      <c r="P52" s="105">
        <f t="shared" si="0"/>
        <v>481087</v>
      </c>
      <c r="Q52" s="106">
        <v>481087</v>
      </c>
      <c r="R52" s="105">
        <f t="shared" si="1"/>
        <v>0</v>
      </c>
    </row>
    <row r="53" spans="1:18" ht="15.75" customHeight="1" x14ac:dyDescent="0.3">
      <c r="A53" s="102">
        <v>159</v>
      </c>
      <c r="B53" s="103">
        <v>47</v>
      </c>
      <c r="C53" s="104" t="s">
        <v>302</v>
      </c>
      <c r="D53" s="133">
        <v>10872</v>
      </c>
      <c r="E53" s="134">
        <v>10872</v>
      </c>
      <c r="F53" s="134">
        <v>10872</v>
      </c>
      <c r="G53" s="134">
        <v>10872</v>
      </c>
      <c r="H53" s="134">
        <v>10872</v>
      </c>
      <c r="I53" s="134">
        <v>10872</v>
      </c>
      <c r="J53" s="134">
        <v>10872</v>
      </c>
      <c r="K53" s="134">
        <v>10872</v>
      </c>
      <c r="L53" s="134">
        <v>10872</v>
      </c>
      <c r="M53" s="134">
        <v>10872</v>
      </c>
      <c r="N53" s="134">
        <v>10872</v>
      </c>
      <c r="O53" s="134">
        <v>10868</v>
      </c>
      <c r="P53" s="105">
        <f t="shared" si="0"/>
        <v>130460</v>
      </c>
      <c r="Q53" s="106">
        <v>130460</v>
      </c>
      <c r="R53" s="105">
        <f t="shared" si="1"/>
        <v>0</v>
      </c>
    </row>
    <row r="54" spans="1:18" ht="15.75" customHeight="1" x14ac:dyDescent="0.3">
      <c r="A54" s="102">
        <v>160</v>
      </c>
      <c r="B54" s="103">
        <v>48</v>
      </c>
      <c r="C54" s="104" t="s">
        <v>303</v>
      </c>
      <c r="D54" s="133">
        <v>25619</v>
      </c>
      <c r="E54" s="134">
        <v>25619</v>
      </c>
      <c r="F54" s="134">
        <v>25619</v>
      </c>
      <c r="G54" s="134">
        <v>25619</v>
      </c>
      <c r="H54" s="134">
        <v>25619</v>
      </c>
      <c r="I54" s="134">
        <v>25619</v>
      </c>
      <c r="J54" s="134">
        <v>25619</v>
      </c>
      <c r="K54" s="134">
        <v>25619</v>
      </c>
      <c r="L54" s="134">
        <v>25619</v>
      </c>
      <c r="M54" s="134">
        <v>25619</v>
      </c>
      <c r="N54" s="134">
        <v>25619</v>
      </c>
      <c r="O54" s="134">
        <v>25623</v>
      </c>
      <c r="P54" s="105">
        <f t="shared" si="0"/>
        <v>307432</v>
      </c>
      <c r="Q54" s="106">
        <v>307432</v>
      </c>
      <c r="R54" s="105">
        <f t="shared" si="1"/>
        <v>0</v>
      </c>
    </row>
    <row r="55" spans="1:18" ht="15.75" customHeight="1" x14ac:dyDescent="0.3">
      <c r="A55" s="102">
        <v>161</v>
      </c>
      <c r="B55" s="103">
        <v>49</v>
      </c>
      <c r="C55" s="104" t="s">
        <v>304</v>
      </c>
      <c r="D55" s="133">
        <v>11448</v>
      </c>
      <c r="E55" s="134">
        <v>11448</v>
      </c>
      <c r="F55" s="134">
        <v>11448</v>
      </c>
      <c r="G55" s="134">
        <v>11448</v>
      </c>
      <c r="H55" s="134">
        <v>11448</v>
      </c>
      <c r="I55" s="134">
        <v>11448</v>
      </c>
      <c r="J55" s="134">
        <v>11448</v>
      </c>
      <c r="K55" s="134">
        <v>11448</v>
      </c>
      <c r="L55" s="134">
        <v>11448</v>
      </c>
      <c r="M55" s="134">
        <v>11448</v>
      </c>
      <c r="N55" s="134">
        <v>11448</v>
      </c>
      <c r="O55" s="134">
        <v>11447</v>
      </c>
      <c r="P55" s="105">
        <f t="shared" si="0"/>
        <v>137375</v>
      </c>
      <c r="Q55" s="106">
        <v>137375</v>
      </c>
      <c r="R55" s="105">
        <f t="shared" si="1"/>
        <v>0</v>
      </c>
    </row>
    <row r="56" spans="1:18" ht="15.75" customHeight="1" x14ac:dyDescent="0.3">
      <c r="A56" s="102">
        <v>162</v>
      </c>
      <c r="B56" s="103">
        <v>50</v>
      </c>
      <c r="C56" s="104" t="s">
        <v>305</v>
      </c>
      <c r="D56" s="133">
        <v>13023</v>
      </c>
      <c r="E56" s="134">
        <v>13023</v>
      </c>
      <c r="F56" s="134">
        <v>13023</v>
      </c>
      <c r="G56" s="134">
        <v>13023</v>
      </c>
      <c r="H56" s="134">
        <v>13023</v>
      </c>
      <c r="I56" s="134">
        <v>13023</v>
      </c>
      <c r="J56" s="134">
        <v>13023</v>
      </c>
      <c r="K56" s="134">
        <v>13023</v>
      </c>
      <c r="L56" s="134">
        <v>13023</v>
      </c>
      <c r="M56" s="134">
        <v>13023</v>
      </c>
      <c r="N56" s="134">
        <v>13023</v>
      </c>
      <c r="O56" s="134">
        <v>13028</v>
      </c>
      <c r="P56" s="105">
        <f t="shared" si="0"/>
        <v>156281</v>
      </c>
      <c r="Q56" s="106">
        <v>156281</v>
      </c>
      <c r="R56" s="105">
        <f t="shared" si="1"/>
        <v>0</v>
      </c>
    </row>
    <row r="57" spans="1:18" ht="15.75" customHeight="1" x14ac:dyDescent="0.3">
      <c r="A57" s="102">
        <v>34</v>
      </c>
      <c r="B57" s="103">
        <v>51</v>
      </c>
      <c r="C57" s="104" t="s">
        <v>306</v>
      </c>
      <c r="D57" s="133">
        <v>26734</v>
      </c>
      <c r="E57" s="134">
        <v>26734</v>
      </c>
      <c r="F57" s="134">
        <v>26734</v>
      </c>
      <c r="G57" s="134">
        <v>26734</v>
      </c>
      <c r="H57" s="134">
        <v>26734</v>
      </c>
      <c r="I57" s="134">
        <v>26734</v>
      </c>
      <c r="J57" s="134">
        <v>26734</v>
      </c>
      <c r="K57" s="134">
        <v>26734</v>
      </c>
      <c r="L57" s="134">
        <v>26734</v>
      </c>
      <c r="M57" s="134">
        <v>26734</v>
      </c>
      <c r="N57" s="134">
        <v>26734</v>
      </c>
      <c r="O57" s="134">
        <v>26736</v>
      </c>
      <c r="P57" s="105">
        <f t="shared" si="0"/>
        <v>320810</v>
      </c>
      <c r="Q57" s="106">
        <v>320810</v>
      </c>
      <c r="R57" s="105">
        <f t="shared" si="1"/>
        <v>0</v>
      </c>
    </row>
    <row r="58" spans="1:18" ht="15.75" customHeight="1" x14ac:dyDescent="0.3">
      <c r="A58" s="102">
        <v>35</v>
      </c>
      <c r="B58" s="103">
        <v>52</v>
      </c>
      <c r="C58" s="104" t="s">
        <v>307</v>
      </c>
      <c r="D58" s="133">
        <v>76303</v>
      </c>
      <c r="E58" s="134">
        <v>76303</v>
      </c>
      <c r="F58" s="134">
        <v>76303</v>
      </c>
      <c r="G58" s="134">
        <v>76303</v>
      </c>
      <c r="H58" s="134">
        <v>76303</v>
      </c>
      <c r="I58" s="134">
        <v>76303</v>
      </c>
      <c r="J58" s="134">
        <v>76303</v>
      </c>
      <c r="K58" s="134">
        <v>76303</v>
      </c>
      <c r="L58" s="134">
        <v>76303</v>
      </c>
      <c r="M58" s="134">
        <v>76303</v>
      </c>
      <c r="N58" s="134">
        <v>76303</v>
      </c>
      <c r="O58" s="134">
        <v>76302</v>
      </c>
      <c r="P58" s="105">
        <f t="shared" si="0"/>
        <v>915635</v>
      </c>
      <c r="Q58" s="106">
        <v>915635</v>
      </c>
      <c r="R58" s="105">
        <f t="shared" si="1"/>
        <v>0</v>
      </c>
    </row>
    <row r="59" spans="1:18" ht="15.75" customHeight="1" x14ac:dyDescent="0.3">
      <c r="A59" s="102">
        <v>36</v>
      </c>
      <c r="B59" s="103">
        <v>53</v>
      </c>
      <c r="C59" s="104" t="s">
        <v>308</v>
      </c>
      <c r="D59" s="133">
        <v>96961</v>
      </c>
      <c r="E59" s="134">
        <v>96961</v>
      </c>
      <c r="F59" s="134">
        <v>96961</v>
      </c>
      <c r="G59" s="134">
        <v>96961</v>
      </c>
      <c r="H59" s="134">
        <v>96961</v>
      </c>
      <c r="I59" s="134">
        <v>96961</v>
      </c>
      <c r="J59" s="134">
        <v>96961</v>
      </c>
      <c r="K59" s="134">
        <v>96961</v>
      </c>
      <c r="L59" s="134">
        <v>96961</v>
      </c>
      <c r="M59" s="134">
        <v>96961</v>
      </c>
      <c r="N59" s="134">
        <v>96961</v>
      </c>
      <c r="O59" s="134">
        <v>96961</v>
      </c>
      <c r="P59" s="105">
        <f t="shared" si="0"/>
        <v>1163532</v>
      </c>
      <c r="Q59" s="106">
        <v>1163532</v>
      </c>
      <c r="R59" s="105">
        <f t="shared" si="1"/>
        <v>0</v>
      </c>
    </row>
    <row r="60" spans="1:18" ht="15.75" customHeight="1" x14ac:dyDescent="0.3">
      <c r="A60" s="102">
        <v>37</v>
      </c>
      <c r="B60" s="103">
        <v>54</v>
      </c>
      <c r="C60" s="104" t="s">
        <v>309</v>
      </c>
      <c r="D60" s="133">
        <v>37387</v>
      </c>
      <c r="E60" s="134">
        <v>37387</v>
      </c>
      <c r="F60" s="134">
        <v>37387</v>
      </c>
      <c r="G60" s="134">
        <v>37387</v>
      </c>
      <c r="H60" s="134">
        <v>37387</v>
      </c>
      <c r="I60" s="134">
        <v>37387</v>
      </c>
      <c r="J60" s="134">
        <v>37387</v>
      </c>
      <c r="K60" s="134">
        <v>37387</v>
      </c>
      <c r="L60" s="134">
        <v>37387</v>
      </c>
      <c r="M60" s="134">
        <v>37387</v>
      </c>
      <c r="N60" s="134">
        <v>37387</v>
      </c>
      <c r="O60" s="134">
        <v>37389</v>
      </c>
      <c r="P60" s="105">
        <f t="shared" si="0"/>
        <v>448646</v>
      </c>
      <c r="Q60" s="106">
        <v>448646</v>
      </c>
      <c r="R60" s="105">
        <f t="shared" si="1"/>
        <v>0</v>
      </c>
    </row>
    <row r="61" spans="1:18" ht="15.75" customHeight="1" thickBot="1" x14ac:dyDescent="0.35">
      <c r="A61" s="107">
        <v>38</v>
      </c>
      <c r="B61" s="108">
        <v>55</v>
      </c>
      <c r="C61" s="109" t="s">
        <v>310</v>
      </c>
      <c r="D61" s="135">
        <v>169297</v>
      </c>
      <c r="E61" s="136">
        <v>169297</v>
      </c>
      <c r="F61" s="136">
        <v>169297</v>
      </c>
      <c r="G61" s="136">
        <v>169297</v>
      </c>
      <c r="H61" s="136">
        <v>169297</v>
      </c>
      <c r="I61" s="136">
        <v>169297</v>
      </c>
      <c r="J61" s="136">
        <v>169297</v>
      </c>
      <c r="K61" s="136">
        <v>169297</v>
      </c>
      <c r="L61" s="136">
        <v>169297</v>
      </c>
      <c r="M61" s="136">
        <v>169297</v>
      </c>
      <c r="N61" s="136">
        <v>169297</v>
      </c>
      <c r="O61" s="136">
        <v>169302</v>
      </c>
      <c r="P61" s="110">
        <f t="shared" si="0"/>
        <v>2031569</v>
      </c>
      <c r="Q61" s="111">
        <v>2031569</v>
      </c>
      <c r="R61" s="110">
        <f t="shared" si="1"/>
        <v>0</v>
      </c>
    </row>
    <row r="62" spans="1:18" ht="15.75" customHeight="1" x14ac:dyDescent="0.3">
      <c r="A62" s="112">
        <v>39</v>
      </c>
      <c r="B62" s="113">
        <v>56</v>
      </c>
      <c r="C62" s="114" t="s">
        <v>311</v>
      </c>
      <c r="D62" s="137">
        <v>79767</v>
      </c>
      <c r="E62" s="138">
        <v>79767</v>
      </c>
      <c r="F62" s="138">
        <v>79767</v>
      </c>
      <c r="G62" s="138">
        <v>79767</v>
      </c>
      <c r="H62" s="138">
        <v>79767</v>
      </c>
      <c r="I62" s="138">
        <v>79767</v>
      </c>
      <c r="J62" s="138">
        <v>79767</v>
      </c>
      <c r="K62" s="138">
        <v>79767</v>
      </c>
      <c r="L62" s="138">
        <v>79767</v>
      </c>
      <c r="M62" s="138">
        <v>79767</v>
      </c>
      <c r="N62" s="138">
        <v>79767</v>
      </c>
      <c r="O62" s="138">
        <v>79761</v>
      </c>
      <c r="P62" s="115">
        <f t="shared" si="0"/>
        <v>957198</v>
      </c>
      <c r="Q62" s="116">
        <v>957198</v>
      </c>
      <c r="R62" s="115">
        <f t="shared" si="1"/>
        <v>0</v>
      </c>
    </row>
    <row r="63" spans="1:18" ht="15.75" customHeight="1" x14ac:dyDescent="0.3">
      <c r="A63" s="102">
        <v>40</v>
      </c>
      <c r="B63" s="103">
        <v>57</v>
      </c>
      <c r="C63" s="104" t="s">
        <v>312</v>
      </c>
      <c r="D63" s="133">
        <v>25969</v>
      </c>
      <c r="E63" s="134">
        <v>25969</v>
      </c>
      <c r="F63" s="134">
        <v>25969</v>
      </c>
      <c r="G63" s="134">
        <v>25969</v>
      </c>
      <c r="H63" s="134">
        <v>25969</v>
      </c>
      <c r="I63" s="134">
        <v>25969</v>
      </c>
      <c r="J63" s="134">
        <v>25969</v>
      </c>
      <c r="K63" s="134">
        <v>25969</v>
      </c>
      <c r="L63" s="134">
        <v>25969</v>
      </c>
      <c r="M63" s="134">
        <v>25969</v>
      </c>
      <c r="N63" s="134">
        <v>25969</v>
      </c>
      <c r="O63" s="134">
        <v>25972</v>
      </c>
      <c r="P63" s="105">
        <f t="shared" si="0"/>
        <v>311631</v>
      </c>
      <c r="Q63" s="106">
        <v>311631</v>
      </c>
      <c r="R63" s="105">
        <f t="shared" si="1"/>
        <v>0</v>
      </c>
    </row>
    <row r="64" spans="1:18" ht="15.75" customHeight="1" x14ac:dyDescent="0.3">
      <c r="A64" s="102">
        <v>41</v>
      </c>
      <c r="B64" s="103">
        <v>58</v>
      </c>
      <c r="C64" s="104" t="s">
        <v>313</v>
      </c>
      <c r="D64" s="133">
        <v>40095</v>
      </c>
      <c r="E64" s="134">
        <v>40095</v>
      </c>
      <c r="F64" s="134">
        <v>40095</v>
      </c>
      <c r="G64" s="134">
        <v>40095</v>
      </c>
      <c r="H64" s="134">
        <v>40095</v>
      </c>
      <c r="I64" s="134">
        <v>40095</v>
      </c>
      <c r="J64" s="134">
        <v>40095</v>
      </c>
      <c r="K64" s="134">
        <v>40095</v>
      </c>
      <c r="L64" s="134">
        <v>40095</v>
      </c>
      <c r="M64" s="134">
        <v>40095</v>
      </c>
      <c r="N64" s="134">
        <v>40095</v>
      </c>
      <c r="O64" s="134">
        <v>40096</v>
      </c>
      <c r="P64" s="105">
        <f t="shared" si="0"/>
        <v>481141</v>
      </c>
      <c r="Q64" s="106">
        <v>481141</v>
      </c>
      <c r="R64" s="105">
        <f t="shared" si="1"/>
        <v>0</v>
      </c>
    </row>
    <row r="65" spans="1:18" ht="15.75" customHeight="1" x14ac:dyDescent="0.3">
      <c r="A65" s="102">
        <v>163</v>
      </c>
      <c r="B65" s="103">
        <v>59</v>
      </c>
      <c r="C65" s="104" t="s">
        <v>314</v>
      </c>
      <c r="D65" s="133">
        <v>24470</v>
      </c>
      <c r="E65" s="134">
        <v>24470</v>
      </c>
      <c r="F65" s="134">
        <v>24470</v>
      </c>
      <c r="G65" s="134">
        <v>24470</v>
      </c>
      <c r="H65" s="134">
        <v>24470</v>
      </c>
      <c r="I65" s="134">
        <v>24470</v>
      </c>
      <c r="J65" s="134">
        <v>24470</v>
      </c>
      <c r="K65" s="134">
        <v>24470</v>
      </c>
      <c r="L65" s="134">
        <v>24470</v>
      </c>
      <c r="M65" s="134">
        <v>24470</v>
      </c>
      <c r="N65" s="134">
        <v>24470</v>
      </c>
      <c r="O65" s="134">
        <v>24465</v>
      </c>
      <c r="P65" s="105">
        <f t="shared" si="0"/>
        <v>293635</v>
      </c>
      <c r="Q65" s="106">
        <v>293635</v>
      </c>
      <c r="R65" s="105">
        <f t="shared" si="1"/>
        <v>0</v>
      </c>
    </row>
    <row r="66" spans="1:18" ht="15.75" customHeight="1" x14ac:dyDescent="0.3">
      <c r="A66" s="102">
        <v>42</v>
      </c>
      <c r="B66" s="103">
        <v>60</v>
      </c>
      <c r="C66" s="104" t="s">
        <v>315</v>
      </c>
      <c r="D66" s="133">
        <v>20810</v>
      </c>
      <c r="E66" s="134">
        <v>20810</v>
      </c>
      <c r="F66" s="134">
        <v>20810</v>
      </c>
      <c r="G66" s="134">
        <v>20810</v>
      </c>
      <c r="H66" s="134">
        <v>20810</v>
      </c>
      <c r="I66" s="134">
        <v>20810</v>
      </c>
      <c r="J66" s="134">
        <v>20810</v>
      </c>
      <c r="K66" s="134">
        <v>20810</v>
      </c>
      <c r="L66" s="134">
        <v>20810</v>
      </c>
      <c r="M66" s="134">
        <v>20810</v>
      </c>
      <c r="N66" s="134">
        <v>20810</v>
      </c>
      <c r="O66" s="134">
        <v>20809</v>
      </c>
      <c r="P66" s="105">
        <f t="shared" si="0"/>
        <v>249719</v>
      </c>
      <c r="Q66" s="106">
        <v>249719</v>
      </c>
      <c r="R66" s="105">
        <f t="shared" si="1"/>
        <v>0</v>
      </c>
    </row>
    <row r="67" spans="1:18" ht="15.75" customHeight="1" x14ac:dyDescent="0.3">
      <c r="A67" s="102">
        <v>43</v>
      </c>
      <c r="B67" s="103">
        <v>61</v>
      </c>
      <c r="C67" s="104" t="s">
        <v>316</v>
      </c>
      <c r="D67" s="133">
        <v>90799</v>
      </c>
      <c r="E67" s="134">
        <v>90799</v>
      </c>
      <c r="F67" s="134">
        <v>90799</v>
      </c>
      <c r="G67" s="134">
        <v>90799</v>
      </c>
      <c r="H67" s="134">
        <v>90799</v>
      </c>
      <c r="I67" s="134">
        <v>90799</v>
      </c>
      <c r="J67" s="134">
        <v>90799</v>
      </c>
      <c r="K67" s="134">
        <v>90799</v>
      </c>
      <c r="L67" s="134">
        <v>90799</v>
      </c>
      <c r="M67" s="134">
        <v>90799</v>
      </c>
      <c r="N67" s="134">
        <v>90799</v>
      </c>
      <c r="O67" s="134">
        <v>90793</v>
      </c>
      <c r="P67" s="105">
        <f t="shared" si="0"/>
        <v>1089582</v>
      </c>
      <c r="Q67" s="106">
        <v>1089582</v>
      </c>
      <c r="R67" s="105">
        <f t="shared" si="1"/>
        <v>0</v>
      </c>
    </row>
    <row r="68" spans="1:18" ht="15.75" customHeight="1" x14ac:dyDescent="0.3">
      <c r="A68" s="102">
        <v>44</v>
      </c>
      <c r="B68" s="103">
        <v>62</v>
      </c>
      <c r="C68" s="104" t="s">
        <v>317</v>
      </c>
      <c r="D68" s="133">
        <v>56969</v>
      </c>
      <c r="E68" s="134">
        <v>56969</v>
      </c>
      <c r="F68" s="134">
        <v>56969</v>
      </c>
      <c r="G68" s="134">
        <v>56969</v>
      </c>
      <c r="H68" s="134">
        <v>56969</v>
      </c>
      <c r="I68" s="134">
        <v>56969</v>
      </c>
      <c r="J68" s="134">
        <v>56969</v>
      </c>
      <c r="K68" s="134">
        <v>56969</v>
      </c>
      <c r="L68" s="134">
        <v>56969</v>
      </c>
      <c r="M68" s="134">
        <v>56969</v>
      </c>
      <c r="N68" s="134">
        <v>56969</v>
      </c>
      <c r="O68" s="134">
        <v>56971</v>
      </c>
      <c r="P68" s="105">
        <f t="shared" si="0"/>
        <v>683630</v>
      </c>
      <c r="Q68" s="106">
        <v>683630</v>
      </c>
      <c r="R68" s="105">
        <f t="shared" si="1"/>
        <v>0</v>
      </c>
    </row>
    <row r="69" spans="1:18" ht="15.75" customHeight="1" x14ac:dyDescent="0.3">
      <c r="A69" s="102">
        <v>45</v>
      </c>
      <c r="B69" s="103">
        <v>63</v>
      </c>
      <c r="C69" s="104" t="s">
        <v>478</v>
      </c>
      <c r="D69" s="133">
        <v>21820</v>
      </c>
      <c r="E69" s="134">
        <v>21820</v>
      </c>
      <c r="F69" s="134">
        <v>21820</v>
      </c>
      <c r="G69" s="134">
        <v>21820</v>
      </c>
      <c r="H69" s="134">
        <v>21820</v>
      </c>
      <c r="I69" s="134">
        <v>21820</v>
      </c>
      <c r="J69" s="134">
        <v>21820</v>
      </c>
      <c r="K69" s="134">
        <v>21820</v>
      </c>
      <c r="L69" s="134">
        <v>21820</v>
      </c>
      <c r="M69" s="134">
        <v>21820</v>
      </c>
      <c r="N69" s="134">
        <v>21820</v>
      </c>
      <c r="O69" s="134">
        <v>21824</v>
      </c>
      <c r="P69" s="105">
        <f t="shared" si="0"/>
        <v>261844</v>
      </c>
      <c r="Q69" s="106">
        <v>261844</v>
      </c>
      <c r="R69" s="105">
        <f t="shared" si="1"/>
        <v>0</v>
      </c>
    </row>
    <row r="70" spans="1:18" ht="15.75" customHeight="1" x14ac:dyDescent="0.3">
      <c r="A70" s="102">
        <v>46</v>
      </c>
      <c r="B70" s="103">
        <v>64</v>
      </c>
      <c r="C70" s="104" t="s">
        <v>318</v>
      </c>
      <c r="D70" s="133">
        <v>69623</v>
      </c>
      <c r="E70" s="134">
        <v>69623</v>
      </c>
      <c r="F70" s="134">
        <v>69623</v>
      </c>
      <c r="G70" s="134">
        <v>69623</v>
      </c>
      <c r="H70" s="134">
        <v>69623</v>
      </c>
      <c r="I70" s="134">
        <v>69623</v>
      </c>
      <c r="J70" s="134">
        <v>69623</v>
      </c>
      <c r="K70" s="134">
        <v>69623</v>
      </c>
      <c r="L70" s="134">
        <v>69623</v>
      </c>
      <c r="M70" s="134">
        <v>69623</v>
      </c>
      <c r="N70" s="134">
        <v>69623</v>
      </c>
      <c r="O70" s="134">
        <v>69619</v>
      </c>
      <c r="P70" s="105">
        <f t="shared" si="0"/>
        <v>835472</v>
      </c>
      <c r="Q70" s="106">
        <v>835472</v>
      </c>
      <c r="R70" s="105">
        <f t="shared" si="1"/>
        <v>0</v>
      </c>
    </row>
    <row r="71" spans="1:18" ht="15.75" customHeight="1" x14ac:dyDescent="0.3">
      <c r="A71" s="102">
        <v>47</v>
      </c>
      <c r="B71" s="103">
        <v>65</v>
      </c>
      <c r="C71" s="104" t="s">
        <v>479</v>
      </c>
      <c r="D71" s="133">
        <v>11274</v>
      </c>
      <c r="E71" s="134">
        <v>11274</v>
      </c>
      <c r="F71" s="134">
        <v>11274</v>
      </c>
      <c r="G71" s="134">
        <v>11274</v>
      </c>
      <c r="H71" s="134">
        <v>11274</v>
      </c>
      <c r="I71" s="134">
        <v>11274</v>
      </c>
      <c r="J71" s="134">
        <v>11274</v>
      </c>
      <c r="K71" s="134">
        <v>11274</v>
      </c>
      <c r="L71" s="134">
        <v>11274</v>
      </c>
      <c r="M71" s="134">
        <v>11274</v>
      </c>
      <c r="N71" s="134">
        <v>11274</v>
      </c>
      <c r="O71" s="134">
        <v>11270</v>
      </c>
      <c r="P71" s="105">
        <f t="shared" si="0"/>
        <v>135284</v>
      </c>
      <c r="Q71" s="106">
        <v>135284</v>
      </c>
      <c r="R71" s="105">
        <f t="shared" si="1"/>
        <v>0</v>
      </c>
    </row>
    <row r="72" spans="1:18" ht="15.75" customHeight="1" x14ac:dyDescent="0.3">
      <c r="A72" s="102">
        <v>48</v>
      </c>
      <c r="B72" s="103">
        <v>66</v>
      </c>
      <c r="C72" s="104" t="s">
        <v>319</v>
      </c>
      <c r="D72" s="133">
        <v>179738</v>
      </c>
      <c r="E72" s="134">
        <v>179738</v>
      </c>
      <c r="F72" s="134">
        <v>179738</v>
      </c>
      <c r="G72" s="134">
        <v>179738</v>
      </c>
      <c r="H72" s="134">
        <v>179738</v>
      </c>
      <c r="I72" s="134">
        <v>179738</v>
      </c>
      <c r="J72" s="134">
        <v>179738</v>
      </c>
      <c r="K72" s="134">
        <v>179738</v>
      </c>
      <c r="L72" s="134">
        <v>179738</v>
      </c>
      <c r="M72" s="134">
        <v>179738</v>
      </c>
      <c r="N72" s="134">
        <v>179738</v>
      </c>
      <c r="O72" s="134">
        <v>179732</v>
      </c>
      <c r="P72" s="105">
        <f t="shared" si="0"/>
        <v>2156850</v>
      </c>
      <c r="Q72" s="106">
        <v>2156850</v>
      </c>
      <c r="R72" s="105">
        <f t="shared" si="1"/>
        <v>0</v>
      </c>
    </row>
    <row r="73" spans="1:18" ht="15.75" customHeight="1" x14ac:dyDescent="0.3">
      <c r="A73" s="102">
        <v>49</v>
      </c>
      <c r="B73" s="103">
        <v>67</v>
      </c>
      <c r="C73" s="104" t="s">
        <v>320</v>
      </c>
      <c r="D73" s="133">
        <v>50351</v>
      </c>
      <c r="E73" s="134">
        <v>50351</v>
      </c>
      <c r="F73" s="134">
        <v>50351</v>
      </c>
      <c r="G73" s="134">
        <v>50351</v>
      </c>
      <c r="H73" s="134">
        <v>50351</v>
      </c>
      <c r="I73" s="134">
        <v>50351</v>
      </c>
      <c r="J73" s="134">
        <v>50351</v>
      </c>
      <c r="K73" s="134">
        <v>50351</v>
      </c>
      <c r="L73" s="134">
        <v>50351</v>
      </c>
      <c r="M73" s="134">
        <v>50351</v>
      </c>
      <c r="N73" s="134">
        <v>50351</v>
      </c>
      <c r="O73" s="134">
        <v>50352</v>
      </c>
      <c r="P73" s="105">
        <f t="shared" ref="P73:P137" si="2">SUM(D73:O73)</f>
        <v>604213</v>
      </c>
      <c r="Q73" s="106">
        <v>604213</v>
      </c>
      <c r="R73" s="105">
        <f t="shared" ref="R73:R137" si="3">Q73-P73</f>
        <v>0</v>
      </c>
    </row>
    <row r="74" spans="1:18" ht="15.75" customHeight="1" x14ac:dyDescent="0.3">
      <c r="A74" s="102">
        <v>164</v>
      </c>
      <c r="B74" s="103">
        <v>68</v>
      </c>
      <c r="C74" s="104" t="s">
        <v>321</v>
      </c>
      <c r="D74" s="133">
        <v>5031</v>
      </c>
      <c r="E74" s="134">
        <v>5031</v>
      </c>
      <c r="F74" s="134">
        <v>5031</v>
      </c>
      <c r="G74" s="134">
        <v>5031</v>
      </c>
      <c r="H74" s="134">
        <v>5031</v>
      </c>
      <c r="I74" s="134">
        <v>5031</v>
      </c>
      <c r="J74" s="134">
        <v>5031</v>
      </c>
      <c r="K74" s="134">
        <v>5031</v>
      </c>
      <c r="L74" s="134">
        <v>5031</v>
      </c>
      <c r="M74" s="134">
        <v>5031</v>
      </c>
      <c r="N74" s="134">
        <v>5031</v>
      </c>
      <c r="O74" s="134">
        <v>5028</v>
      </c>
      <c r="P74" s="105">
        <f t="shared" si="2"/>
        <v>60369</v>
      </c>
      <c r="Q74" s="106">
        <v>60369</v>
      </c>
      <c r="R74" s="105">
        <f t="shared" si="3"/>
        <v>0</v>
      </c>
    </row>
    <row r="75" spans="1:18" ht="15.75" customHeight="1" x14ac:dyDescent="0.3">
      <c r="A75" s="102">
        <v>50</v>
      </c>
      <c r="B75" s="103">
        <v>69</v>
      </c>
      <c r="C75" s="104" t="s">
        <v>322</v>
      </c>
      <c r="D75" s="133">
        <v>133685</v>
      </c>
      <c r="E75" s="134">
        <v>133685</v>
      </c>
      <c r="F75" s="134">
        <v>133685</v>
      </c>
      <c r="G75" s="134">
        <v>133685</v>
      </c>
      <c r="H75" s="134">
        <v>133685</v>
      </c>
      <c r="I75" s="134">
        <v>133685</v>
      </c>
      <c r="J75" s="134">
        <v>133685</v>
      </c>
      <c r="K75" s="134">
        <v>133685</v>
      </c>
      <c r="L75" s="134">
        <v>133685</v>
      </c>
      <c r="M75" s="134">
        <v>133685</v>
      </c>
      <c r="N75" s="134">
        <v>133685</v>
      </c>
      <c r="O75" s="134">
        <v>133683</v>
      </c>
      <c r="P75" s="105">
        <f t="shared" si="2"/>
        <v>1604218</v>
      </c>
      <c r="Q75" s="106">
        <v>1604218</v>
      </c>
      <c r="R75" s="105">
        <f t="shared" si="3"/>
        <v>0</v>
      </c>
    </row>
    <row r="76" spans="1:18" ht="15.75" customHeight="1" x14ac:dyDescent="0.3">
      <c r="A76" s="102">
        <v>197</v>
      </c>
      <c r="B76" s="103">
        <v>70</v>
      </c>
      <c r="C76" s="104" t="s">
        <v>323</v>
      </c>
      <c r="D76" s="133">
        <v>25644</v>
      </c>
      <c r="E76" s="134">
        <v>25644</v>
      </c>
      <c r="F76" s="134">
        <v>25644</v>
      </c>
      <c r="G76" s="134">
        <v>25644</v>
      </c>
      <c r="H76" s="134">
        <v>25644</v>
      </c>
      <c r="I76" s="134">
        <v>25644</v>
      </c>
      <c r="J76" s="134">
        <v>25644</v>
      </c>
      <c r="K76" s="134">
        <v>25644</v>
      </c>
      <c r="L76" s="134">
        <v>25644</v>
      </c>
      <c r="M76" s="134">
        <v>25644</v>
      </c>
      <c r="N76" s="134">
        <v>25644</v>
      </c>
      <c r="O76" s="134">
        <v>25642</v>
      </c>
      <c r="P76" s="105">
        <f t="shared" si="2"/>
        <v>307726</v>
      </c>
      <c r="Q76" s="106">
        <v>307726</v>
      </c>
      <c r="R76" s="105">
        <f t="shared" si="3"/>
        <v>0</v>
      </c>
    </row>
    <row r="77" spans="1:18" ht="15.75" customHeight="1" x14ac:dyDescent="0.3">
      <c r="A77" s="102">
        <v>165</v>
      </c>
      <c r="B77" s="103">
        <v>71</v>
      </c>
      <c r="C77" s="104" t="s">
        <v>324</v>
      </c>
      <c r="D77" s="133">
        <v>26283</v>
      </c>
      <c r="E77" s="134">
        <v>26283</v>
      </c>
      <c r="F77" s="134">
        <v>26283</v>
      </c>
      <c r="G77" s="134">
        <v>26283</v>
      </c>
      <c r="H77" s="134">
        <v>26283</v>
      </c>
      <c r="I77" s="134">
        <v>26283</v>
      </c>
      <c r="J77" s="134">
        <v>26283</v>
      </c>
      <c r="K77" s="134">
        <v>26283</v>
      </c>
      <c r="L77" s="134">
        <v>26283</v>
      </c>
      <c r="M77" s="134">
        <v>26283</v>
      </c>
      <c r="N77" s="134">
        <v>26283</v>
      </c>
      <c r="O77" s="134">
        <v>26277</v>
      </c>
      <c r="P77" s="105">
        <f t="shared" si="2"/>
        <v>315390</v>
      </c>
      <c r="Q77" s="106">
        <v>315390</v>
      </c>
      <c r="R77" s="105">
        <f t="shared" si="3"/>
        <v>0</v>
      </c>
    </row>
    <row r="78" spans="1:18" ht="15.75" customHeight="1" x14ac:dyDescent="0.3">
      <c r="A78" s="102">
        <v>51</v>
      </c>
      <c r="B78" s="103">
        <v>72</v>
      </c>
      <c r="C78" s="104" t="s">
        <v>325</v>
      </c>
      <c r="D78" s="133">
        <v>57831</v>
      </c>
      <c r="E78" s="134">
        <v>57831</v>
      </c>
      <c r="F78" s="134">
        <v>57831</v>
      </c>
      <c r="G78" s="134">
        <v>57831</v>
      </c>
      <c r="H78" s="134">
        <v>57831</v>
      </c>
      <c r="I78" s="134">
        <v>57831</v>
      </c>
      <c r="J78" s="134">
        <v>57831</v>
      </c>
      <c r="K78" s="134">
        <v>57831</v>
      </c>
      <c r="L78" s="134">
        <v>57831</v>
      </c>
      <c r="M78" s="134">
        <v>57831</v>
      </c>
      <c r="N78" s="134">
        <v>57831</v>
      </c>
      <c r="O78" s="134">
        <v>57826</v>
      </c>
      <c r="P78" s="105">
        <f t="shared" si="2"/>
        <v>693967</v>
      </c>
      <c r="Q78" s="106">
        <v>693967</v>
      </c>
      <c r="R78" s="105">
        <f t="shared" si="3"/>
        <v>0</v>
      </c>
    </row>
    <row r="79" spans="1:18" ht="15.75" customHeight="1" x14ac:dyDescent="0.3">
      <c r="A79" s="102">
        <v>52</v>
      </c>
      <c r="B79" s="103">
        <v>73</v>
      </c>
      <c r="C79" s="104" t="s">
        <v>326</v>
      </c>
      <c r="D79" s="133">
        <v>51237</v>
      </c>
      <c r="E79" s="134">
        <v>51237</v>
      </c>
      <c r="F79" s="134">
        <v>51237</v>
      </c>
      <c r="G79" s="134">
        <v>51237</v>
      </c>
      <c r="H79" s="134">
        <v>51237</v>
      </c>
      <c r="I79" s="134">
        <v>51237</v>
      </c>
      <c r="J79" s="134">
        <v>51237</v>
      </c>
      <c r="K79" s="134">
        <v>51237</v>
      </c>
      <c r="L79" s="134">
        <v>51237</v>
      </c>
      <c r="M79" s="134">
        <v>51237</v>
      </c>
      <c r="N79" s="134">
        <v>51237</v>
      </c>
      <c r="O79" s="134">
        <v>51238</v>
      </c>
      <c r="P79" s="105">
        <f t="shared" si="2"/>
        <v>614845</v>
      </c>
      <c r="Q79" s="106">
        <v>614845</v>
      </c>
      <c r="R79" s="105">
        <f t="shared" si="3"/>
        <v>0</v>
      </c>
    </row>
    <row r="80" spans="1:18" ht="15.75" customHeight="1" x14ac:dyDescent="0.3">
      <c r="A80" s="102">
        <v>53</v>
      </c>
      <c r="B80" s="103">
        <v>74</v>
      </c>
      <c r="C80" s="104" t="s">
        <v>327</v>
      </c>
      <c r="D80" s="133">
        <v>77626</v>
      </c>
      <c r="E80" s="134">
        <v>77626</v>
      </c>
      <c r="F80" s="134">
        <v>77626</v>
      </c>
      <c r="G80" s="134">
        <v>77626</v>
      </c>
      <c r="H80" s="134">
        <v>77626</v>
      </c>
      <c r="I80" s="134">
        <v>77626</v>
      </c>
      <c r="J80" s="134">
        <v>77626</v>
      </c>
      <c r="K80" s="134">
        <v>77626</v>
      </c>
      <c r="L80" s="134">
        <v>77626</v>
      </c>
      <c r="M80" s="134">
        <v>77626</v>
      </c>
      <c r="N80" s="134">
        <v>77626</v>
      </c>
      <c r="O80" s="134">
        <v>77626</v>
      </c>
      <c r="P80" s="105">
        <f t="shared" si="2"/>
        <v>931512</v>
      </c>
      <c r="Q80" s="106">
        <v>931512</v>
      </c>
      <c r="R80" s="105">
        <f t="shared" si="3"/>
        <v>0</v>
      </c>
    </row>
    <row r="81" spans="1:18" ht="15.75" customHeight="1" x14ac:dyDescent="0.3">
      <c r="A81" s="102">
        <v>166</v>
      </c>
      <c r="B81" s="103">
        <v>75</v>
      </c>
      <c r="C81" s="104" t="s">
        <v>328</v>
      </c>
      <c r="D81" s="133">
        <v>15007</v>
      </c>
      <c r="E81" s="134">
        <v>15007</v>
      </c>
      <c r="F81" s="134">
        <v>15007</v>
      </c>
      <c r="G81" s="134">
        <v>15007</v>
      </c>
      <c r="H81" s="134">
        <v>15007</v>
      </c>
      <c r="I81" s="134">
        <v>15007</v>
      </c>
      <c r="J81" s="134">
        <v>15007</v>
      </c>
      <c r="K81" s="134">
        <v>15007</v>
      </c>
      <c r="L81" s="134">
        <v>15007</v>
      </c>
      <c r="M81" s="134">
        <v>15007</v>
      </c>
      <c r="N81" s="134">
        <v>15007</v>
      </c>
      <c r="O81" s="134">
        <v>15003</v>
      </c>
      <c r="P81" s="105">
        <f t="shared" si="2"/>
        <v>180080</v>
      </c>
      <c r="Q81" s="106">
        <v>180080</v>
      </c>
      <c r="R81" s="105">
        <f t="shared" si="3"/>
        <v>0</v>
      </c>
    </row>
    <row r="82" spans="1:18" ht="15.75" customHeight="1" x14ac:dyDescent="0.3">
      <c r="A82" s="102">
        <v>54</v>
      </c>
      <c r="B82" s="103">
        <v>76</v>
      </c>
      <c r="C82" s="104" t="s">
        <v>488</v>
      </c>
      <c r="D82" s="133">
        <v>137074</v>
      </c>
      <c r="E82" s="134">
        <v>137074</v>
      </c>
      <c r="F82" s="134">
        <v>137074</v>
      </c>
      <c r="G82" s="134">
        <v>137074</v>
      </c>
      <c r="H82" s="134">
        <v>137074</v>
      </c>
      <c r="I82" s="134">
        <v>137074</v>
      </c>
      <c r="J82" s="134">
        <v>137074</v>
      </c>
      <c r="K82" s="134">
        <v>137074</v>
      </c>
      <c r="L82" s="134">
        <v>137074</v>
      </c>
      <c r="M82" s="134">
        <v>137074</v>
      </c>
      <c r="N82" s="134">
        <v>137074</v>
      </c>
      <c r="O82" s="134">
        <v>137074</v>
      </c>
      <c r="P82" s="105">
        <f t="shared" si="2"/>
        <v>1644888</v>
      </c>
      <c r="Q82" s="106">
        <v>1644888</v>
      </c>
      <c r="R82" s="105">
        <f t="shared" si="3"/>
        <v>0</v>
      </c>
    </row>
    <row r="83" spans="1:18" ht="15.75" customHeight="1" x14ac:dyDescent="0.3">
      <c r="A83" s="102">
        <v>55</v>
      </c>
      <c r="B83" s="103">
        <v>77</v>
      </c>
      <c r="C83" s="104" t="s">
        <v>329</v>
      </c>
      <c r="D83" s="133">
        <v>33781</v>
      </c>
      <c r="E83" s="134">
        <v>33781</v>
      </c>
      <c r="F83" s="134">
        <v>33781</v>
      </c>
      <c r="G83" s="134">
        <v>33781</v>
      </c>
      <c r="H83" s="134">
        <v>33781</v>
      </c>
      <c r="I83" s="134">
        <v>33781</v>
      </c>
      <c r="J83" s="134">
        <v>33781</v>
      </c>
      <c r="K83" s="134">
        <v>33781</v>
      </c>
      <c r="L83" s="134">
        <v>33781</v>
      </c>
      <c r="M83" s="134">
        <v>33781</v>
      </c>
      <c r="N83" s="134">
        <v>33781</v>
      </c>
      <c r="O83" s="134">
        <v>33780</v>
      </c>
      <c r="P83" s="105">
        <f t="shared" si="2"/>
        <v>405371</v>
      </c>
      <c r="Q83" s="106">
        <v>405371</v>
      </c>
      <c r="R83" s="105">
        <f t="shared" si="3"/>
        <v>0</v>
      </c>
    </row>
    <row r="84" spans="1:18" ht="15.75" customHeight="1" x14ac:dyDescent="0.3">
      <c r="A84" s="102">
        <v>56</v>
      </c>
      <c r="B84" s="103">
        <v>78</v>
      </c>
      <c r="C84" s="104" t="s">
        <v>330</v>
      </c>
      <c r="D84" s="133">
        <v>17633</v>
      </c>
      <c r="E84" s="134">
        <v>17633</v>
      </c>
      <c r="F84" s="134">
        <v>17633</v>
      </c>
      <c r="G84" s="134">
        <v>17633</v>
      </c>
      <c r="H84" s="134">
        <v>17633</v>
      </c>
      <c r="I84" s="134">
        <v>17633</v>
      </c>
      <c r="J84" s="134">
        <v>17633</v>
      </c>
      <c r="K84" s="134">
        <v>17633</v>
      </c>
      <c r="L84" s="134">
        <v>17633</v>
      </c>
      <c r="M84" s="134">
        <v>17633</v>
      </c>
      <c r="N84" s="134">
        <v>17633</v>
      </c>
      <c r="O84" s="134">
        <v>17631</v>
      </c>
      <c r="P84" s="105">
        <f t="shared" si="2"/>
        <v>211594</v>
      </c>
      <c r="Q84" s="106">
        <v>211594</v>
      </c>
      <c r="R84" s="105">
        <f t="shared" si="3"/>
        <v>0</v>
      </c>
    </row>
    <row r="85" spans="1:18" ht="15.75" customHeight="1" x14ac:dyDescent="0.3">
      <c r="A85" s="102">
        <v>57</v>
      </c>
      <c r="B85" s="103">
        <v>79</v>
      </c>
      <c r="C85" s="104" t="s">
        <v>331</v>
      </c>
      <c r="D85" s="133">
        <v>90059</v>
      </c>
      <c r="E85" s="134">
        <v>90059</v>
      </c>
      <c r="F85" s="134">
        <v>90059</v>
      </c>
      <c r="G85" s="134">
        <v>90059</v>
      </c>
      <c r="H85" s="134">
        <v>90059</v>
      </c>
      <c r="I85" s="134">
        <v>90059</v>
      </c>
      <c r="J85" s="134">
        <v>90059</v>
      </c>
      <c r="K85" s="134">
        <v>90059</v>
      </c>
      <c r="L85" s="134">
        <v>90059</v>
      </c>
      <c r="M85" s="134">
        <v>90059</v>
      </c>
      <c r="N85" s="134">
        <v>90059</v>
      </c>
      <c r="O85" s="134">
        <v>90057</v>
      </c>
      <c r="P85" s="105">
        <f t="shared" si="2"/>
        <v>1080706</v>
      </c>
      <c r="Q85" s="106">
        <v>1080706</v>
      </c>
      <c r="R85" s="105">
        <f t="shared" si="3"/>
        <v>0</v>
      </c>
    </row>
    <row r="86" spans="1:18" ht="15.75" customHeight="1" x14ac:dyDescent="0.3">
      <c r="A86" s="102">
        <v>58</v>
      </c>
      <c r="B86" s="103">
        <v>80</v>
      </c>
      <c r="C86" s="104" t="s">
        <v>332</v>
      </c>
      <c r="D86" s="133">
        <v>32829</v>
      </c>
      <c r="E86" s="134">
        <v>32829</v>
      </c>
      <c r="F86" s="134">
        <v>32829</v>
      </c>
      <c r="G86" s="134">
        <v>32829</v>
      </c>
      <c r="H86" s="134">
        <v>32829</v>
      </c>
      <c r="I86" s="134">
        <v>32829</v>
      </c>
      <c r="J86" s="134">
        <v>32829</v>
      </c>
      <c r="K86" s="134">
        <v>32829</v>
      </c>
      <c r="L86" s="134">
        <v>32829</v>
      </c>
      <c r="M86" s="134">
        <v>32829</v>
      </c>
      <c r="N86" s="134">
        <v>32829</v>
      </c>
      <c r="O86" s="134">
        <v>32832</v>
      </c>
      <c r="P86" s="105">
        <f t="shared" si="2"/>
        <v>393951</v>
      </c>
      <c r="Q86" s="106">
        <v>393951</v>
      </c>
      <c r="R86" s="105">
        <f t="shared" si="3"/>
        <v>0</v>
      </c>
    </row>
    <row r="87" spans="1:18" ht="15.75" customHeight="1" x14ac:dyDescent="0.3">
      <c r="A87" s="102">
        <v>59</v>
      </c>
      <c r="B87" s="103">
        <v>81</v>
      </c>
      <c r="C87" s="104" t="s">
        <v>333</v>
      </c>
      <c r="D87" s="133">
        <v>53993</v>
      </c>
      <c r="E87" s="134">
        <v>53993</v>
      </c>
      <c r="F87" s="134">
        <v>53993</v>
      </c>
      <c r="G87" s="134">
        <v>53993</v>
      </c>
      <c r="H87" s="134">
        <v>53993</v>
      </c>
      <c r="I87" s="134">
        <v>53993</v>
      </c>
      <c r="J87" s="134">
        <v>53993</v>
      </c>
      <c r="K87" s="134">
        <v>53993</v>
      </c>
      <c r="L87" s="134">
        <v>53993</v>
      </c>
      <c r="M87" s="134">
        <v>53993</v>
      </c>
      <c r="N87" s="134">
        <v>53993</v>
      </c>
      <c r="O87" s="134">
        <v>53991</v>
      </c>
      <c r="P87" s="105">
        <f t="shared" si="2"/>
        <v>647914</v>
      </c>
      <c r="Q87" s="106">
        <v>647914</v>
      </c>
      <c r="R87" s="105">
        <f t="shared" si="3"/>
        <v>0</v>
      </c>
    </row>
    <row r="88" spans="1:18" ht="15.75" customHeight="1" x14ac:dyDescent="0.3">
      <c r="A88" s="102">
        <v>60</v>
      </c>
      <c r="B88" s="103">
        <v>82</v>
      </c>
      <c r="C88" s="104" t="s">
        <v>334</v>
      </c>
      <c r="D88" s="133">
        <v>81678</v>
      </c>
      <c r="E88" s="134">
        <v>81678</v>
      </c>
      <c r="F88" s="134">
        <v>81678</v>
      </c>
      <c r="G88" s="134">
        <v>81678</v>
      </c>
      <c r="H88" s="134">
        <v>81678</v>
      </c>
      <c r="I88" s="134">
        <v>81678</v>
      </c>
      <c r="J88" s="134">
        <v>81678</v>
      </c>
      <c r="K88" s="134">
        <v>81678</v>
      </c>
      <c r="L88" s="134">
        <v>81678</v>
      </c>
      <c r="M88" s="134">
        <v>81678</v>
      </c>
      <c r="N88" s="134">
        <v>81678</v>
      </c>
      <c r="O88" s="134">
        <v>81681</v>
      </c>
      <c r="P88" s="105">
        <f t="shared" si="2"/>
        <v>980139</v>
      </c>
      <c r="Q88" s="106">
        <v>980139</v>
      </c>
      <c r="R88" s="105">
        <f t="shared" si="3"/>
        <v>0</v>
      </c>
    </row>
    <row r="89" spans="1:18" ht="15.75" customHeight="1" x14ac:dyDescent="0.3">
      <c r="A89" s="102">
        <v>61</v>
      </c>
      <c r="B89" s="103">
        <v>83</v>
      </c>
      <c r="C89" s="104" t="s">
        <v>335</v>
      </c>
      <c r="D89" s="133">
        <v>107997</v>
      </c>
      <c r="E89" s="134">
        <v>107997</v>
      </c>
      <c r="F89" s="134">
        <v>107997</v>
      </c>
      <c r="G89" s="134">
        <v>107997</v>
      </c>
      <c r="H89" s="134">
        <v>107997</v>
      </c>
      <c r="I89" s="134">
        <v>107997</v>
      </c>
      <c r="J89" s="134">
        <v>107997</v>
      </c>
      <c r="K89" s="134">
        <v>107997</v>
      </c>
      <c r="L89" s="134">
        <v>107997</v>
      </c>
      <c r="M89" s="134">
        <v>107997</v>
      </c>
      <c r="N89" s="134">
        <v>107997</v>
      </c>
      <c r="O89" s="134">
        <v>107994</v>
      </c>
      <c r="P89" s="105">
        <f t="shared" si="2"/>
        <v>1295961</v>
      </c>
      <c r="Q89" s="106">
        <v>1295961</v>
      </c>
      <c r="R89" s="105">
        <f t="shared" si="3"/>
        <v>0</v>
      </c>
    </row>
    <row r="90" spans="1:18" ht="15.75" customHeight="1" x14ac:dyDescent="0.3">
      <c r="A90" s="102">
        <v>62</v>
      </c>
      <c r="B90" s="103">
        <v>84</v>
      </c>
      <c r="C90" s="104" t="s">
        <v>336</v>
      </c>
      <c r="D90" s="133">
        <v>29934</v>
      </c>
      <c r="E90" s="134">
        <v>29934</v>
      </c>
      <c r="F90" s="134">
        <v>29934</v>
      </c>
      <c r="G90" s="134">
        <v>29934</v>
      </c>
      <c r="H90" s="134">
        <v>29934</v>
      </c>
      <c r="I90" s="134">
        <v>29934</v>
      </c>
      <c r="J90" s="134">
        <v>29934</v>
      </c>
      <c r="K90" s="134">
        <v>29934</v>
      </c>
      <c r="L90" s="134">
        <v>29934</v>
      </c>
      <c r="M90" s="134">
        <v>29934</v>
      </c>
      <c r="N90" s="134">
        <v>29934</v>
      </c>
      <c r="O90" s="134">
        <v>29932</v>
      </c>
      <c r="P90" s="105">
        <f t="shared" si="2"/>
        <v>359206</v>
      </c>
      <c r="Q90" s="106">
        <v>359206</v>
      </c>
      <c r="R90" s="105">
        <f t="shared" si="3"/>
        <v>0</v>
      </c>
    </row>
    <row r="91" spans="1:18" ht="15.75" customHeight="1" x14ac:dyDescent="0.3">
      <c r="A91" s="102">
        <v>63</v>
      </c>
      <c r="B91" s="103">
        <v>85</v>
      </c>
      <c r="C91" s="104" t="s">
        <v>337</v>
      </c>
      <c r="D91" s="133">
        <v>62482</v>
      </c>
      <c r="E91" s="134">
        <v>62482</v>
      </c>
      <c r="F91" s="134">
        <v>62482</v>
      </c>
      <c r="G91" s="134">
        <v>62482</v>
      </c>
      <c r="H91" s="134">
        <v>62482</v>
      </c>
      <c r="I91" s="134">
        <v>62482</v>
      </c>
      <c r="J91" s="134">
        <v>62482</v>
      </c>
      <c r="K91" s="134">
        <v>62482</v>
      </c>
      <c r="L91" s="134">
        <v>62482</v>
      </c>
      <c r="M91" s="134">
        <v>62482</v>
      </c>
      <c r="N91" s="134">
        <v>62482</v>
      </c>
      <c r="O91" s="134">
        <v>62487</v>
      </c>
      <c r="P91" s="105">
        <f t="shared" si="2"/>
        <v>749789</v>
      </c>
      <c r="Q91" s="106">
        <v>749789</v>
      </c>
      <c r="R91" s="105">
        <f t="shared" si="3"/>
        <v>0</v>
      </c>
    </row>
    <row r="92" spans="1:18" ht="15.75" customHeight="1" x14ac:dyDescent="0.3">
      <c r="A92" s="102">
        <v>64</v>
      </c>
      <c r="B92" s="103">
        <v>86</v>
      </c>
      <c r="C92" s="104" t="s">
        <v>338</v>
      </c>
      <c r="D92" s="133">
        <v>55292</v>
      </c>
      <c r="E92" s="134">
        <v>55292</v>
      </c>
      <c r="F92" s="134">
        <v>55292</v>
      </c>
      <c r="G92" s="134">
        <v>55292</v>
      </c>
      <c r="H92" s="134">
        <v>55292</v>
      </c>
      <c r="I92" s="134">
        <v>55292</v>
      </c>
      <c r="J92" s="134">
        <v>55292</v>
      </c>
      <c r="K92" s="134">
        <v>55292</v>
      </c>
      <c r="L92" s="134">
        <v>55292</v>
      </c>
      <c r="M92" s="134">
        <v>55292</v>
      </c>
      <c r="N92" s="134">
        <v>55292</v>
      </c>
      <c r="O92" s="134">
        <v>55297</v>
      </c>
      <c r="P92" s="105">
        <f t="shared" si="2"/>
        <v>663509</v>
      </c>
      <c r="Q92" s="106">
        <v>663509</v>
      </c>
      <c r="R92" s="105">
        <f t="shared" si="3"/>
        <v>0</v>
      </c>
    </row>
    <row r="93" spans="1:18" ht="15.75" customHeight="1" x14ac:dyDescent="0.3">
      <c r="A93" s="102">
        <v>208</v>
      </c>
      <c r="B93" s="103">
        <v>87</v>
      </c>
      <c r="C93" s="104" t="s">
        <v>339</v>
      </c>
      <c r="D93" s="133">
        <v>4901</v>
      </c>
      <c r="E93" s="134">
        <v>4901</v>
      </c>
      <c r="F93" s="134">
        <v>4901</v>
      </c>
      <c r="G93" s="134">
        <v>4901</v>
      </c>
      <c r="H93" s="134">
        <v>4901</v>
      </c>
      <c r="I93" s="134">
        <v>4901</v>
      </c>
      <c r="J93" s="134">
        <v>4901</v>
      </c>
      <c r="K93" s="134">
        <v>4901</v>
      </c>
      <c r="L93" s="134">
        <v>4901</v>
      </c>
      <c r="M93" s="134">
        <v>4901</v>
      </c>
      <c r="N93" s="134">
        <v>4901</v>
      </c>
      <c r="O93" s="134">
        <v>4902</v>
      </c>
      <c r="P93" s="105">
        <f t="shared" si="2"/>
        <v>58813</v>
      </c>
      <c r="Q93" s="106">
        <v>58813</v>
      </c>
      <c r="R93" s="105">
        <f t="shared" si="3"/>
        <v>0</v>
      </c>
    </row>
    <row r="94" spans="1:18" ht="15.75" customHeight="1" x14ac:dyDescent="0.3">
      <c r="A94" s="102">
        <v>65</v>
      </c>
      <c r="B94" s="103">
        <v>88</v>
      </c>
      <c r="C94" s="104" t="s">
        <v>340</v>
      </c>
      <c r="D94" s="133">
        <v>59228</v>
      </c>
      <c r="E94" s="134">
        <v>59228</v>
      </c>
      <c r="F94" s="134">
        <v>59228</v>
      </c>
      <c r="G94" s="134">
        <v>59228</v>
      </c>
      <c r="H94" s="134">
        <v>59228</v>
      </c>
      <c r="I94" s="134">
        <v>59228</v>
      </c>
      <c r="J94" s="134">
        <v>59228</v>
      </c>
      <c r="K94" s="134">
        <v>59228</v>
      </c>
      <c r="L94" s="134">
        <v>59228</v>
      </c>
      <c r="M94" s="134">
        <v>59228</v>
      </c>
      <c r="N94" s="134">
        <v>59228</v>
      </c>
      <c r="O94" s="134">
        <v>59226</v>
      </c>
      <c r="P94" s="105">
        <f t="shared" si="2"/>
        <v>710734</v>
      </c>
      <c r="Q94" s="106">
        <v>710734</v>
      </c>
      <c r="R94" s="105">
        <f t="shared" si="3"/>
        <v>0</v>
      </c>
    </row>
    <row r="95" spans="1:18" ht="15.75" customHeight="1" x14ac:dyDescent="0.3">
      <c r="A95" s="102">
        <v>66</v>
      </c>
      <c r="B95" s="103">
        <v>89</v>
      </c>
      <c r="C95" s="104" t="s">
        <v>341</v>
      </c>
      <c r="D95" s="133">
        <v>56214</v>
      </c>
      <c r="E95" s="134">
        <v>56214</v>
      </c>
      <c r="F95" s="134">
        <v>56214</v>
      </c>
      <c r="G95" s="134">
        <v>56214</v>
      </c>
      <c r="H95" s="134">
        <v>56214</v>
      </c>
      <c r="I95" s="134">
        <v>56214</v>
      </c>
      <c r="J95" s="134">
        <v>56214</v>
      </c>
      <c r="K95" s="134">
        <v>56214</v>
      </c>
      <c r="L95" s="134">
        <v>56214</v>
      </c>
      <c r="M95" s="134">
        <v>56214</v>
      </c>
      <c r="N95" s="134">
        <v>56214</v>
      </c>
      <c r="O95" s="134">
        <v>56219</v>
      </c>
      <c r="P95" s="105">
        <f t="shared" si="2"/>
        <v>674573</v>
      </c>
      <c r="Q95" s="106">
        <v>674573</v>
      </c>
      <c r="R95" s="105">
        <f t="shared" si="3"/>
        <v>0</v>
      </c>
    </row>
    <row r="96" spans="1:18" ht="15.75" customHeight="1" x14ac:dyDescent="0.3">
      <c r="A96" s="102">
        <v>167</v>
      </c>
      <c r="B96" s="103">
        <v>90</v>
      </c>
      <c r="C96" s="104" t="s">
        <v>342</v>
      </c>
      <c r="D96" s="133">
        <v>28534</v>
      </c>
      <c r="E96" s="134">
        <v>28534</v>
      </c>
      <c r="F96" s="134">
        <v>28534</v>
      </c>
      <c r="G96" s="134">
        <v>28534</v>
      </c>
      <c r="H96" s="134">
        <v>28534</v>
      </c>
      <c r="I96" s="134">
        <v>28534</v>
      </c>
      <c r="J96" s="134">
        <v>28534</v>
      </c>
      <c r="K96" s="134">
        <v>28534</v>
      </c>
      <c r="L96" s="134">
        <v>28534</v>
      </c>
      <c r="M96" s="134">
        <v>28534</v>
      </c>
      <c r="N96" s="134">
        <v>28534</v>
      </c>
      <c r="O96" s="134">
        <v>28539</v>
      </c>
      <c r="P96" s="105">
        <f t="shared" si="2"/>
        <v>342413</v>
      </c>
      <c r="Q96" s="106">
        <v>342413</v>
      </c>
      <c r="R96" s="105">
        <f t="shared" si="3"/>
        <v>0</v>
      </c>
    </row>
    <row r="97" spans="1:18" ht="15.75" customHeight="1" x14ac:dyDescent="0.3">
      <c r="A97" s="102">
        <v>67</v>
      </c>
      <c r="B97" s="103">
        <v>91</v>
      </c>
      <c r="C97" s="104" t="s">
        <v>343</v>
      </c>
      <c r="D97" s="133">
        <v>44302</v>
      </c>
      <c r="E97" s="134">
        <v>44302</v>
      </c>
      <c r="F97" s="134">
        <v>44302</v>
      </c>
      <c r="G97" s="134">
        <v>44302</v>
      </c>
      <c r="H97" s="134">
        <v>44302</v>
      </c>
      <c r="I97" s="134">
        <v>44302</v>
      </c>
      <c r="J97" s="134">
        <v>44302</v>
      </c>
      <c r="K97" s="134">
        <v>44302</v>
      </c>
      <c r="L97" s="134">
        <v>44302</v>
      </c>
      <c r="M97" s="134">
        <v>44302</v>
      </c>
      <c r="N97" s="134">
        <v>44302</v>
      </c>
      <c r="O97" s="134">
        <v>44298</v>
      </c>
      <c r="P97" s="105">
        <f t="shared" si="2"/>
        <v>531620</v>
      </c>
      <c r="Q97" s="106">
        <v>531620</v>
      </c>
      <c r="R97" s="105">
        <f t="shared" si="3"/>
        <v>0</v>
      </c>
    </row>
    <row r="98" spans="1:18" ht="15.75" customHeight="1" x14ac:dyDescent="0.3">
      <c r="A98" s="102">
        <v>68</v>
      </c>
      <c r="B98" s="103">
        <v>92</v>
      </c>
      <c r="C98" s="104" t="s">
        <v>344</v>
      </c>
      <c r="D98" s="133">
        <v>28602</v>
      </c>
      <c r="E98" s="134">
        <v>28602</v>
      </c>
      <c r="F98" s="134">
        <v>28602</v>
      </c>
      <c r="G98" s="134">
        <v>28602</v>
      </c>
      <c r="H98" s="134">
        <v>28602</v>
      </c>
      <c r="I98" s="134">
        <v>28602</v>
      </c>
      <c r="J98" s="134">
        <v>28602</v>
      </c>
      <c r="K98" s="134">
        <v>28602</v>
      </c>
      <c r="L98" s="134">
        <v>28602</v>
      </c>
      <c r="M98" s="134">
        <v>28602</v>
      </c>
      <c r="N98" s="134">
        <v>28602</v>
      </c>
      <c r="O98" s="134">
        <v>28598</v>
      </c>
      <c r="P98" s="105">
        <f t="shared" si="2"/>
        <v>343220</v>
      </c>
      <c r="Q98" s="106">
        <v>343220</v>
      </c>
      <c r="R98" s="105">
        <f t="shared" si="3"/>
        <v>0</v>
      </c>
    </row>
    <row r="99" spans="1:18" ht="15.75" customHeight="1" x14ac:dyDescent="0.3">
      <c r="A99" s="102">
        <v>69</v>
      </c>
      <c r="B99" s="103">
        <v>93</v>
      </c>
      <c r="C99" s="104" t="s">
        <v>345</v>
      </c>
      <c r="D99" s="133">
        <v>46080</v>
      </c>
      <c r="E99" s="134">
        <v>46080</v>
      </c>
      <c r="F99" s="134">
        <v>46080</v>
      </c>
      <c r="G99" s="134">
        <v>46080</v>
      </c>
      <c r="H99" s="134">
        <v>46080</v>
      </c>
      <c r="I99" s="134">
        <v>46080</v>
      </c>
      <c r="J99" s="134">
        <v>46080</v>
      </c>
      <c r="K99" s="134">
        <v>46080</v>
      </c>
      <c r="L99" s="134">
        <v>46080</v>
      </c>
      <c r="M99" s="134">
        <v>46080</v>
      </c>
      <c r="N99" s="134">
        <v>46080</v>
      </c>
      <c r="O99" s="134">
        <v>46083</v>
      </c>
      <c r="P99" s="105">
        <f t="shared" si="2"/>
        <v>552963</v>
      </c>
      <c r="Q99" s="106">
        <v>552963</v>
      </c>
      <c r="R99" s="105">
        <f t="shared" si="3"/>
        <v>0</v>
      </c>
    </row>
    <row r="100" spans="1:18" ht="15.75" customHeight="1" x14ac:dyDescent="0.3">
      <c r="A100" s="102">
        <v>198</v>
      </c>
      <c r="B100" s="103">
        <v>94</v>
      </c>
      <c r="C100" s="104" t="s">
        <v>346</v>
      </c>
      <c r="D100" s="133">
        <v>22792</v>
      </c>
      <c r="E100" s="134">
        <v>22792</v>
      </c>
      <c r="F100" s="134">
        <v>22792</v>
      </c>
      <c r="G100" s="134">
        <v>22792</v>
      </c>
      <c r="H100" s="134">
        <v>22792</v>
      </c>
      <c r="I100" s="134">
        <v>22792</v>
      </c>
      <c r="J100" s="134">
        <v>22792</v>
      </c>
      <c r="K100" s="134">
        <v>22792</v>
      </c>
      <c r="L100" s="134">
        <v>22792</v>
      </c>
      <c r="M100" s="134">
        <v>22792</v>
      </c>
      <c r="N100" s="134">
        <v>22792</v>
      </c>
      <c r="O100" s="134">
        <v>22789</v>
      </c>
      <c r="P100" s="105">
        <f t="shared" si="2"/>
        <v>273501</v>
      </c>
      <c r="Q100" s="106">
        <v>273501</v>
      </c>
      <c r="R100" s="105">
        <f t="shared" si="3"/>
        <v>0</v>
      </c>
    </row>
    <row r="101" spans="1:18" ht="15.75" customHeight="1" x14ac:dyDescent="0.3">
      <c r="A101" s="102">
        <v>70</v>
      </c>
      <c r="B101" s="103">
        <v>95</v>
      </c>
      <c r="C101" s="104" t="s">
        <v>347</v>
      </c>
      <c r="D101" s="133">
        <v>118495</v>
      </c>
      <c r="E101" s="134">
        <v>118495</v>
      </c>
      <c r="F101" s="134">
        <v>118495</v>
      </c>
      <c r="G101" s="134">
        <v>118495</v>
      </c>
      <c r="H101" s="134">
        <v>118495</v>
      </c>
      <c r="I101" s="134">
        <v>118495</v>
      </c>
      <c r="J101" s="134">
        <v>118495</v>
      </c>
      <c r="K101" s="134">
        <v>118495</v>
      </c>
      <c r="L101" s="134">
        <v>118495</v>
      </c>
      <c r="M101" s="134">
        <v>118495</v>
      </c>
      <c r="N101" s="134">
        <v>118495</v>
      </c>
      <c r="O101" s="134">
        <v>118492</v>
      </c>
      <c r="P101" s="105">
        <f t="shared" si="2"/>
        <v>1421937</v>
      </c>
      <c r="Q101" s="106">
        <v>1421937</v>
      </c>
      <c r="R101" s="105">
        <f t="shared" si="3"/>
        <v>0</v>
      </c>
    </row>
    <row r="102" spans="1:18" ht="15.75" customHeight="1" x14ac:dyDescent="0.3">
      <c r="A102" s="102">
        <v>168</v>
      </c>
      <c r="B102" s="103">
        <v>96</v>
      </c>
      <c r="C102" s="104" t="s">
        <v>348</v>
      </c>
      <c r="D102" s="133">
        <v>13658</v>
      </c>
      <c r="E102" s="134">
        <v>13658</v>
      </c>
      <c r="F102" s="134">
        <v>13658</v>
      </c>
      <c r="G102" s="134">
        <v>13658</v>
      </c>
      <c r="H102" s="134">
        <v>13658</v>
      </c>
      <c r="I102" s="134">
        <v>13658</v>
      </c>
      <c r="J102" s="134">
        <v>13658</v>
      </c>
      <c r="K102" s="134">
        <v>13658</v>
      </c>
      <c r="L102" s="134">
        <v>13658</v>
      </c>
      <c r="M102" s="134">
        <v>13658</v>
      </c>
      <c r="N102" s="134">
        <v>13658</v>
      </c>
      <c r="O102" s="134">
        <v>13652</v>
      </c>
      <c r="P102" s="105">
        <f t="shared" si="2"/>
        <v>163890</v>
      </c>
      <c r="Q102" s="106">
        <v>163890</v>
      </c>
      <c r="R102" s="105">
        <f t="shared" si="3"/>
        <v>0</v>
      </c>
    </row>
    <row r="103" spans="1:18" ht="15.75" customHeight="1" x14ac:dyDescent="0.3">
      <c r="A103" s="102">
        <v>71</v>
      </c>
      <c r="B103" s="103">
        <v>97</v>
      </c>
      <c r="C103" s="104" t="s">
        <v>349</v>
      </c>
      <c r="D103" s="133">
        <v>22298</v>
      </c>
      <c r="E103" s="134">
        <v>22298</v>
      </c>
      <c r="F103" s="134">
        <v>22298</v>
      </c>
      <c r="G103" s="134">
        <v>22298</v>
      </c>
      <c r="H103" s="134">
        <v>22298</v>
      </c>
      <c r="I103" s="134">
        <v>22298</v>
      </c>
      <c r="J103" s="134">
        <v>22298</v>
      </c>
      <c r="K103" s="134">
        <v>22298</v>
      </c>
      <c r="L103" s="134">
        <v>22298</v>
      </c>
      <c r="M103" s="134">
        <v>22298</v>
      </c>
      <c r="N103" s="134">
        <v>22298</v>
      </c>
      <c r="O103" s="134">
        <v>22301</v>
      </c>
      <c r="P103" s="105">
        <f t="shared" si="2"/>
        <v>267579</v>
      </c>
      <c r="Q103" s="106">
        <v>267579</v>
      </c>
      <c r="R103" s="105">
        <f t="shared" si="3"/>
        <v>0</v>
      </c>
    </row>
    <row r="104" spans="1:18" ht="15.75" customHeight="1" x14ac:dyDescent="0.3">
      <c r="A104" s="102">
        <v>72</v>
      </c>
      <c r="B104" s="103">
        <v>98</v>
      </c>
      <c r="C104" s="104" t="s">
        <v>350</v>
      </c>
      <c r="D104" s="133">
        <v>6223</v>
      </c>
      <c r="E104" s="134">
        <v>6223</v>
      </c>
      <c r="F104" s="134">
        <v>6223</v>
      </c>
      <c r="G104" s="134">
        <v>6223</v>
      </c>
      <c r="H104" s="134">
        <v>6223</v>
      </c>
      <c r="I104" s="134">
        <v>6223</v>
      </c>
      <c r="J104" s="134">
        <v>6223</v>
      </c>
      <c r="K104" s="134">
        <v>6223</v>
      </c>
      <c r="L104" s="134">
        <v>6223</v>
      </c>
      <c r="M104" s="134">
        <v>6223</v>
      </c>
      <c r="N104" s="134">
        <v>6223</v>
      </c>
      <c r="O104" s="134">
        <v>6223</v>
      </c>
      <c r="P104" s="105">
        <f t="shared" si="2"/>
        <v>74676</v>
      </c>
      <c r="Q104" s="106">
        <v>74676</v>
      </c>
      <c r="R104" s="105">
        <f t="shared" si="3"/>
        <v>0</v>
      </c>
    </row>
    <row r="105" spans="1:18" ht="15.75" customHeight="1" x14ac:dyDescent="0.3">
      <c r="A105" s="102">
        <v>73</v>
      </c>
      <c r="B105" s="103">
        <v>99</v>
      </c>
      <c r="C105" s="104" t="s">
        <v>351</v>
      </c>
      <c r="D105" s="133">
        <v>51868</v>
      </c>
      <c r="E105" s="134">
        <v>51868</v>
      </c>
      <c r="F105" s="134">
        <v>51868</v>
      </c>
      <c r="G105" s="134">
        <v>51868</v>
      </c>
      <c r="H105" s="134">
        <v>51868</v>
      </c>
      <c r="I105" s="134">
        <v>51868</v>
      </c>
      <c r="J105" s="134">
        <v>51868</v>
      </c>
      <c r="K105" s="134">
        <v>51868</v>
      </c>
      <c r="L105" s="134">
        <v>51868</v>
      </c>
      <c r="M105" s="134">
        <v>51868</v>
      </c>
      <c r="N105" s="134">
        <v>51868</v>
      </c>
      <c r="O105" s="134">
        <v>51872</v>
      </c>
      <c r="P105" s="105">
        <f t="shared" si="2"/>
        <v>622420</v>
      </c>
      <c r="Q105" s="106">
        <v>622420</v>
      </c>
      <c r="R105" s="105">
        <f t="shared" si="3"/>
        <v>0</v>
      </c>
    </row>
    <row r="106" spans="1:18" ht="15.75" customHeight="1" x14ac:dyDescent="0.3">
      <c r="A106" s="102">
        <v>74</v>
      </c>
      <c r="B106" s="103">
        <v>100</v>
      </c>
      <c r="C106" s="104" t="s">
        <v>352</v>
      </c>
      <c r="D106" s="133">
        <v>11731</v>
      </c>
      <c r="E106" s="134">
        <v>11731</v>
      </c>
      <c r="F106" s="134">
        <v>11731</v>
      </c>
      <c r="G106" s="134">
        <v>11731</v>
      </c>
      <c r="H106" s="134">
        <v>11731</v>
      </c>
      <c r="I106" s="134">
        <v>11731</v>
      </c>
      <c r="J106" s="134">
        <v>11731</v>
      </c>
      <c r="K106" s="134">
        <v>11731</v>
      </c>
      <c r="L106" s="134">
        <v>11731</v>
      </c>
      <c r="M106" s="134">
        <v>11731</v>
      </c>
      <c r="N106" s="134">
        <v>11731</v>
      </c>
      <c r="O106" s="134">
        <v>11731</v>
      </c>
      <c r="P106" s="105">
        <f t="shared" si="2"/>
        <v>140772</v>
      </c>
      <c r="Q106" s="106">
        <v>140772</v>
      </c>
      <c r="R106" s="105">
        <f t="shared" si="3"/>
        <v>0</v>
      </c>
    </row>
    <row r="107" spans="1:18" ht="15.75" customHeight="1" x14ac:dyDescent="0.3">
      <c r="A107" s="102">
        <v>169</v>
      </c>
      <c r="B107" s="103">
        <v>101</v>
      </c>
      <c r="C107" s="104" t="s">
        <v>353</v>
      </c>
      <c r="D107" s="133">
        <v>9081</v>
      </c>
      <c r="E107" s="134">
        <v>9081</v>
      </c>
      <c r="F107" s="134">
        <v>9081</v>
      </c>
      <c r="G107" s="134">
        <v>9081</v>
      </c>
      <c r="H107" s="134">
        <v>9081</v>
      </c>
      <c r="I107" s="134">
        <v>9081</v>
      </c>
      <c r="J107" s="134">
        <v>9081</v>
      </c>
      <c r="K107" s="134">
        <v>9081</v>
      </c>
      <c r="L107" s="134">
        <v>9081</v>
      </c>
      <c r="M107" s="134">
        <v>9081</v>
      </c>
      <c r="N107" s="134">
        <v>9081</v>
      </c>
      <c r="O107" s="134">
        <v>9080</v>
      </c>
      <c r="P107" s="105">
        <f t="shared" si="2"/>
        <v>108971</v>
      </c>
      <c r="Q107" s="106">
        <v>108971</v>
      </c>
      <c r="R107" s="105">
        <f t="shared" si="3"/>
        <v>0</v>
      </c>
    </row>
    <row r="108" spans="1:18" ht="15.75" customHeight="1" x14ac:dyDescent="0.3">
      <c r="A108" s="102">
        <v>75</v>
      </c>
      <c r="B108" s="103">
        <v>102</v>
      </c>
      <c r="C108" s="104" t="s">
        <v>480</v>
      </c>
      <c r="D108" s="133">
        <v>30270</v>
      </c>
      <c r="E108" s="134">
        <v>30270</v>
      </c>
      <c r="F108" s="134">
        <v>30270</v>
      </c>
      <c r="G108" s="134">
        <v>30270</v>
      </c>
      <c r="H108" s="134">
        <v>30270</v>
      </c>
      <c r="I108" s="134">
        <v>30270</v>
      </c>
      <c r="J108" s="134">
        <v>30270</v>
      </c>
      <c r="K108" s="134">
        <v>30270</v>
      </c>
      <c r="L108" s="134">
        <v>30270</v>
      </c>
      <c r="M108" s="134">
        <v>30270</v>
      </c>
      <c r="N108" s="134">
        <v>30270</v>
      </c>
      <c r="O108" s="134">
        <v>30270</v>
      </c>
      <c r="P108" s="105">
        <f t="shared" si="2"/>
        <v>363240</v>
      </c>
      <c r="Q108" s="106">
        <v>363240</v>
      </c>
      <c r="R108" s="117">
        <f t="shared" si="3"/>
        <v>0</v>
      </c>
    </row>
    <row r="109" spans="1:18" ht="15.75" customHeight="1" x14ac:dyDescent="0.3">
      <c r="A109" s="102">
        <v>212</v>
      </c>
      <c r="B109" s="103">
        <v>103</v>
      </c>
      <c r="C109" s="104" t="s">
        <v>354</v>
      </c>
      <c r="D109" s="133">
        <v>13412</v>
      </c>
      <c r="E109" s="134">
        <v>13412</v>
      </c>
      <c r="F109" s="134">
        <v>13412</v>
      </c>
      <c r="G109" s="134">
        <v>13412</v>
      </c>
      <c r="H109" s="134">
        <v>13412</v>
      </c>
      <c r="I109" s="134">
        <v>13412</v>
      </c>
      <c r="J109" s="134">
        <v>13412</v>
      </c>
      <c r="K109" s="134">
        <v>13412</v>
      </c>
      <c r="L109" s="134">
        <v>13412</v>
      </c>
      <c r="M109" s="134">
        <v>13412</v>
      </c>
      <c r="N109" s="134">
        <v>13412</v>
      </c>
      <c r="O109" s="134">
        <v>13413</v>
      </c>
      <c r="P109" s="105">
        <f t="shared" si="2"/>
        <v>160945</v>
      </c>
      <c r="Q109" s="106">
        <v>160945</v>
      </c>
      <c r="R109" s="117">
        <f t="shared" si="3"/>
        <v>0</v>
      </c>
    </row>
    <row r="110" spans="1:18" ht="15.75" customHeight="1" x14ac:dyDescent="0.3">
      <c r="A110" s="102">
        <v>170</v>
      </c>
      <c r="B110" s="103">
        <v>104</v>
      </c>
      <c r="C110" s="104" t="s">
        <v>355</v>
      </c>
      <c r="D110" s="133">
        <v>17633</v>
      </c>
      <c r="E110" s="134">
        <v>17633</v>
      </c>
      <c r="F110" s="134">
        <v>17633</v>
      </c>
      <c r="G110" s="134">
        <v>17633</v>
      </c>
      <c r="H110" s="134">
        <v>17633</v>
      </c>
      <c r="I110" s="134">
        <v>17633</v>
      </c>
      <c r="J110" s="134">
        <v>17633</v>
      </c>
      <c r="K110" s="134">
        <v>17633</v>
      </c>
      <c r="L110" s="134">
        <v>17633</v>
      </c>
      <c r="M110" s="134">
        <v>17633</v>
      </c>
      <c r="N110" s="134">
        <v>17633</v>
      </c>
      <c r="O110" s="134">
        <v>17632</v>
      </c>
      <c r="P110" s="105">
        <f t="shared" si="2"/>
        <v>211595</v>
      </c>
      <c r="Q110" s="106">
        <v>211595</v>
      </c>
      <c r="R110" s="105">
        <f t="shared" si="3"/>
        <v>0</v>
      </c>
    </row>
    <row r="111" spans="1:18" ht="15.75" customHeight="1" x14ac:dyDescent="0.3">
      <c r="A111" s="102">
        <v>76</v>
      </c>
      <c r="B111" s="103">
        <v>105</v>
      </c>
      <c r="C111" s="104" t="s">
        <v>356</v>
      </c>
      <c r="D111" s="133">
        <v>34438</v>
      </c>
      <c r="E111" s="134">
        <v>34438</v>
      </c>
      <c r="F111" s="134">
        <v>34438</v>
      </c>
      <c r="G111" s="134">
        <v>34438</v>
      </c>
      <c r="H111" s="134">
        <v>34438</v>
      </c>
      <c r="I111" s="134">
        <v>34438</v>
      </c>
      <c r="J111" s="134">
        <v>34438</v>
      </c>
      <c r="K111" s="134">
        <v>34438</v>
      </c>
      <c r="L111" s="134">
        <v>34438</v>
      </c>
      <c r="M111" s="134">
        <v>34438</v>
      </c>
      <c r="N111" s="134">
        <v>34438</v>
      </c>
      <c r="O111" s="134">
        <v>34433</v>
      </c>
      <c r="P111" s="105">
        <f t="shared" si="2"/>
        <v>413251</v>
      </c>
      <c r="Q111" s="106">
        <v>413251</v>
      </c>
      <c r="R111" s="105">
        <f t="shared" si="3"/>
        <v>0</v>
      </c>
    </row>
    <row r="112" spans="1:18" ht="15.75" customHeight="1" x14ac:dyDescent="0.3">
      <c r="A112" s="102">
        <v>199</v>
      </c>
      <c r="B112" s="103">
        <v>106</v>
      </c>
      <c r="C112" s="104" t="s">
        <v>357</v>
      </c>
      <c r="D112" s="133">
        <v>32792</v>
      </c>
      <c r="E112" s="134">
        <v>32792</v>
      </c>
      <c r="F112" s="134">
        <v>32792</v>
      </c>
      <c r="G112" s="134">
        <v>32792</v>
      </c>
      <c r="H112" s="134">
        <v>32792</v>
      </c>
      <c r="I112" s="134">
        <v>32792</v>
      </c>
      <c r="J112" s="134">
        <v>32792</v>
      </c>
      <c r="K112" s="134">
        <v>32792</v>
      </c>
      <c r="L112" s="134">
        <v>32792</v>
      </c>
      <c r="M112" s="134">
        <v>32792</v>
      </c>
      <c r="N112" s="134">
        <v>32792</v>
      </c>
      <c r="O112" s="134">
        <v>32794</v>
      </c>
      <c r="P112" s="105">
        <f t="shared" si="2"/>
        <v>393506</v>
      </c>
      <c r="Q112" s="106">
        <v>393506</v>
      </c>
      <c r="R112" s="105">
        <f t="shared" si="3"/>
        <v>0</v>
      </c>
    </row>
    <row r="113" spans="1:18" ht="15.75" customHeight="1" x14ac:dyDescent="0.3">
      <c r="A113" s="102">
        <v>77</v>
      </c>
      <c r="B113" s="103">
        <v>107</v>
      </c>
      <c r="C113" s="104" t="s">
        <v>358</v>
      </c>
      <c r="D113" s="133">
        <v>30313</v>
      </c>
      <c r="E113" s="134">
        <v>30313</v>
      </c>
      <c r="F113" s="134">
        <v>30313</v>
      </c>
      <c r="G113" s="134">
        <v>30313</v>
      </c>
      <c r="H113" s="134">
        <v>30313</v>
      </c>
      <c r="I113" s="134">
        <v>30313</v>
      </c>
      <c r="J113" s="134">
        <v>30313</v>
      </c>
      <c r="K113" s="134">
        <v>30313</v>
      </c>
      <c r="L113" s="134">
        <v>30313</v>
      </c>
      <c r="M113" s="134">
        <v>30313</v>
      </c>
      <c r="N113" s="134">
        <v>30313</v>
      </c>
      <c r="O113" s="134">
        <v>30311</v>
      </c>
      <c r="P113" s="105">
        <f t="shared" si="2"/>
        <v>363754</v>
      </c>
      <c r="Q113" s="106">
        <v>363754</v>
      </c>
      <c r="R113" s="105">
        <f t="shared" si="3"/>
        <v>0</v>
      </c>
    </row>
    <row r="114" spans="1:18" ht="15.75" customHeight="1" x14ac:dyDescent="0.3">
      <c r="A114" s="102">
        <v>78</v>
      </c>
      <c r="B114" s="103">
        <v>108</v>
      </c>
      <c r="C114" s="104" t="s">
        <v>359</v>
      </c>
      <c r="D114" s="133">
        <v>74800</v>
      </c>
      <c r="E114" s="134">
        <v>74800</v>
      </c>
      <c r="F114" s="134">
        <v>74800</v>
      </c>
      <c r="G114" s="134">
        <v>74800</v>
      </c>
      <c r="H114" s="134">
        <v>74800</v>
      </c>
      <c r="I114" s="134">
        <v>74800</v>
      </c>
      <c r="J114" s="134">
        <v>74800</v>
      </c>
      <c r="K114" s="134">
        <v>74800</v>
      </c>
      <c r="L114" s="134">
        <v>74800</v>
      </c>
      <c r="M114" s="134">
        <v>74800</v>
      </c>
      <c r="N114" s="134">
        <v>74800</v>
      </c>
      <c r="O114" s="134">
        <v>74803</v>
      </c>
      <c r="P114" s="105">
        <f t="shared" si="2"/>
        <v>897603</v>
      </c>
      <c r="Q114" s="106">
        <v>897603</v>
      </c>
      <c r="R114" s="105">
        <f t="shared" si="3"/>
        <v>0</v>
      </c>
    </row>
    <row r="115" spans="1:18" ht="15.75" customHeight="1" x14ac:dyDescent="0.3">
      <c r="A115" s="102">
        <v>79</v>
      </c>
      <c r="B115" s="103">
        <v>109</v>
      </c>
      <c r="C115" s="104" t="s">
        <v>360</v>
      </c>
      <c r="D115" s="133">
        <v>20957</v>
      </c>
      <c r="E115" s="134">
        <v>20957</v>
      </c>
      <c r="F115" s="134">
        <v>20957</v>
      </c>
      <c r="G115" s="134">
        <v>20957</v>
      </c>
      <c r="H115" s="134">
        <v>20957</v>
      </c>
      <c r="I115" s="134">
        <v>20957</v>
      </c>
      <c r="J115" s="134">
        <v>20957</v>
      </c>
      <c r="K115" s="134">
        <v>20957</v>
      </c>
      <c r="L115" s="134">
        <v>20957</v>
      </c>
      <c r="M115" s="134">
        <v>20957</v>
      </c>
      <c r="N115" s="134">
        <v>20957</v>
      </c>
      <c r="O115" s="134">
        <v>20953</v>
      </c>
      <c r="P115" s="105">
        <f t="shared" si="2"/>
        <v>251480</v>
      </c>
      <c r="Q115" s="106">
        <v>251480</v>
      </c>
      <c r="R115" s="105">
        <f t="shared" si="3"/>
        <v>0</v>
      </c>
    </row>
    <row r="116" spans="1:18" ht="15.75" customHeight="1" thickBot="1" x14ac:dyDescent="0.35">
      <c r="A116" s="107">
        <v>80</v>
      </c>
      <c r="B116" s="108">
        <v>110</v>
      </c>
      <c r="C116" s="109" t="s">
        <v>361</v>
      </c>
      <c r="D116" s="135">
        <v>29441</v>
      </c>
      <c r="E116" s="136">
        <v>29441</v>
      </c>
      <c r="F116" s="136">
        <v>29441</v>
      </c>
      <c r="G116" s="136">
        <v>29441</v>
      </c>
      <c r="H116" s="136">
        <v>29441</v>
      </c>
      <c r="I116" s="136">
        <v>29441</v>
      </c>
      <c r="J116" s="136">
        <v>29441</v>
      </c>
      <c r="K116" s="136">
        <v>29441</v>
      </c>
      <c r="L116" s="136">
        <v>29441</v>
      </c>
      <c r="M116" s="136">
        <v>29441</v>
      </c>
      <c r="N116" s="136">
        <v>29441</v>
      </c>
      <c r="O116" s="136">
        <v>29436</v>
      </c>
      <c r="P116" s="110">
        <f t="shared" si="2"/>
        <v>353287</v>
      </c>
      <c r="Q116" s="111">
        <v>353287</v>
      </c>
      <c r="R116" s="110">
        <f t="shared" si="3"/>
        <v>0</v>
      </c>
    </row>
    <row r="117" spans="1:18" ht="15.75" customHeight="1" x14ac:dyDescent="0.3">
      <c r="A117" s="112">
        <v>81</v>
      </c>
      <c r="B117" s="113">
        <v>111</v>
      </c>
      <c r="C117" s="114" t="s">
        <v>362</v>
      </c>
      <c r="D117" s="137">
        <v>21712</v>
      </c>
      <c r="E117" s="138">
        <v>21712</v>
      </c>
      <c r="F117" s="138">
        <v>21712</v>
      </c>
      <c r="G117" s="138">
        <v>21712</v>
      </c>
      <c r="H117" s="138">
        <v>21712</v>
      </c>
      <c r="I117" s="138">
        <v>21712</v>
      </c>
      <c r="J117" s="138">
        <v>21712</v>
      </c>
      <c r="K117" s="138">
        <v>21712</v>
      </c>
      <c r="L117" s="138">
        <v>21712</v>
      </c>
      <c r="M117" s="138">
        <v>21712</v>
      </c>
      <c r="N117" s="138">
        <v>21712</v>
      </c>
      <c r="O117" s="138">
        <v>21706</v>
      </c>
      <c r="P117" s="115">
        <f t="shared" si="2"/>
        <v>260538</v>
      </c>
      <c r="Q117" s="116">
        <v>260538</v>
      </c>
      <c r="R117" s="115">
        <f t="shared" si="3"/>
        <v>0</v>
      </c>
    </row>
    <row r="118" spans="1:18" ht="15.75" customHeight="1" x14ac:dyDescent="0.3">
      <c r="A118" s="102">
        <v>82</v>
      </c>
      <c r="B118" s="103">
        <v>112</v>
      </c>
      <c r="C118" s="104" t="s">
        <v>363</v>
      </c>
      <c r="D118" s="133">
        <v>6610</v>
      </c>
      <c r="E118" s="134">
        <v>6610</v>
      </c>
      <c r="F118" s="134">
        <v>6610</v>
      </c>
      <c r="G118" s="134">
        <v>6610</v>
      </c>
      <c r="H118" s="134">
        <v>6610</v>
      </c>
      <c r="I118" s="134">
        <v>6610</v>
      </c>
      <c r="J118" s="134">
        <v>6610</v>
      </c>
      <c r="K118" s="134">
        <v>6610</v>
      </c>
      <c r="L118" s="134">
        <v>6610</v>
      </c>
      <c r="M118" s="134">
        <v>6610</v>
      </c>
      <c r="N118" s="134">
        <v>6610</v>
      </c>
      <c r="O118" s="134">
        <v>6612</v>
      </c>
      <c r="P118" s="105">
        <f t="shared" si="2"/>
        <v>79322</v>
      </c>
      <c r="Q118" s="106">
        <v>79322</v>
      </c>
      <c r="R118" s="105">
        <f t="shared" si="3"/>
        <v>0</v>
      </c>
    </row>
    <row r="119" spans="1:18" ht="15.75" customHeight="1" x14ac:dyDescent="0.3">
      <c r="A119" s="102">
        <v>83</v>
      </c>
      <c r="B119" s="103">
        <v>113</v>
      </c>
      <c r="C119" s="104" t="s">
        <v>364</v>
      </c>
      <c r="D119" s="133">
        <v>14831</v>
      </c>
      <c r="E119" s="134">
        <v>14831</v>
      </c>
      <c r="F119" s="134">
        <v>14831</v>
      </c>
      <c r="G119" s="134">
        <v>14831</v>
      </c>
      <c r="H119" s="134">
        <v>14831</v>
      </c>
      <c r="I119" s="134">
        <v>14831</v>
      </c>
      <c r="J119" s="134">
        <v>14831</v>
      </c>
      <c r="K119" s="134">
        <v>14831</v>
      </c>
      <c r="L119" s="134">
        <v>14831</v>
      </c>
      <c r="M119" s="134">
        <v>14831</v>
      </c>
      <c r="N119" s="134">
        <v>14831</v>
      </c>
      <c r="O119" s="134">
        <v>14826</v>
      </c>
      <c r="P119" s="105">
        <f t="shared" si="2"/>
        <v>177967</v>
      </c>
      <c r="Q119" s="106">
        <v>177967</v>
      </c>
      <c r="R119" s="105">
        <f t="shared" si="3"/>
        <v>0</v>
      </c>
    </row>
    <row r="120" spans="1:18" ht="15.75" customHeight="1" x14ac:dyDescent="0.3">
      <c r="A120" s="102">
        <v>84</v>
      </c>
      <c r="B120" s="103">
        <v>114</v>
      </c>
      <c r="C120" s="104" t="s">
        <v>365</v>
      </c>
      <c r="D120" s="133">
        <v>112107</v>
      </c>
      <c r="E120" s="134">
        <v>112107</v>
      </c>
      <c r="F120" s="134">
        <v>112107</v>
      </c>
      <c r="G120" s="134">
        <v>112107</v>
      </c>
      <c r="H120" s="134">
        <v>112107</v>
      </c>
      <c r="I120" s="134">
        <v>112107</v>
      </c>
      <c r="J120" s="134">
        <v>112107</v>
      </c>
      <c r="K120" s="134">
        <v>112107</v>
      </c>
      <c r="L120" s="134">
        <v>112107</v>
      </c>
      <c r="M120" s="134">
        <v>112107</v>
      </c>
      <c r="N120" s="134">
        <v>112107</v>
      </c>
      <c r="O120" s="134">
        <v>112103</v>
      </c>
      <c r="P120" s="105">
        <f t="shared" si="2"/>
        <v>1345280</v>
      </c>
      <c r="Q120" s="106">
        <v>1345280</v>
      </c>
      <c r="R120" s="105">
        <f t="shared" si="3"/>
        <v>0</v>
      </c>
    </row>
    <row r="121" spans="1:18" ht="15.75" customHeight="1" x14ac:dyDescent="0.3">
      <c r="A121" s="102">
        <v>85</v>
      </c>
      <c r="B121" s="103">
        <v>115</v>
      </c>
      <c r="C121" s="104" t="s">
        <v>366</v>
      </c>
      <c r="D121" s="133">
        <v>78472</v>
      </c>
      <c r="E121" s="134">
        <v>78472</v>
      </c>
      <c r="F121" s="134">
        <v>78472</v>
      </c>
      <c r="G121" s="134">
        <v>78472</v>
      </c>
      <c r="H121" s="134">
        <v>78472</v>
      </c>
      <c r="I121" s="134">
        <v>78472</v>
      </c>
      <c r="J121" s="134">
        <v>78472</v>
      </c>
      <c r="K121" s="134">
        <v>78472</v>
      </c>
      <c r="L121" s="134">
        <v>78472</v>
      </c>
      <c r="M121" s="134">
        <v>78472</v>
      </c>
      <c r="N121" s="134">
        <v>78472</v>
      </c>
      <c r="O121" s="134">
        <v>78469</v>
      </c>
      <c r="P121" s="105">
        <f t="shared" si="2"/>
        <v>941661</v>
      </c>
      <c r="Q121" s="106">
        <v>941661</v>
      </c>
      <c r="R121" s="105">
        <f t="shared" si="3"/>
        <v>0</v>
      </c>
    </row>
    <row r="122" spans="1:18" ht="15.75" customHeight="1" x14ac:dyDescent="0.3">
      <c r="A122" s="102">
        <v>86</v>
      </c>
      <c r="B122" s="103">
        <v>116</v>
      </c>
      <c r="C122" s="104" t="s">
        <v>367</v>
      </c>
      <c r="D122" s="133">
        <v>4654</v>
      </c>
      <c r="E122" s="134">
        <v>4654</v>
      </c>
      <c r="F122" s="134">
        <v>4654</v>
      </c>
      <c r="G122" s="134">
        <v>4654</v>
      </c>
      <c r="H122" s="134">
        <v>4654</v>
      </c>
      <c r="I122" s="134">
        <v>4654</v>
      </c>
      <c r="J122" s="134">
        <v>4654</v>
      </c>
      <c r="K122" s="134">
        <v>4654</v>
      </c>
      <c r="L122" s="134">
        <v>4654</v>
      </c>
      <c r="M122" s="134">
        <v>4654</v>
      </c>
      <c r="N122" s="134">
        <v>4654</v>
      </c>
      <c r="O122" s="134">
        <v>4652</v>
      </c>
      <c r="P122" s="105">
        <f t="shared" si="2"/>
        <v>55846</v>
      </c>
      <c r="Q122" s="106">
        <v>55846</v>
      </c>
      <c r="R122" s="105">
        <f t="shared" si="3"/>
        <v>0</v>
      </c>
    </row>
    <row r="123" spans="1:18" ht="15.75" customHeight="1" x14ac:dyDescent="0.3">
      <c r="A123" s="102">
        <v>171</v>
      </c>
      <c r="B123" s="103">
        <v>117</v>
      </c>
      <c r="C123" s="104" t="s">
        <v>368</v>
      </c>
      <c r="D123" s="133">
        <v>18814</v>
      </c>
      <c r="E123" s="134">
        <v>18814</v>
      </c>
      <c r="F123" s="134">
        <v>18814</v>
      </c>
      <c r="G123" s="134">
        <v>18814</v>
      </c>
      <c r="H123" s="134">
        <v>18814</v>
      </c>
      <c r="I123" s="134">
        <v>18814</v>
      </c>
      <c r="J123" s="134">
        <v>18814</v>
      </c>
      <c r="K123" s="134">
        <v>18814</v>
      </c>
      <c r="L123" s="134">
        <v>18814</v>
      </c>
      <c r="M123" s="134">
        <v>18814</v>
      </c>
      <c r="N123" s="134">
        <v>18814</v>
      </c>
      <c r="O123" s="134">
        <v>18811</v>
      </c>
      <c r="P123" s="105">
        <f t="shared" si="2"/>
        <v>225765</v>
      </c>
      <c r="Q123" s="106">
        <v>225765</v>
      </c>
      <c r="R123" s="105">
        <f t="shared" si="3"/>
        <v>0</v>
      </c>
    </row>
    <row r="124" spans="1:18" ht="15.75" customHeight="1" x14ac:dyDescent="0.3">
      <c r="A124" s="102">
        <v>87</v>
      </c>
      <c r="B124" s="103">
        <v>118</v>
      </c>
      <c r="C124" s="104" t="s">
        <v>369</v>
      </c>
      <c r="D124" s="133">
        <v>98779</v>
      </c>
      <c r="E124" s="134">
        <v>98779</v>
      </c>
      <c r="F124" s="134">
        <v>98779</v>
      </c>
      <c r="G124" s="134">
        <v>98779</v>
      </c>
      <c r="H124" s="134">
        <v>98779</v>
      </c>
      <c r="I124" s="134">
        <v>98779</v>
      </c>
      <c r="J124" s="134">
        <v>98779</v>
      </c>
      <c r="K124" s="134">
        <v>98779</v>
      </c>
      <c r="L124" s="134">
        <v>98779</v>
      </c>
      <c r="M124" s="134">
        <v>98779</v>
      </c>
      <c r="N124" s="134">
        <v>98779</v>
      </c>
      <c r="O124" s="134">
        <v>98775</v>
      </c>
      <c r="P124" s="105">
        <f t="shared" si="2"/>
        <v>1185344</v>
      </c>
      <c r="Q124" s="106">
        <v>1185344</v>
      </c>
      <c r="R124" s="105">
        <f t="shared" si="3"/>
        <v>0</v>
      </c>
    </row>
    <row r="125" spans="1:18" ht="15.75" customHeight="1" x14ac:dyDescent="0.3">
      <c r="A125" s="102">
        <v>88</v>
      </c>
      <c r="B125" s="103">
        <v>119</v>
      </c>
      <c r="C125" s="104" t="s">
        <v>370</v>
      </c>
      <c r="D125" s="133">
        <v>15507</v>
      </c>
      <c r="E125" s="134">
        <v>15507</v>
      </c>
      <c r="F125" s="134">
        <v>15507</v>
      </c>
      <c r="G125" s="134">
        <v>15507</v>
      </c>
      <c r="H125" s="134">
        <v>15507</v>
      </c>
      <c r="I125" s="134">
        <v>15507</v>
      </c>
      <c r="J125" s="134">
        <v>15507</v>
      </c>
      <c r="K125" s="134">
        <v>15507</v>
      </c>
      <c r="L125" s="134">
        <v>15507</v>
      </c>
      <c r="M125" s="134">
        <v>15507</v>
      </c>
      <c r="N125" s="134">
        <v>15507</v>
      </c>
      <c r="O125" s="134">
        <v>15503</v>
      </c>
      <c r="P125" s="105">
        <f t="shared" si="2"/>
        <v>186080</v>
      </c>
      <c r="Q125" s="106">
        <v>186080</v>
      </c>
      <c r="R125" s="105">
        <f t="shared" si="3"/>
        <v>0</v>
      </c>
    </row>
    <row r="126" spans="1:18" ht="15.75" customHeight="1" x14ac:dyDescent="0.3">
      <c r="A126" s="102">
        <v>89</v>
      </c>
      <c r="B126" s="103">
        <v>120</v>
      </c>
      <c r="C126" s="104" t="s">
        <v>371</v>
      </c>
      <c r="D126" s="133">
        <v>51964</v>
      </c>
      <c r="E126" s="134">
        <v>51964</v>
      </c>
      <c r="F126" s="134">
        <v>51964</v>
      </c>
      <c r="G126" s="134">
        <v>51964</v>
      </c>
      <c r="H126" s="134">
        <v>51964</v>
      </c>
      <c r="I126" s="134">
        <v>51964</v>
      </c>
      <c r="J126" s="134">
        <v>51964</v>
      </c>
      <c r="K126" s="134">
        <v>51964</v>
      </c>
      <c r="L126" s="134">
        <v>51964</v>
      </c>
      <c r="M126" s="134">
        <v>51964</v>
      </c>
      <c r="N126" s="134">
        <v>51964</v>
      </c>
      <c r="O126" s="134">
        <v>51959</v>
      </c>
      <c r="P126" s="105">
        <f t="shared" si="2"/>
        <v>623563</v>
      </c>
      <c r="Q126" s="106">
        <v>623563</v>
      </c>
      <c r="R126" s="105">
        <f t="shared" si="3"/>
        <v>0</v>
      </c>
    </row>
    <row r="127" spans="1:18" ht="15.75" customHeight="1" x14ac:dyDescent="0.3">
      <c r="A127" s="102">
        <v>90</v>
      </c>
      <c r="B127" s="103">
        <v>121</v>
      </c>
      <c r="C127" s="104" t="s">
        <v>372</v>
      </c>
      <c r="D127" s="133">
        <v>35305</v>
      </c>
      <c r="E127" s="134">
        <v>35305</v>
      </c>
      <c r="F127" s="134">
        <v>35305</v>
      </c>
      <c r="G127" s="134">
        <v>35305</v>
      </c>
      <c r="H127" s="134">
        <v>35305</v>
      </c>
      <c r="I127" s="134">
        <v>35305</v>
      </c>
      <c r="J127" s="134">
        <v>35305</v>
      </c>
      <c r="K127" s="134">
        <v>35305</v>
      </c>
      <c r="L127" s="134">
        <v>35305</v>
      </c>
      <c r="M127" s="134">
        <v>35305</v>
      </c>
      <c r="N127" s="134">
        <v>35305</v>
      </c>
      <c r="O127" s="134">
        <v>35307</v>
      </c>
      <c r="P127" s="105">
        <f t="shared" si="2"/>
        <v>423662</v>
      </c>
      <c r="Q127" s="106">
        <v>423662</v>
      </c>
      <c r="R127" s="105">
        <f t="shared" si="3"/>
        <v>0</v>
      </c>
    </row>
    <row r="128" spans="1:18" ht="15.75" customHeight="1" x14ac:dyDescent="0.3">
      <c r="A128" s="102">
        <v>91</v>
      </c>
      <c r="B128" s="103">
        <v>122</v>
      </c>
      <c r="C128" s="104" t="s">
        <v>373</v>
      </c>
      <c r="D128" s="133">
        <v>66850</v>
      </c>
      <c r="E128" s="134">
        <v>66850</v>
      </c>
      <c r="F128" s="134">
        <v>66850</v>
      </c>
      <c r="G128" s="134">
        <v>66850</v>
      </c>
      <c r="H128" s="134">
        <v>66850</v>
      </c>
      <c r="I128" s="134">
        <v>66850</v>
      </c>
      <c r="J128" s="134">
        <v>66850</v>
      </c>
      <c r="K128" s="134">
        <v>66850</v>
      </c>
      <c r="L128" s="134">
        <v>66850</v>
      </c>
      <c r="M128" s="134">
        <v>66850</v>
      </c>
      <c r="N128" s="134">
        <v>66850</v>
      </c>
      <c r="O128" s="134">
        <v>66855</v>
      </c>
      <c r="P128" s="105">
        <f t="shared" si="2"/>
        <v>802205</v>
      </c>
      <c r="Q128" s="106">
        <v>802205</v>
      </c>
      <c r="R128" s="105">
        <f t="shared" si="3"/>
        <v>0</v>
      </c>
    </row>
    <row r="129" spans="1:18" ht="15.75" customHeight="1" x14ac:dyDescent="0.3">
      <c r="A129" s="102">
        <v>92</v>
      </c>
      <c r="B129" s="103">
        <v>123</v>
      </c>
      <c r="C129" s="104" t="s">
        <v>374</v>
      </c>
      <c r="D129" s="133">
        <v>44933</v>
      </c>
      <c r="E129" s="134">
        <v>44933</v>
      </c>
      <c r="F129" s="134">
        <v>44933</v>
      </c>
      <c r="G129" s="134">
        <v>44933</v>
      </c>
      <c r="H129" s="134">
        <v>44933</v>
      </c>
      <c r="I129" s="134">
        <v>44933</v>
      </c>
      <c r="J129" s="134">
        <v>44933</v>
      </c>
      <c r="K129" s="134">
        <v>44933</v>
      </c>
      <c r="L129" s="134">
        <v>44933</v>
      </c>
      <c r="M129" s="134">
        <v>44933</v>
      </c>
      <c r="N129" s="134">
        <v>44933</v>
      </c>
      <c r="O129" s="134">
        <v>44933</v>
      </c>
      <c r="P129" s="105">
        <f t="shared" si="2"/>
        <v>539196</v>
      </c>
      <c r="Q129" s="106">
        <v>539196</v>
      </c>
      <c r="R129" s="105">
        <f t="shared" si="3"/>
        <v>0</v>
      </c>
    </row>
    <row r="130" spans="1:18" ht="15.75" customHeight="1" x14ac:dyDescent="0.3">
      <c r="A130" s="102">
        <v>172</v>
      </c>
      <c r="B130" s="103">
        <v>124</v>
      </c>
      <c r="C130" s="104" t="s">
        <v>375</v>
      </c>
      <c r="D130" s="133">
        <v>27878</v>
      </c>
      <c r="E130" s="134">
        <v>27878</v>
      </c>
      <c r="F130" s="134">
        <v>27878</v>
      </c>
      <c r="G130" s="134">
        <v>27878</v>
      </c>
      <c r="H130" s="134">
        <v>27878</v>
      </c>
      <c r="I130" s="134">
        <v>27878</v>
      </c>
      <c r="J130" s="134">
        <v>27878</v>
      </c>
      <c r="K130" s="134">
        <v>27878</v>
      </c>
      <c r="L130" s="134">
        <v>27878</v>
      </c>
      <c r="M130" s="134">
        <v>27878</v>
      </c>
      <c r="N130" s="134">
        <v>27878</v>
      </c>
      <c r="O130" s="134">
        <v>27875</v>
      </c>
      <c r="P130" s="105">
        <f t="shared" si="2"/>
        <v>334533</v>
      </c>
      <c r="Q130" s="106">
        <v>334533</v>
      </c>
      <c r="R130" s="105">
        <f t="shared" si="3"/>
        <v>0</v>
      </c>
    </row>
    <row r="131" spans="1:18" ht="15.75" customHeight="1" x14ac:dyDescent="0.3">
      <c r="A131" s="102">
        <v>93</v>
      </c>
      <c r="B131" s="103">
        <v>125</v>
      </c>
      <c r="C131" s="104" t="s">
        <v>376</v>
      </c>
      <c r="D131" s="133">
        <v>44227</v>
      </c>
      <c r="E131" s="134">
        <v>44227</v>
      </c>
      <c r="F131" s="134">
        <v>44227</v>
      </c>
      <c r="G131" s="134">
        <v>44227</v>
      </c>
      <c r="H131" s="134">
        <v>44227</v>
      </c>
      <c r="I131" s="134">
        <v>44227</v>
      </c>
      <c r="J131" s="134">
        <v>44227</v>
      </c>
      <c r="K131" s="134">
        <v>44227</v>
      </c>
      <c r="L131" s="134">
        <v>44227</v>
      </c>
      <c r="M131" s="134">
        <v>44227</v>
      </c>
      <c r="N131" s="134">
        <v>44227</v>
      </c>
      <c r="O131" s="134">
        <v>44231</v>
      </c>
      <c r="P131" s="105">
        <f t="shared" si="2"/>
        <v>530728</v>
      </c>
      <c r="Q131" s="106">
        <v>530728</v>
      </c>
      <c r="R131" s="105">
        <f t="shared" si="3"/>
        <v>0</v>
      </c>
    </row>
    <row r="132" spans="1:18" ht="15.75" customHeight="1" x14ac:dyDescent="0.3">
      <c r="A132" s="102">
        <v>200</v>
      </c>
      <c r="B132" s="103">
        <v>126</v>
      </c>
      <c r="C132" s="104" t="s">
        <v>481</v>
      </c>
      <c r="D132" s="133">
        <v>21010</v>
      </c>
      <c r="E132" s="134">
        <v>21010</v>
      </c>
      <c r="F132" s="134">
        <v>21010</v>
      </c>
      <c r="G132" s="134">
        <v>21010</v>
      </c>
      <c r="H132" s="134">
        <v>21010</v>
      </c>
      <c r="I132" s="134">
        <v>21010</v>
      </c>
      <c r="J132" s="134">
        <v>21010</v>
      </c>
      <c r="K132" s="134">
        <v>21010</v>
      </c>
      <c r="L132" s="134">
        <v>21010</v>
      </c>
      <c r="M132" s="134">
        <v>21010</v>
      </c>
      <c r="N132" s="134">
        <v>21010</v>
      </c>
      <c r="O132" s="134">
        <v>21012</v>
      </c>
      <c r="P132" s="105">
        <f t="shared" si="2"/>
        <v>252122</v>
      </c>
      <c r="Q132" s="106">
        <v>252122</v>
      </c>
      <c r="R132" s="105">
        <f t="shared" si="3"/>
        <v>0</v>
      </c>
    </row>
    <row r="133" spans="1:18" ht="15.75" customHeight="1" x14ac:dyDescent="0.3">
      <c r="A133" s="102">
        <v>173</v>
      </c>
      <c r="B133" s="103">
        <v>127</v>
      </c>
      <c r="C133" s="104" t="s">
        <v>377</v>
      </c>
      <c r="D133" s="133">
        <v>14020</v>
      </c>
      <c r="E133" s="134">
        <v>14020</v>
      </c>
      <c r="F133" s="134">
        <v>14020</v>
      </c>
      <c r="G133" s="134">
        <v>14020</v>
      </c>
      <c r="H133" s="134">
        <v>14020</v>
      </c>
      <c r="I133" s="134">
        <v>14020</v>
      </c>
      <c r="J133" s="134">
        <v>14020</v>
      </c>
      <c r="K133" s="134">
        <v>14020</v>
      </c>
      <c r="L133" s="134">
        <v>14020</v>
      </c>
      <c r="M133" s="134">
        <v>14020</v>
      </c>
      <c r="N133" s="134">
        <v>14020</v>
      </c>
      <c r="O133" s="134">
        <v>14017</v>
      </c>
      <c r="P133" s="105">
        <f t="shared" si="2"/>
        <v>168237</v>
      </c>
      <c r="Q133" s="106">
        <v>168237</v>
      </c>
      <c r="R133" s="105">
        <f t="shared" si="3"/>
        <v>0</v>
      </c>
    </row>
    <row r="134" spans="1:18" ht="15.75" customHeight="1" x14ac:dyDescent="0.3">
      <c r="A134" s="102">
        <v>94</v>
      </c>
      <c r="B134" s="103">
        <v>128</v>
      </c>
      <c r="C134" s="104" t="s">
        <v>378</v>
      </c>
      <c r="D134" s="133">
        <v>83826</v>
      </c>
      <c r="E134" s="134">
        <v>83826</v>
      </c>
      <c r="F134" s="134">
        <v>83826</v>
      </c>
      <c r="G134" s="134">
        <v>83826</v>
      </c>
      <c r="H134" s="134">
        <v>83826</v>
      </c>
      <c r="I134" s="134">
        <v>83826</v>
      </c>
      <c r="J134" s="134">
        <v>83826</v>
      </c>
      <c r="K134" s="134">
        <v>83826</v>
      </c>
      <c r="L134" s="134">
        <v>83826</v>
      </c>
      <c r="M134" s="134">
        <v>83826</v>
      </c>
      <c r="N134" s="134">
        <v>83826</v>
      </c>
      <c r="O134" s="134">
        <v>83822</v>
      </c>
      <c r="P134" s="105">
        <f t="shared" si="2"/>
        <v>1005908</v>
      </c>
      <c r="Q134" s="106">
        <v>1005908</v>
      </c>
      <c r="R134" s="105">
        <f t="shared" si="3"/>
        <v>0</v>
      </c>
    </row>
    <row r="135" spans="1:18" ht="15.75" customHeight="1" x14ac:dyDescent="0.3">
      <c r="A135" s="102">
        <v>174</v>
      </c>
      <c r="B135" s="103">
        <v>129</v>
      </c>
      <c r="C135" s="104" t="s">
        <v>482</v>
      </c>
      <c r="D135" s="133">
        <v>15161</v>
      </c>
      <c r="E135" s="134">
        <v>15161</v>
      </c>
      <c r="F135" s="134">
        <v>15161</v>
      </c>
      <c r="G135" s="134">
        <v>15161</v>
      </c>
      <c r="H135" s="134">
        <v>15161</v>
      </c>
      <c r="I135" s="134">
        <v>15161</v>
      </c>
      <c r="J135" s="134">
        <v>15161</v>
      </c>
      <c r="K135" s="134">
        <v>15161</v>
      </c>
      <c r="L135" s="134">
        <v>15161</v>
      </c>
      <c r="M135" s="134">
        <v>15161</v>
      </c>
      <c r="N135" s="134">
        <v>15161</v>
      </c>
      <c r="O135" s="134">
        <v>15166</v>
      </c>
      <c r="P135" s="105">
        <f t="shared" si="2"/>
        <v>181937</v>
      </c>
      <c r="Q135" s="106">
        <v>181937</v>
      </c>
      <c r="R135" s="105">
        <f t="shared" si="3"/>
        <v>0</v>
      </c>
    </row>
    <row r="136" spans="1:18" ht="15.75" customHeight="1" x14ac:dyDescent="0.3">
      <c r="A136" s="102">
        <v>95</v>
      </c>
      <c r="B136" s="103">
        <v>130</v>
      </c>
      <c r="C136" s="104" t="s">
        <v>379</v>
      </c>
      <c r="D136" s="133">
        <v>30356</v>
      </c>
      <c r="E136" s="134">
        <v>30356</v>
      </c>
      <c r="F136" s="134">
        <v>30356</v>
      </c>
      <c r="G136" s="134">
        <v>30356</v>
      </c>
      <c r="H136" s="134">
        <v>30356</v>
      </c>
      <c r="I136" s="134">
        <v>30356</v>
      </c>
      <c r="J136" s="134">
        <v>30356</v>
      </c>
      <c r="K136" s="134">
        <v>30356</v>
      </c>
      <c r="L136" s="134">
        <v>30356</v>
      </c>
      <c r="M136" s="134">
        <v>30356</v>
      </c>
      <c r="N136" s="134">
        <v>30356</v>
      </c>
      <c r="O136" s="134">
        <v>30353</v>
      </c>
      <c r="P136" s="105">
        <f t="shared" si="2"/>
        <v>364269</v>
      </c>
      <c r="Q136" s="106">
        <v>364269</v>
      </c>
      <c r="R136" s="105">
        <f t="shared" si="3"/>
        <v>0</v>
      </c>
    </row>
    <row r="137" spans="1:18" ht="15.75" customHeight="1" x14ac:dyDescent="0.3">
      <c r="A137" s="102">
        <v>175</v>
      </c>
      <c r="B137" s="103">
        <v>131</v>
      </c>
      <c r="C137" s="104" t="s">
        <v>380</v>
      </c>
      <c r="D137" s="133">
        <v>29517</v>
      </c>
      <c r="E137" s="134">
        <v>29517</v>
      </c>
      <c r="F137" s="134">
        <v>29517</v>
      </c>
      <c r="G137" s="134">
        <v>29517</v>
      </c>
      <c r="H137" s="134">
        <v>29517</v>
      </c>
      <c r="I137" s="134">
        <v>29517</v>
      </c>
      <c r="J137" s="134">
        <v>29517</v>
      </c>
      <c r="K137" s="134">
        <v>29517</v>
      </c>
      <c r="L137" s="134">
        <v>29517</v>
      </c>
      <c r="M137" s="134">
        <v>29517</v>
      </c>
      <c r="N137" s="134">
        <v>29517</v>
      </c>
      <c r="O137" s="134">
        <v>29515</v>
      </c>
      <c r="P137" s="105">
        <f t="shared" si="2"/>
        <v>354202</v>
      </c>
      <c r="Q137" s="106">
        <v>354202</v>
      </c>
      <c r="R137" s="105">
        <f t="shared" si="3"/>
        <v>0</v>
      </c>
    </row>
    <row r="138" spans="1:18" ht="15.75" customHeight="1" x14ac:dyDescent="0.3">
      <c r="A138" s="102">
        <v>96</v>
      </c>
      <c r="B138" s="103">
        <v>132</v>
      </c>
      <c r="C138" s="104" t="s">
        <v>381</v>
      </c>
      <c r="D138" s="133">
        <v>37883</v>
      </c>
      <c r="E138" s="134">
        <v>37883</v>
      </c>
      <c r="F138" s="134">
        <v>37883</v>
      </c>
      <c r="G138" s="134">
        <v>37883</v>
      </c>
      <c r="H138" s="134">
        <v>37883</v>
      </c>
      <c r="I138" s="134">
        <v>37883</v>
      </c>
      <c r="J138" s="134">
        <v>37883</v>
      </c>
      <c r="K138" s="134">
        <v>37883</v>
      </c>
      <c r="L138" s="134">
        <v>37883</v>
      </c>
      <c r="M138" s="134">
        <v>37883</v>
      </c>
      <c r="N138" s="134">
        <v>37883</v>
      </c>
      <c r="O138" s="134">
        <v>37881</v>
      </c>
      <c r="P138" s="105">
        <f t="shared" ref="P138:P201" si="4">SUM(D138:O138)</f>
        <v>454594</v>
      </c>
      <c r="Q138" s="106">
        <v>454594</v>
      </c>
      <c r="R138" s="105">
        <f t="shared" ref="R138:R201" si="5">Q138-P138</f>
        <v>0</v>
      </c>
    </row>
    <row r="139" spans="1:18" ht="15.75" customHeight="1" x14ac:dyDescent="0.3">
      <c r="A139" s="102">
        <v>97</v>
      </c>
      <c r="B139" s="103">
        <v>133</v>
      </c>
      <c r="C139" s="104" t="s">
        <v>382</v>
      </c>
      <c r="D139" s="133">
        <v>67186</v>
      </c>
      <c r="E139" s="134">
        <v>67186</v>
      </c>
      <c r="F139" s="134">
        <v>67186</v>
      </c>
      <c r="G139" s="134">
        <v>67186</v>
      </c>
      <c r="H139" s="134">
        <v>67186</v>
      </c>
      <c r="I139" s="134">
        <v>67186</v>
      </c>
      <c r="J139" s="134">
        <v>67186</v>
      </c>
      <c r="K139" s="134">
        <v>67186</v>
      </c>
      <c r="L139" s="134">
        <v>67186</v>
      </c>
      <c r="M139" s="134">
        <v>67186</v>
      </c>
      <c r="N139" s="134">
        <v>67186</v>
      </c>
      <c r="O139" s="134">
        <v>67181</v>
      </c>
      <c r="P139" s="105">
        <f t="shared" si="4"/>
        <v>806227</v>
      </c>
      <c r="Q139" s="106">
        <v>806227</v>
      </c>
      <c r="R139" s="105">
        <f t="shared" si="5"/>
        <v>0</v>
      </c>
    </row>
    <row r="140" spans="1:18" ht="15.75" customHeight="1" x14ac:dyDescent="0.3">
      <c r="A140" s="102">
        <v>98</v>
      </c>
      <c r="B140" s="103">
        <v>134</v>
      </c>
      <c r="C140" s="104" t="s">
        <v>383</v>
      </c>
      <c r="D140" s="133">
        <v>22950</v>
      </c>
      <c r="E140" s="134">
        <v>22950</v>
      </c>
      <c r="F140" s="134">
        <v>22950</v>
      </c>
      <c r="G140" s="134">
        <v>22950</v>
      </c>
      <c r="H140" s="134">
        <v>22950</v>
      </c>
      <c r="I140" s="134">
        <v>22950</v>
      </c>
      <c r="J140" s="134">
        <v>22950</v>
      </c>
      <c r="K140" s="134">
        <v>22950</v>
      </c>
      <c r="L140" s="134">
        <v>22950</v>
      </c>
      <c r="M140" s="134">
        <v>22950</v>
      </c>
      <c r="N140" s="134">
        <v>22950</v>
      </c>
      <c r="O140" s="134">
        <v>22944</v>
      </c>
      <c r="P140" s="105">
        <f t="shared" si="4"/>
        <v>275394</v>
      </c>
      <c r="Q140" s="106">
        <v>275394</v>
      </c>
      <c r="R140" s="105">
        <f t="shared" si="5"/>
        <v>0</v>
      </c>
    </row>
    <row r="141" spans="1:18" ht="15.75" customHeight="1" x14ac:dyDescent="0.3">
      <c r="A141" s="102">
        <v>99</v>
      </c>
      <c r="B141" s="103">
        <v>135</v>
      </c>
      <c r="C141" s="104" t="s">
        <v>384</v>
      </c>
      <c r="D141" s="133">
        <v>20432</v>
      </c>
      <c r="E141" s="134">
        <v>20432</v>
      </c>
      <c r="F141" s="134">
        <v>20432</v>
      </c>
      <c r="G141" s="134">
        <v>20432</v>
      </c>
      <c r="H141" s="134">
        <v>20432</v>
      </c>
      <c r="I141" s="134">
        <v>20432</v>
      </c>
      <c r="J141" s="134">
        <v>20432</v>
      </c>
      <c r="K141" s="134">
        <v>20432</v>
      </c>
      <c r="L141" s="134">
        <v>20432</v>
      </c>
      <c r="M141" s="134">
        <v>20432</v>
      </c>
      <c r="N141" s="134">
        <v>20432</v>
      </c>
      <c r="O141" s="134">
        <v>20437</v>
      </c>
      <c r="P141" s="105">
        <f t="shared" si="4"/>
        <v>245189</v>
      </c>
      <c r="Q141" s="106">
        <v>245189</v>
      </c>
      <c r="R141" s="105">
        <f t="shared" si="5"/>
        <v>0</v>
      </c>
    </row>
    <row r="142" spans="1:18" ht="15.75" customHeight="1" x14ac:dyDescent="0.3">
      <c r="A142" s="102">
        <v>100</v>
      </c>
      <c r="B142" s="103">
        <v>136</v>
      </c>
      <c r="C142" s="104" t="s">
        <v>385</v>
      </c>
      <c r="D142" s="133">
        <v>21028</v>
      </c>
      <c r="E142" s="134">
        <v>21028</v>
      </c>
      <c r="F142" s="134">
        <v>21028</v>
      </c>
      <c r="G142" s="134">
        <v>21028</v>
      </c>
      <c r="H142" s="134">
        <v>21028</v>
      </c>
      <c r="I142" s="134">
        <v>21028</v>
      </c>
      <c r="J142" s="134">
        <v>21028</v>
      </c>
      <c r="K142" s="134">
        <v>21028</v>
      </c>
      <c r="L142" s="134">
        <v>21028</v>
      </c>
      <c r="M142" s="134">
        <v>21028</v>
      </c>
      <c r="N142" s="134">
        <v>21028</v>
      </c>
      <c r="O142" s="134">
        <v>21025</v>
      </c>
      <c r="P142" s="105">
        <f t="shared" si="4"/>
        <v>252333</v>
      </c>
      <c r="Q142" s="106">
        <v>252333</v>
      </c>
      <c r="R142" s="105">
        <f t="shared" si="5"/>
        <v>0</v>
      </c>
    </row>
    <row r="143" spans="1:18" ht="15.75" customHeight="1" x14ac:dyDescent="0.3">
      <c r="A143" s="102">
        <v>101</v>
      </c>
      <c r="B143" s="103">
        <v>137</v>
      </c>
      <c r="C143" s="104" t="s">
        <v>386</v>
      </c>
      <c r="D143" s="133">
        <v>45139</v>
      </c>
      <c r="E143" s="134">
        <v>45139</v>
      </c>
      <c r="F143" s="134">
        <v>45139</v>
      </c>
      <c r="G143" s="134">
        <v>45139</v>
      </c>
      <c r="H143" s="134">
        <v>45139</v>
      </c>
      <c r="I143" s="134">
        <v>45139</v>
      </c>
      <c r="J143" s="134">
        <v>45139</v>
      </c>
      <c r="K143" s="134">
        <v>45139</v>
      </c>
      <c r="L143" s="134">
        <v>45139</v>
      </c>
      <c r="M143" s="134">
        <v>45139</v>
      </c>
      <c r="N143" s="134">
        <v>45139</v>
      </c>
      <c r="O143" s="134">
        <v>45139</v>
      </c>
      <c r="P143" s="105">
        <f t="shared" si="4"/>
        <v>541668</v>
      </c>
      <c r="Q143" s="106">
        <v>541668</v>
      </c>
      <c r="R143" s="105">
        <f t="shared" si="5"/>
        <v>0</v>
      </c>
    </row>
    <row r="144" spans="1:18" ht="15.75" customHeight="1" x14ac:dyDescent="0.3">
      <c r="A144" s="102">
        <v>102</v>
      </c>
      <c r="B144" s="103">
        <v>138</v>
      </c>
      <c r="C144" s="104" t="s">
        <v>387</v>
      </c>
      <c r="D144" s="133">
        <v>38897</v>
      </c>
      <c r="E144" s="134">
        <v>38897</v>
      </c>
      <c r="F144" s="134">
        <v>38897</v>
      </c>
      <c r="G144" s="134">
        <v>38897</v>
      </c>
      <c r="H144" s="134">
        <v>38897</v>
      </c>
      <c r="I144" s="134">
        <v>38897</v>
      </c>
      <c r="J144" s="134">
        <v>38897</v>
      </c>
      <c r="K144" s="134">
        <v>38897</v>
      </c>
      <c r="L144" s="134">
        <v>38897</v>
      </c>
      <c r="M144" s="134">
        <v>38897</v>
      </c>
      <c r="N144" s="134">
        <v>38897</v>
      </c>
      <c r="O144" s="134">
        <v>38893</v>
      </c>
      <c r="P144" s="105">
        <f t="shared" si="4"/>
        <v>466760</v>
      </c>
      <c r="Q144" s="106">
        <v>466760</v>
      </c>
      <c r="R144" s="105">
        <f t="shared" si="5"/>
        <v>0</v>
      </c>
    </row>
    <row r="145" spans="1:18" ht="15.75" customHeight="1" x14ac:dyDescent="0.3">
      <c r="A145" s="102">
        <v>103</v>
      </c>
      <c r="B145" s="103">
        <v>139</v>
      </c>
      <c r="C145" s="104" t="s">
        <v>388</v>
      </c>
      <c r="D145" s="133">
        <v>31123</v>
      </c>
      <c r="E145" s="134">
        <v>31123</v>
      </c>
      <c r="F145" s="134">
        <v>31123</v>
      </c>
      <c r="G145" s="134">
        <v>31123</v>
      </c>
      <c r="H145" s="134">
        <v>31123</v>
      </c>
      <c r="I145" s="134">
        <v>31123</v>
      </c>
      <c r="J145" s="134">
        <v>31123</v>
      </c>
      <c r="K145" s="134">
        <v>31123</v>
      </c>
      <c r="L145" s="134">
        <v>31123</v>
      </c>
      <c r="M145" s="134">
        <v>31123</v>
      </c>
      <c r="N145" s="134">
        <v>31123</v>
      </c>
      <c r="O145" s="134">
        <v>31117</v>
      </c>
      <c r="P145" s="105">
        <f t="shared" si="4"/>
        <v>373470</v>
      </c>
      <c r="Q145" s="106">
        <v>373470</v>
      </c>
      <c r="R145" s="105">
        <f t="shared" si="5"/>
        <v>0</v>
      </c>
    </row>
    <row r="146" spans="1:18" ht="15.75" customHeight="1" x14ac:dyDescent="0.3">
      <c r="A146" s="102">
        <v>176</v>
      </c>
      <c r="B146" s="103">
        <v>140</v>
      </c>
      <c r="C146" s="104" t="s">
        <v>483</v>
      </c>
      <c r="D146" s="133">
        <v>6414</v>
      </c>
      <c r="E146" s="134">
        <v>6414</v>
      </c>
      <c r="F146" s="134">
        <v>6414</v>
      </c>
      <c r="G146" s="134">
        <v>6414</v>
      </c>
      <c r="H146" s="134">
        <v>6414</v>
      </c>
      <c r="I146" s="134">
        <v>6414</v>
      </c>
      <c r="J146" s="134">
        <v>6414</v>
      </c>
      <c r="K146" s="134">
        <v>6414</v>
      </c>
      <c r="L146" s="134">
        <v>6414</v>
      </c>
      <c r="M146" s="134">
        <v>6414</v>
      </c>
      <c r="N146" s="134">
        <v>6414</v>
      </c>
      <c r="O146" s="134">
        <v>6409</v>
      </c>
      <c r="P146" s="105">
        <f t="shared" si="4"/>
        <v>76963</v>
      </c>
      <c r="Q146" s="106">
        <v>76963</v>
      </c>
      <c r="R146" s="105">
        <f t="shared" si="5"/>
        <v>0</v>
      </c>
    </row>
    <row r="147" spans="1:18" ht="15.75" customHeight="1" x14ac:dyDescent="0.3">
      <c r="A147" s="102">
        <v>209</v>
      </c>
      <c r="B147" s="103">
        <v>141</v>
      </c>
      <c r="C147" s="104" t="s">
        <v>389</v>
      </c>
      <c r="D147" s="133">
        <v>13029</v>
      </c>
      <c r="E147" s="134">
        <v>13029</v>
      </c>
      <c r="F147" s="134">
        <v>13029</v>
      </c>
      <c r="G147" s="134">
        <v>13029</v>
      </c>
      <c r="H147" s="134">
        <v>13029</v>
      </c>
      <c r="I147" s="134">
        <v>13029</v>
      </c>
      <c r="J147" s="134">
        <v>13029</v>
      </c>
      <c r="K147" s="134">
        <v>13029</v>
      </c>
      <c r="L147" s="134">
        <v>13029</v>
      </c>
      <c r="M147" s="134">
        <v>13029</v>
      </c>
      <c r="N147" s="134">
        <v>13029</v>
      </c>
      <c r="O147" s="134">
        <v>13034</v>
      </c>
      <c r="P147" s="105">
        <f t="shared" si="4"/>
        <v>156353</v>
      </c>
      <c r="Q147" s="106">
        <v>156353</v>
      </c>
      <c r="R147" s="105">
        <f t="shared" si="5"/>
        <v>0</v>
      </c>
    </row>
    <row r="148" spans="1:18" ht="15.75" customHeight="1" x14ac:dyDescent="0.3">
      <c r="A148" s="102">
        <v>201</v>
      </c>
      <c r="B148" s="103">
        <v>142</v>
      </c>
      <c r="C148" s="104" t="s">
        <v>390</v>
      </c>
      <c r="D148" s="133">
        <v>15839</v>
      </c>
      <c r="E148" s="134">
        <v>15839</v>
      </c>
      <c r="F148" s="134">
        <v>15839</v>
      </c>
      <c r="G148" s="134">
        <v>15839</v>
      </c>
      <c r="H148" s="134">
        <v>15839</v>
      </c>
      <c r="I148" s="134">
        <v>15839</v>
      </c>
      <c r="J148" s="134">
        <v>15839</v>
      </c>
      <c r="K148" s="134">
        <v>15839</v>
      </c>
      <c r="L148" s="134">
        <v>15839</v>
      </c>
      <c r="M148" s="134">
        <v>15839</v>
      </c>
      <c r="N148" s="134">
        <v>15839</v>
      </c>
      <c r="O148" s="134">
        <v>15840</v>
      </c>
      <c r="P148" s="105">
        <f t="shared" si="4"/>
        <v>190069</v>
      </c>
      <c r="Q148" s="106">
        <v>190069</v>
      </c>
      <c r="R148" s="105">
        <f t="shared" si="5"/>
        <v>0</v>
      </c>
    </row>
    <row r="149" spans="1:18" ht="15.75" customHeight="1" x14ac:dyDescent="0.3">
      <c r="A149" s="102">
        <v>104</v>
      </c>
      <c r="B149" s="103">
        <v>143</v>
      </c>
      <c r="C149" s="104" t="s">
        <v>391</v>
      </c>
      <c r="D149" s="133">
        <v>54012</v>
      </c>
      <c r="E149" s="134">
        <v>54012</v>
      </c>
      <c r="F149" s="134">
        <v>54012</v>
      </c>
      <c r="G149" s="134">
        <v>54012</v>
      </c>
      <c r="H149" s="134">
        <v>54012</v>
      </c>
      <c r="I149" s="134">
        <v>54012</v>
      </c>
      <c r="J149" s="134">
        <v>54012</v>
      </c>
      <c r="K149" s="134">
        <v>54012</v>
      </c>
      <c r="L149" s="134">
        <v>54012</v>
      </c>
      <c r="M149" s="134">
        <v>54012</v>
      </c>
      <c r="N149" s="134">
        <v>54012</v>
      </c>
      <c r="O149" s="134">
        <v>54012</v>
      </c>
      <c r="P149" s="105">
        <f t="shared" si="4"/>
        <v>648144</v>
      </c>
      <c r="Q149" s="106">
        <v>648144</v>
      </c>
      <c r="R149" s="105">
        <f t="shared" si="5"/>
        <v>0</v>
      </c>
    </row>
    <row r="150" spans="1:18" ht="15.75" customHeight="1" x14ac:dyDescent="0.3">
      <c r="A150" s="102">
        <v>177</v>
      </c>
      <c r="B150" s="103">
        <v>144</v>
      </c>
      <c r="C150" s="104" t="s">
        <v>392</v>
      </c>
      <c r="D150" s="133">
        <v>16920</v>
      </c>
      <c r="E150" s="134">
        <v>16920</v>
      </c>
      <c r="F150" s="134">
        <v>16920</v>
      </c>
      <c r="G150" s="134">
        <v>16920</v>
      </c>
      <c r="H150" s="134">
        <v>16920</v>
      </c>
      <c r="I150" s="134">
        <v>16920</v>
      </c>
      <c r="J150" s="134">
        <v>16920</v>
      </c>
      <c r="K150" s="134">
        <v>16920</v>
      </c>
      <c r="L150" s="134">
        <v>16920</v>
      </c>
      <c r="M150" s="134">
        <v>16920</v>
      </c>
      <c r="N150" s="134">
        <v>16920</v>
      </c>
      <c r="O150" s="134">
        <v>16916</v>
      </c>
      <c r="P150" s="105">
        <f t="shared" si="4"/>
        <v>203036</v>
      </c>
      <c r="Q150" s="106">
        <v>203036</v>
      </c>
      <c r="R150" s="105">
        <f t="shared" si="5"/>
        <v>0</v>
      </c>
    </row>
    <row r="151" spans="1:18" ht="15.75" customHeight="1" x14ac:dyDescent="0.3">
      <c r="A151" s="102">
        <v>106</v>
      </c>
      <c r="B151" s="103">
        <v>145</v>
      </c>
      <c r="C151" s="104" t="s">
        <v>393</v>
      </c>
      <c r="D151" s="133">
        <v>53668</v>
      </c>
      <c r="E151" s="134">
        <v>53668</v>
      </c>
      <c r="F151" s="134">
        <v>53668</v>
      </c>
      <c r="G151" s="134">
        <v>53668</v>
      </c>
      <c r="H151" s="134">
        <v>53668</v>
      </c>
      <c r="I151" s="134">
        <v>53668</v>
      </c>
      <c r="J151" s="134">
        <v>53668</v>
      </c>
      <c r="K151" s="134">
        <v>53668</v>
      </c>
      <c r="L151" s="134">
        <v>53668</v>
      </c>
      <c r="M151" s="134">
        <v>53668</v>
      </c>
      <c r="N151" s="134">
        <v>53668</v>
      </c>
      <c r="O151" s="134">
        <v>53672</v>
      </c>
      <c r="P151" s="105">
        <f t="shared" si="4"/>
        <v>644020</v>
      </c>
      <c r="Q151" s="106">
        <v>644020</v>
      </c>
      <c r="R151" s="105">
        <f t="shared" si="5"/>
        <v>0</v>
      </c>
    </row>
    <row r="152" spans="1:18" ht="15.75" customHeight="1" x14ac:dyDescent="0.3">
      <c r="A152" s="102">
        <v>105</v>
      </c>
      <c r="B152" s="103">
        <v>146</v>
      </c>
      <c r="C152" s="104" t="s">
        <v>394</v>
      </c>
      <c r="D152" s="133">
        <v>37068</v>
      </c>
      <c r="E152" s="134">
        <v>37068</v>
      </c>
      <c r="F152" s="134">
        <v>37068</v>
      </c>
      <c r="G152" s="134">
        <v>37068</v>
      </c>
      <c r="H152" s="134">
        <v>37068</v>
      </c>
      <c r="I152" s="134">
        <v>37068</v>
      </c>
      <c r="J152" s="134">
        <v>37068</v>
      </c>
      <c r="K152" s="134">
        <v>37068</v>
      </c>
      <c r="L152" s="134">
        <v>37068</v>
      </c>
      <c r="M152" s="134">
        <v>37068</v>
      </c>
      <c r="N152" s="134">
        <v>37068</v>
      </c>
      <c r="O152" s="134">
        <v>37066</v>
      </c>
      <c r="P152" s="105">
        <f t="shared" si="4"/>
        <v>444814</v>
      </c>
      <c r="Q152" s="106">
        <v>444814</v>
      </c>
      <c r="R152" s="105">
        <f t="shared" si="5"/>
        <v>0</v>
      </c>
    </row>
    <row r="153" spans="1:18" ht="15.75" customHeight="1" x14ac:dyDescent="0.3">
      <c r="A153" s="102">
        <v>107</v>
      </c>
      <c r="B153" s="103">
        <v>147</v>
      </c>
      <c r="C153" s="104" t="s">
        <v>395</v>
      </c>
      <c r="D153" s="133">
        <v>23553</v>
      </c>
      <c r="E153" s="134">
        <v>23553</v>
      </c>
      <c r="F153" s="134">
        <v>23553</v>
      </c>
      <c r="G153" s="134">
        <v>23553</v>
      </c>
      <c r="H153" s="134">
        <v>23553</v>
      </c>
      <c r="I153" s="134">
        <v>23553</v>
      </c>
      <c r="J153" s="134">
        <v>23553</v>
      </c>
      <c r="K153" s="134">
        <v>23553</v>
      </c>
      <c r="L153" s="134">
        <v>23553</v>
      </c>
      <c r="M153" s="134">
        <v>23553</v>
      </c>
      <c r="N153" s="134">
        <v>23553</v>
      </c>
      <c r="O153" s="134">
        <v>23554</v>
      </c>
      <c r="P153" s="105">
        <f t="shared" si="4"/>
        <v>282637</v>
      </c>
      <c r="Q153" s="106">
        <v>282637</v>
      </c>
      <c r="R153" s="105">
        <f t="shared" si="5"/>
        <v>0</v>
      </c>
    </row>
    <row r="154" spans="1:18" ht="15.75" customHeight="1" x14ac:dyDescent="0.3">
      <c r="A154" s="102">
        <v>108</v>
      </c>
      <c r="B154" s="103">
        <v>148</v>
      </c>
      <c r="C154" s="104" t="s">
        <v>396</v>
      </c>
      <c r="D154" s="133">
        <v>24538</v>
      </c>
      <c r="E154" s="134">
        <v>24538</v>
      </c>
      <c r="F154" s="134">
        <v>24538</v>
      </c>
      <c r="G154" s="134">
        <v>24538</v>
      </c>
      <c r="H154" s="134">
        <v>24538</v>
      </c>
      <c r="I154" s="134">
        <v>24538</v>
      </c>
      <c r="J154" s="134">
        <v>24538</v>
      </c>
      <c r="K154" s="134">
        <v>24538</v>
      </c>
      <c r="L154" s="134">
        <v>24538</v>
      </c>
      <c r="M154" s="134">
        <v>24538</v>
      </c>
      <c r="N154" s="134">
        <v>24538</v>
      </c>
      <c r="O154" s="134">
        <v>24533</v>
      </c>
      <c r="P154" s="105">
        <f t="shared" si="4"/>
        <v>294451</v>
      </c>
      <c r="Q154" s="106">
        <v>294451</v>
      </c>
      <c r="R154" s="105">
        <f t="shared" si="5"/>
        <v>0</v>
      </c>
    </row>
    <row r="155" spans="1:18" ht="15.75" customHeight="1" x14ac:dyDescent="0.3">
      <c r="A155" s="102">
        <v>178</v>
      </c>
      <c r="B155" s="103">
        <v>149</v>
      </c>
      <c r="C155" s="104" t="s">
        <v>397</v>
      </c>
      <c r="D155" s="133">
        <v>24961</v>
      </c>
      <c r="E155" s="134">
        <v>24961</v>
      </c>
      <c r="F155" s="134">
        <v>24961</v>
      </c>
      <c r="G155" s="134">
        <v>24961</v>
      </c>
      <c r="H155" s="134">
        <v>24961</v>
      </c>
      <c r="I155" s="134">
        <v>24961</v>
      </c>
      <c r="J155" s="134">
        <v>24961</v>
      </c>
      <c r="K155" s="134">
        <v>24961</v>
      </c>
      <c r="L155" s="134">
        <v>24961</v>
      </c>
      <c r="M155" s="134">
        <v>24961</v>
      </c>
      <c r="N155" s="134">
        <v>24961</v>
      </c>
      <c r="O155" s="134">
        <v>24965</v>
      </c>
      <c r="P155" s="105">
        <f t="shared" si="4"/>
        <v>299536</v>
      </c>
      <c r="Q155" s="106">
        <v>299536</v>
      </c>
      <c r="R155" s="105">
        <f t="shared" si="5"/>
        <v>0</v>
      </c>
    </row>
    <row r="156" spans="1:18" ht="15.75" customHeight="1" x14ac:dyDescent="0.3">
      <c r="A156" s="102">
        <v>109</v>
      </c>
      <c r="B156" s="103">
        <v>150</v>
      </c>
      <c r="C156" s="104" t="s">
        <v>398</v>
      </c>
      <c r="D156" s="133">
        <v>53673</v>
      </c>
      <c r="E156" s="134">
        <v>53673</v>
      </c>
      <c r="F156" s="134">
        <v>53673</v>
      </c>
      <c r="G156" s="134">
        <v>53673</v>
      </c>
      <c r="H156" s="134">
        <v>53673</v>
      </c>
      <c r="I156" s="134">
        <v>53673</v>
      </c>
      <c r="J156" s="134">
        <v>53673</v>
      </c>
      <c r="K156" s="134">
        <v>53673</v>
      </c>
      <c r="L156" s="134">
        <v>53673</v>
      </c>
      <c r="M156" s="134">
        <v>53673</v>
      </c>
      <c r="N156" s="134">
        <v>53673</v>
      </c>
      <c r="O156" s="134">
        <v>53674</v>
      </c>
      <c r="P156" s="105">
        <f t="shared" si="4"/>
        <v>644077</v>
      </c>
      <c r="Q156" s="106">
        <v>644077</v>
      </c>
      <c r="R156" s="105">
        <f t="shared" si="5"/>
        <v>0</v>
      </c>
    </row>
    <row r="157" spans="1:18" ht="15.75" customHeight="1" x14ac:dyDescent="0.3">
      <c r="A157" s="102">
        <v>110</v>
      </c>
      <c r="B157" s="103">
        <v>151</v>
      </c>
      <c r="C157" s="104" t="s">
        <v>399</v>
      </c>
      <c r="D157" s="133">
        <v>122333</v>
      </c>
      <c r="E157" s="134">
        <v>122333</v>
      </c>
      <c r="F157" s="134">
        <v>122333</v>
      </c>
      <c r="G157" s="134">
        <v>122333</v>
      </c>
      <c r="H157" s="134">
        <v>122333</v>
      </c>
      <c r="I157" s="134">
        <v>122333</v>
      </c>
      <c r="J157" s="134">
        <v>122333</v>
      </c>
      <c r="K157" s="134">
        <v>122333</v>
      </c>
      <c r="L157" s="134">
        <v>122333</v>
      </c>
      <c r="M157" s="134">
        <v>122333</v>
      </c>
      <c r="N157" s="134">
        <v>122333</v>
      </c>
      <c r="O157" s="134">
        <v>122332</v>
      </c>
      <c r="P157" s="105">
        <f t="shared" si="4"/>
        <v>1467995</v>
      </c>
      <c r="Q157" s="106">
        <v>1467995</v>
      </c>
      <c r="R157" s="105">
        <f t="shared" si="5"/>
        <v>0</v>
      </c>
    </row>
    <row r="158" spans="1:18" ht="15.75" customHeight="1" x14ac:dyDescent="0.3">
      <c r="A158" s="102">
        <v>111</v>
      </c>
      <c r="B158" s="103">
        <v>152</v>
      </c>
      <c r="C158" s="104" t="s">
        <v>400</v>
      </c>
      <c r="D158" s="133">
        <v>99337</v>
      </c>
      <c r="E158" s="134">
        <v>99337</v>
      </c>
      <c r="F158" s="134">
        <v>99337</v>
      </c>
      <c r="G158" s="134">
        <v>99337</v>
      </c>
      <c r="H158" s="134">
        <v>99337</v>
      </c>
      <c r="I158" s="134">
        <v>99337</v>
      </c>
      <c r="J158" s="134">
        <v>99337</v>
      </c>
      <c r="K158" s="134">
        <v>99337</v>
      </c>
      <c r="L158" s="134">
        <v>99337</v>
      </c>
      <c r="M158" s="134">
        <v>99337</v>
      </c>
      <c r="N158" s="134">
        <v>99337</v>
      </c>
      <c r="O158" s="134">
        <v>99337</v>
      </c>
      <c r="P158" s="105">
        <f t="shared" si="4"/>
        <v>1192044</v>
      </c>
      <c r="Q158" s="106">
        <v>1192044</v>
      </c>
      <c r="R158" s="105">
        <f t="shared" si="5"/>
        <v>0</v>
      </c>
    </row>
    <row r="159" spans="1:18" ht="15.75" customHeight="1" x14ac:dyDescent="0.3">
      <c r="A159" s="102">
        <v>112</v>
      </c>
      <c r="B159" s="103">
        <v>153</v>
      </c>
      <c r="C159" s="104" t="s">
        <v>401</v>
      </c>
      <c r="D159" s="133">
        <v>68797</v>
      </c>
      <c r="E159" s="134">
        <v>68797</v>
      </c>
      <c r="F159" s="134">
        <v>68797</v>
      </c>
      <c r="G159" s="134">
        <v>68797</v>
      </c>
      <c r="H159" s="134">
        <v>68797</v>
      </c>
      <c r="I159" s="134">
        <v>68797</v>
      </c>
      <c r="J159" s="134">
        <v>68797</v>
      </c>
      <c r="K159" s="134">
        <v>68797</v>
      </c>
      <c r="L159" s="134">
        <v>68797</v>
      </c>
      <c r="M159" s="134">
        <v>68797</v>
      </c>
      <c r="N159" s="134">
        <v>68797</v>
      </c>
      <c r="O159" s="134">
        <v>68797</v>
      </c>
      <c r="P159" s="105">
        <f t="shared" si="4"/>
        <v>825564</v>
      </c>
      <c r="Q159" s="106">
        <v>825564</v>
      </c>
      <c r="R159" s="105">
        <f t="shared" si="5"/>
        <v>0</v>
      </c>
    </row>
    <row r="160" spans="1:18" ht="15.75" customHeight="1" x14ac:dyDescent="0.3">
      <c r="A160" s="102">
        <v>113</v>
      </c>
      <c r="B160" s="103">
        <v>154</v>
      </c>
      <c r="C160" s="104" t="s">
        <v>402</v>
      </c>
      <c r="D160" s="133">
        <v>112939</v>
      </c>
      <c r="E160" s="134">
        <v>112939</v>
      </c>
      <c r="F160" s="134">
        <v>112939</v>
      </c>
      <c r="G160" s="134">
        <v>112939</v>
      </c>
      <c r="H160" s="134">
        <v>112939</v>
      </c>
      <c r="I160" s="134">
        <v>112939</v>
      </c>
      <c r="J160" s="134">
        <v>112939</v>
      </c>
      <c r="K160" s="134">
        <v>112939</v>
      </c>
      <c r="L160" s="134">
        <v>112939</v>
      </c>
      <c r="M160" s="134">
        <v>112939</v>
      </c>
      <c r="N160" s="134">
        <v>112939</v>
      </c>
      <c r="O160" s="134">
        <v>112933</v>
      </c>
      <c r="P160" s="105">
        <f t="shared" si="4"/>
        <v>1355262</v>
      </c>
      <c r="Q160" s="106">
        <v>1355262</v>
      </c>
      <c r="R160" s="105">
        <f t="shared" si="5"/>
        <v>0</v>
      </c>
    </row>
    <row r="161" spans="1:18" ht="15.75" customHeight="1" x14ac:dyDescent="0.3">
      <c r="A161" s="102">
        <v>114</v>
      </c>
      <c r="B161" s="103">
        <v>155</v>
      </c>
      <c r="C161" s="104" t="s">
        <v>403</v>
      </c>
      <c r="D161" s="133">
        <v>52161</v>
      </c>
      <c r="E161" s="134">
        <v>52161</v>
      </c>
      <c r="F161" s="134">
        <v>52161</v>
      </c>
      <c r="G161" s="134">
        <v>52161</v>
      </c>
      <c r="H161" s="134">
        <v>52161</v>
      </c>
      <c r="I161" s="134">
        <v>52161</v>
      </c>
      <c r="J161" s="134">
        <v>52161</v>
      </c>
      <c r="K161" s="134">
        <v>52161</v>
      </c>
      <c r="L161" s="134">
        <v>52161</v>
      </c>
      <c r="M161" s="134">
        <v>52161</v>
      </c>
      <c r="N161" s="134">
        <v>52161</v>
      </c>
      <c r="O161" s="134">
        <v>52166</v>
      </c>
      <c r="P161" s="105">
        <f t="shared" si="4"/>
        <v>625937</v>
      </c>
      <c r="Q161" s="106">
        <v>625937</v>
      </c>
      <c r="R161" s="105">
        <f t="shared" si="5"/>
        <v>0</v>
      </c>
    </row>
    <row r="162" spans="1:18" ht="15.75" customHeight="1" x14ac:dyDescent="0.3">
      <c r="A162" s="102">
        <v>179</v>
      </c>
      <c r="B162" s="103">
        <v>156</v>
      </c>
      <c r="C162" s="104" t="s">
        <v>404</v>
      </c>
      <c r="D162" s="133">
        <v>20351</v>
      </c>
      <c r="E162" s="134">
        <v>20351</v>
      </c>
      <c r="F162" s="134">
        <v>20351</v>
      </c>
      <c r="G162" s="134">
        <v>20351</v>
      </c>
      <c r="H162" s="134">
        <v>20351</v>
      </c>
      <c r="I162" s="134">
        <v>20351</v>
      </c>
      <c r="J162" s="134">
        <v>20351</v>
      </c>
      <c r="K162" s="134">
        <v>20351</v>
      </c>
      <c r="L162" s="134">
        <v>20351</v>
      </c>
      <c r="M162" s="134">
        <v>20351</v>
      </c>
      <c r="N162" s="134">
        <v>20351</v>
      </c>
      <c r="O162" s="134">
        <v>20355</v>
      </c>
      <c r="P162" s="105">
        <f t="shared" si="4"/>
        <v>244216</v>
      </c>
      <c r="Q162" s="106">
        <v>244216</v>
      </c>
      <c r="R162" s="105">
        <f t="shared" si="5"/>
        <v>0</v>
      </c>
    </row>
    <row r="163" spans="1:18" ht="15.75" customHeight="1" x14ac:dyDescent="0.3">
      <c r="A163" s="102">
        <v>180</v>
      </c>
      <c r="B163" s="103">
        <v>157</v>
      </c>
      <c r="C163" s="104" t="s">
        <v>405</v>
      </c>
      <c r="D163" s="133">
        <v>41822</v>
      </c>
      <c r="E163" s="134">
        <v>41822</v>
      </c>
      <c r="F163" s="134">
        <v>41822</v>
      </c>
      <c r="G163" s="134">
        <v>41822</v>
      </c>
      <c r="H163" s="134">
        <v>41822</v>
      </c>
      <c r="I163" s="134">
        <v>41822</v>
      </c>
      <c r="J163" s="134">
        <v>41822</v>
      </c>
      <c r="K163" s="134">
        <v>41822</v>
      </c>
      <c r="L163" s="134">
        <v>41822</v>
      </c>
      <c r="M163" s="134">
        <v>41822</v>
      </c>
      <c r="N163" s="134">
        <v>41822</v>
      </c>
      <c r="O163" s="134">
        <v>41819</v>
      </c>
      <c r="P163" s="105">
        <f t="shared" si="4"/>
        <v>501861</v>
      </c>
      <c r="Q163" s="106">
        <v>501861</v>
      </c>
      <c r="R163" s="105">
        <f t="shared" si="5"/>
        <v>0</v>
      </c>
    </row>
    <row r="164" spans="1:18" ht="15.75" customHeight="1" x14ac:dyDescent="0.3">
      <c r="A164" s="102">
        <v>202</v>
      </c>
      <c r="B164" s="103">
        <v>158</v>
      </c>
      <c r="C164" s="104" t="s">
        <v>406</v>
      </c>
      <c r="D164" s="133">
        <v>16479</v>
      </c>
      <c r="E164" s="134">
        <v>16479</v>
      </c>
      <c r="F164" s="134">
        <v>16479</v>
      </c>
      <c r="G164" s="134">
        <v>16479</v>
      </c>
      <c r="H164" s="134">
        <v>16479</v>
      </c>
      <c r="I164" s="134">
        <v>16479</v>
      </c>
      <c r="J164" s="134">
        <v>16479</v>
      </c>
      <c r="K164" s="134">
        <v>16479</v>
      </c>
      <c r="L164" s="134">
        <v>16479</v>
      </c>
      <c r="M164" s="134">
        <v>16479</v>
      </c>
      <c r="N164" s="134">
        <v>16479</v>
      </c>
      <c r="O164" s="134">
        <v>16478</v>
      </c>
      <c r="P164" s="105">
        <f t="shared" si="4"/>
        <v>197747</v>
      </c>
      <c r="Q164" s="106">
        <v>197747</v>
      </c>
      <c r="R164" s="105">
        <f t="shared" si="5"/>
        <v>0</v>
      </c>
    </row>
    <row r="165" spans="1:18" ht="15.75" customHeight="1" x14ac:dyDescent="0.3">
      <c r="A165" s="102">
        <v>115</v>
      </c>
      <c r="B165" s="103">
        <v>159</v>
      </c>
      <c r="C165" s="104" t="s">
        <v>484</v>
      </c>
      <c r="D165" s="133">
        <v>11562</v>
      </c>
      <c r="E165" s="134">
        <v>11562</v>
      </c>
      <c r="F165" s="134">
        <v>11562</v>
      </c>
      <c r="G165" s="134">
        <v>11562</v>
      </c>
      <c r="H165" s="134">
        <v>11562</v>
      </c>
      <c r="I165" s="134">
        <v>11562</v>
      </c>
      <c r="J165" s="134">
        <v>11562</v>
      </c>
      <c r="K165" s="134">
        <v>11562</v>
      </c>
      <c r="L165" s="134">
        <v>11562</v>
      </c>
      <c r="M165" s="134">
        <v>11562</v>
      </c>
      <c r="N165" s="134">
        <v>11562</v>
      </c>
      <c r="O165" s="134">
        <v>11565</v>
      </c>
      <c r="P165" s="105">
        <f t="shared" si="4"/>
        <v>138747</v>
      </c>
      <c r="Q165" s="106">
        <v>138747</v>
      </c>
      <c r="R165" s="105">
        <f t="shared" si="5"/>
        <v>0</v>
      </c>
    </row>
    <row r="166" spans="1:18" ht="15.75" customHeight="1" x14ac:dyDescent="0.3">
      <c r="A166" s="102">
        <v>203</v>
      </c>
      <c r="B166" s="103">
        <v>160</v>
      </c>
      <c r="C166" s="104" t="s">
        <v>407</v>
      </c>
      <c r="D166" s="133">
        <v>8458</v>
      </c>
      <c r="E166" s="134">
        <v>8458</v>
      </c>
      <c r="F166" s="134">
        <v>8458</v>
      </c>
      <c r="G166" s="134">
        <v>8458</v>
      </c>
      <c r="H166" s="134">
        <v>8458</v>
      </c>
      <c r="I166" s="134">
        <v>8458</v>
      </c>
      <c r="J166" s="134">
        <v>8458</v>
      </c>
      <c r="K166" s="134">
        <v>8458</v>
      </c>
      <c r="L166" s="134">
        <v>8458</v>
      </c>
      <c r="M166" s="134">
        <v>8458</v>
      </c>
      <c r="N166" s="134">
        <v>8458</v>
      </c>
      <c r="O166" s="134">
        <v>8463</v>
      </c>
      <c r="P166" s="105">
        <f t="shared" si="4"/>
        <v>101501</v>
      </c>
      <c r="Q166" s="106">
        <v>101501</v>
      </c>
      <c r="R166" s="105">
        <f t="shared" si="5"/>
        <v>0</v>
      </c>
    </row>
    <row r="167" spans="1:18" ht="15.75" customHeight="1" x14ac:dyDescent="0.3">
      <c r="A167" s="102">
        <v>181</v>
      </c>
      <c r="B167" s="103">
        <v>161</v>
      </c>
      <c r="C167" s="104" t="s">
        <v>408</v>
      </c>
      <c r="D167" s="133">
        <v>28620</v>
      </c>
      <c r="E167" s="134">
        <v>28620</v>
      </c>
      <c r="F167" s="134">
        <v>28620</v>
      </c>
      <c r="G167" s="134">
        <v>28620</v>
      </c>
      <c r="H167" s="134">
        <v>28620</v>
      </c>
      <c r="I167" s="134">
        <v>28620</v>
      </c>
      <c r="J167" s="134">
        <v>28620</v>
      </c>
      <c r="K167" s="134">
        <v>28620</v>
      </c>
      <c r="L167" s="134">
        <v>28620</v>
      </c>
      <c r="M167" s="134">
        <v>28620</v>
      </c>
      <c r="N167" s="134">
        <v>28620</v>
      </c>
      <c r="O167" s="134">
        <v>28616</v>
      </c>
      <c r="P167" s="105">
        <f t="shared" si="4"/>
        <v>343436</v>
      </c>
      <c r="Q167" s="106">
        <v>343436</v>
      </c>
      <c r="R167" s="105">
        <f t="shared" si="5"/>
        <v>0</v>
      </c>
    </row>
    <row r="168" spans="1:18" ht="15.75" customHeight="1" x14ac:dyDescent="0.3">
      <c r="A168" s="102">
        <v>204</v>
      </c>
      <c r="B168" s="103">
        <v>162</v>
      </c>
      <c r="C168" s="104" t="s">
        <v>409</v>
      </c>
      <c r="D168" s="133">
        <v>13548</v>
      </c>
      <c r="E168" s="134">
        <v>13548</v>
      </c>
      <c r="F168" s="134">
        <v>13548</v>
      </c>
      <c r="G168" s="134">
        <v>13548</v>
      </c>
      <c r="H168" s="134">
        <v>13548</v>
      </c>
      <c r="I168" s="134">
        <v>13548</v>
      </c>
      <c r="J168" s="134">
        <v>13548</v>
      </c>
      <c r="K168" s="134">
        <v>13548</v>
      </c>
      <c r="L168" s="134">
        <v>13548</v>
      </c>
      <c r="M168" s="134">
        <v>13548</v>
      </c>
      <c r="N168" s="134">
        <v>13548</v>
      </c>
      <c r="O168" s="134">
        <v>13551</v>
      </c>
      <c r="P168" s="105">
        <f t="shared" si="4"/>
        <v>162579</v>
      </c>
      <c r="Q168" s="106">
        <v>162579</v>
      </c>
      <c r="R168" s="105">
        <f t="shared" si="5"/>
        <v>0</v>
      </c>
    </row>
    <row r="169" spans="1:18" ht="15.75" customHeight="1" x14ac:dyDescent="0.3">
      <c r="A169" s="102">
        <v>182</v>
      </c>
      <c r="B169" s="103">
        <v>163</v>
      </c>
      <c r="C169" s="104" t="s">
        <v>410</v>
      </c>
      <c r="D169" s="133">
        <v>11663</v>
      </c>
      <c r="E169" s="134">
        <v>11663</v>
      </c>
      <c r="F169" s="134">
        <v>11663</v>
      </c>
      <c r="G169" s="134">
        <v>11663</v>
      </c>
      <c r="H169" s="134">
        <v>11663</v>
      </c>
      <c r="I169" s="134">
        <v>11663</v>
      </c>
      <c r="J169" s="134">
        <v>11663</v>
      </c>
      <c r="K169" s="134">
        <v>11663</v>
      </c>
      <c r="L169" s="134">
        <v>11663</v>
      </c>
      <c r="M169" s="134">
        <v>11663</v>
      </c>
      <c r="N169" s="134">
        <v>11663</v>
      </c>
      <c r="O169" s="134">
        <v>11657</v>
      </c>
      <c r="P169" s="105">
        <f t="shared" si="4"/>
        <v>139950</v>
      </c>
      <c r="Q169" s="106">
        <v>139950</v>
      </c>
      <c r="R169" s="105">
        <f t="shared" si="5"/>
        <v>0</v>
      </c>
    </row>
    <row r="170" spans="1:18" ht="15.75" customHeight="1" x14ac:dyDescent="0.3">
      <c r="A170" s="102">
        <v>116</v>
      </c>
      <c r="B170" s="103">
        <v>164</v>
      </c>
      <c r="C170" s="104" t="s">
        <v>411</v>
      </c>
      <c r="D170" s="133">
        <v>24510</v>
      </c>
      <c r="E170" s="134">
        <v>24510</v>
      </c>
      <c r="F170" s="134">
        <v>24510</v>
      </c>
      <c r="G170" s="134">
        <v>24510</v>
      </c>
      <c r="H170" s="134">
        <v>24510</v>
      </c>
      <c r="I170" s="134">
        <v>24510</v>
      </c>
      <c r="J170" s="134">
        <v>24510</v>
      </c>
      <c r="K170" s="134">
        <v>24510</v>
      </c>
      <c r="L170" s="134">
        <v>24510</v>
      </c>
      <c r="M170" s="134">
        <v>24510</v>
      </c>
      <c r="N170" s="134">
        <v>24510</v>
      </c>
      <c r="O170" s="134">
        <v>24515</v>
      </c>
      <c r="P170" s="105">
        <f t="shared" si="4"/>
        <v>294125</v>
      </c>
      <c r="Q170" s="106">
        <v>294125</v>
      </c>
      <c r="R170" s="105">
        <f t="shared" si="5"/>
        <v>0</v>
      </c>
    </row>
    <row r="171" spans="1:18" ht="15.75" customHeight="1" thickBot="1" x14ac:dyDescent="0.35">
      <c r="A171" s="107">
        <v>210</v>
      </c>
      <c r="B171" s="108">
        <v>165</v>
      </c>
      <c r="C171" s="109" t="s">
        <v>412</v>
      </c>
      <c r="D171" s="135">
        <v>22286</v>
      </c>
      <c r="E171" s="136">
        <v>22286</v>
      </c>
      <c r="F171" s="136">
        <v>22286</v>
      </c>
      <c r="G171" s="136">
        <v>22286</v>
      </c>
      <c r="H171" s="136">
        <v>22286</v>
      </c>
      <c r="I171" s="136">
        <v>22286</v>
      </c>
      <c r="J171" s="136">
        <v>22286</v>
      </c>
      <c r="K171" s="136">
        <v>22286</v>
      </c>
      <c r="L171" s="136">
        <v>22286</v>
      </c>
      <c r="M171" s="136">
        <v>22286</v>
      </c>
      <c r="N171" s="136">
        <v>22286</v>
      </c>
      <c r="O171" s="136">
        <v>22287</v>
      </c>
      <c r="P171" s="110">
        <f t="shared" si="4"/>
        <v>267433</v>
      </c>
      <c r="Q171" s="111">
        <v>267433</v>
      </c>
      <c r="R171" s="110">
        <f t="shared" si="5"/>
        <v>0</v>
      </c>
    </row>
    <row r="172" spans="1:18" ht="15.75" customHeight="1" x14ac:dyDescent="0.3">
      <c r="A172" s="112">
        <v>205</v>
      </c>
      <c r="B172" s="113">
        <v>166</v>
      </c>
      <c r="C172" s="114" t="s">
        <v>413</v>
      </c>
      <c r="D172" s="137">
        <v>25488</v>
      </c>
      <c r="E172" s="138">
        <v>25488</v>
      </c>
      <c r="F172" s="138">
        <v>25488</v>
      </c>
      <c r="G172" s="138">
        <v>25488</v>
      </c>
      <c r="H172" s="138">
        <v>25488</v>
      </c>
      <c r="I172" s="138">
        <v>25488</v>
      </c>
      <c r="J172" s="138">
        <v>25488</v>
      </c>
      <c r="K172" s="138">
        <v>25488</v>
      </c>
      <c r="L172" s="138">
        <v>25488</v>
      </c>
      <c r="M172" s="138">
        <v>25488</v>
      </c>
      <c r="N172" s="138">
        <v>25488</v>
      </c>
      <c r="O172" s="138">
        <v>25483</v>
      </c>
      <c r="P172" s="115">
        <f t="shared" si="4"/>
        <v>305851</v>
      </c>
      <c r="Q172" s="116">
        <v>305851</v>
      </c>
      <c r="R172" s="115">
        <f t="shared" si="5"/>
        <v>0</v>
      </c>
    </row>
    <row r="173" spans="1:18" ht="15.75" customHeight="1" x14ac:dyDescent="0.3">
      <c r="A173" s="102">
        <v>33</v>
      </c>
      <c r="B173" s="103">
        <v>167</v>
      </c>
      <c r="C173" s="104" t="s">
        <v>414</v>
      </c>
      <c r="D173" s="133">
        <v>36443</v>
      </c>
      <c r="E173" s="134">
        <v>36443</v>
      </c>
      <c r="F173" s="134">
        <v>36443</v>
      </c>
      <c r="G173" s="134">
        <v>36443</v>
      </c>
      <c r="H173" s="134">
        <v>36443</v>
      </c>
      <c r="I173" s="134">
        <v>36443</v>
      </c>
      <c r="J173" s="134">
        <v>36443</v>
      </c>
      <c r="K173" s="134">
        <v>36443</v>
      </c>
      <c r="L173" s="134">
        <v>36443</v>
      </c>
      <c r="M173" s="134">
        <v>36443</v>
      </c>
      <c r="N173" s="134">
        <v>36443</v>
      </c>
      <c r="O173" s="134">
        <v>36441</v>
      </c>
      <c r="P173" s="105">
        <f t="shared" si="4"/>
        <v>437314</v>
      </c>
      <c r="Q173" s="106">
        <v>437314</v>
      </c>
      <c r="R173" s="105">
        <f t="shared" si="5"/>
        <v>0</v>
      </c>
    </row>
    <row r="174" spans="1:18" ht="15.75" customHeight="1" x14ac:dyDescent="0.3">
      <c r="A174" s="102">
        <v>183</v>
      </c>
      <c r="B174" s="103">
        <v>168</v>
      </c>
      <c r="C174" s="104" t="s">
        <v>415</v>
      </c>
      <c r="D174" s="133">
        <v>9128</v>
      </c>
      <c r="E174" s="134">
        <v>9128</v>
      </c>
      <c r="F174" s="134">
        <v>9128</v>
      </c>
      <c r="G174" s="134">
        <v>9128</v>
      </c>
      <c r="H174" s="134">
        <v>9128</v>
      </c>
      <c r="I174" s="134">
        <v>9128</v>
      </c>
      <c r="J174" s="134">
        <v>9128</v>
      </c>
      <c r="K174" s="134">
        <v>9128</v>
      </c>
      <c r="L174" s="134">
        <v>9128</v>
      </c>
      <c r="M174" s="134">
        <v>9128</v>
      </c>
      <c r="N174" s="134">
        <v>9128</v>
      </c>
      <c r="O174" s="134">
        <v>9126</v>
      </c>
      <c r="P174" s="105">
        <f t="shared" si="4"/>
        <v>109534</v>
      </c>
      <c r="Q174" s="106">
        <v>109534</v>
      </c>
      <c r="R174" s="105">
        <f t="shared" si="5"/>
        <v>0</v>
      </c>
    </row>
    <row r="175" spans="1:18" ht="15.75" customHeight="1" x14ac:dyDescent="0.3">
      <c r="A175" s="102">
        <v>117</v>
      </c>
      <c r="B175" s="103">
        <v>169</v>
      </c>
      <c r="C175" s="104" t="s">
        <v>416</v>
      </c>
      <c r="D175" s="133">
        <v>12351</v>
      </c>
      <c r="E175" s="134">
        <v>12351</v>
      </c>
      <c r="F175" s="134">
        <v>12351</v>
      </c>
      <c r="G175" s="134">
        <v>12351</v>
      </c>
      <c r="H175" s="134">
        <v>12351</v>
      </c>
      <c r="I175" s="134">
        <v>12351</v>
      </c>
      <c r="J175" s="134">
        <v>12351</v>
      </c>
      <c r="K175" s="134">
        <v>12351</v>
      </c>
      <c r="L175" s="134">
        <v>12351</v>
      </c>
      <c r="M175" s="134">
        <v>12351</v>
      </c>
      <c r="N175" s="134">
        <v>12351</v>
      </c>
      <c r="O175" s="134">
        <v>12351</v>
      </c>
      <c r="P175" s="105">
        <f t="shared" si="4"/>
        <v>148212</v>
      </c>
      <c r="Q175" s="106">
        <v>148212</v>
      </c>
      <c r="R175" s="105">
        <f t="shared" si="5"/>
        <v>0</v>
      </c>
    </row>
    <row r="176" spans="1:18" ht="15.75" customHeight="1" x14ac:dyDescent="0.3">
      <c r="A176" s="102">
        <v>118</v>
      </c>
      <c r="B176" s="103">
        <v>170</v>
      </c>
      <c r="C176" s="104" t="s">
        <v>417</v>
      </c>
      <c r="D176" s="133">
        <v>49348</v>
      </c>
      <c r="E176" s="134">
        <v>49348</v>
      </c>
      <c r="F176" s="134">
        <v>49348</v>
      </c>
      <c r="G176" s="134">
        <v>49348</v>
      </c>
      <c r="H176" s="134">
        <v>49348</v>
      </c>
      <c r="I176" s="134">
        <v>49348</v>
      </c>
      <c r="J176" s="134">
        <v>49348</v>
      </c>
      <c r="K176" s="134">
        <v>49348</v>
      </c>
      <c r="L176" s="134">
        <v>49348</v>
      </c>
      <c r="M176" s="134">
        <v>49348</v>
      </c>
      <c r="N176" s="134">
        <v>49348</v>
      </c>
      <c r="O176" s="134">
        <v>49342</v>
      </c>
      <c r="P176" s="105">
        <f t="shared" si="4"/>
        <v>592170</v>
      </c>
      <c r="Q176" s="106">
        <v>592170</v>
      </c>
      <c r="R176" s="105">
        <f t="shared" si="5"/>
        <v>0</v>
      </c>
    </row>
    <row r="177" spans="1:18" ht="15.75" customHeight="1" x14ac:dyDescent="0.3">
      <c r="A177" s="102">
        <v>119</v>
      </c>
      <c r="B177" s="103">
        <v>171</v>
      </c>
      <c r="C177" s="104" t="s">
        <v>418</v>
      </c>
      <c r="D177" s="133">
        <v>44892</v>
      </c>
      <c r="E177" s="134">
        <v>44892</v>
      </c>
      <c r="F177" s="134">
        <v>44892</v>
      </c>
      <c r="G177" s="134">
        <v>44892</v>
      </c>
      <c r="H177" s="134">
        <v>44892</v>
      </c>
      <c r="I177" s="134">
        <v>44892</v>
      </c>
      <c r="J177" s="134">
        <v>44892</v>
      </c>
      <c r="K177" s="134">
        <v>44892</v>
      </c>
      <c r="L177" s="134">
        <v>44892</v>
      </c>
      <c r="M177" s="134">
        <v>44892</v>
      </c>
      <c r="N177" s="134">
        <v>44892</v>
      </c>
      <c r="O177" s="134">
        <v>44887</v>
      </c>
      <c r="P177" s="105">
        <f t="shared" si="4"/>
        <v>538699</v>
      </c>
      <c r="Q177" s="106">
        <v>538699</v>
      </c>
      <c r="R177" s="105">
        <f t="shared" si="5"/>
        <v>0</v>
      </c>
    </row>
    <row r="178" spans="1:18" ht="15.75" customHeight="1" x14ac:dyDescent="0.3">
      <c r="A178" s="102">
        <v>120</v>
      </c>
      <c r="B178" s="103">
        <v>172</v>
      </c>
      <c r="C178" s="104" t="s">
        <v>419</v>
      </c>
      <c r="D178" s="133">
        <v>104866</v>
      </c>
      <c r="E178" s="134">
        <v>104866</v>
      </c>
      <c r="F178" s="134">
        <v>104866</v>
      </c>
      <c r="G178" s="134">
        <v>104866</v>
      </c>
      <c r="H178" s="134">
        <v>104866</v>
      </c>
      <c r="I178" s="134">
        <v>104866</v>
      </c>
      <c r="J178" s="134">
        <v>104866</v>
      </c>
      <c r="K178" s="134">
        <v>104866</v>
      </c>
      <c r="L178" s="134">
        <v>104866</v>
      </c>
      <c r="M178" s="134">
        <v>104866</v>
      </c>
      <c r="N178" s="134">
        <v>104866</v>
      </c>
      <c r="O178" s="134">
        <v>104860</v>
      </c>
      <c r="P178" s="105">
        <f t="shared" si="4"/>
        <v>1258386</v>
      </c>
      <c r="Q178" s="106">
        <v>1258386</v>
      </c>
      <c r="R178" s="105">
        <f t="shared" si="5"/>
        <v>0</v>
      </c>
    </row>
    <row r="179" spans="1:18" ht="15.75" customHeight="1" x14ac:dyDescent="0.3">
      <c r="A179" s="102">
        <v>211</v>
      </c>
      <c r="B179" s="103">
        <v>173</v>
      </c>
      <c r="C179" s="104" t="s">
        <v>420</v>
      </c>
      <c r="D179" s="133">
        <v>23675</v>
      </c>
      <c r="E179" s="134">
        <v>23675</v>
      </c>
      <c r="F179" s="134">
        <v>23675</v>
      </c>
      <c r="G179" s="134">
        <v>23675</v>
      </c>
      <c r="H179" s="134">
        <v>23675</v>
      </c>
      <c r="I179" s="134">
        <v>23675</v>
      </c>
      <c r="J179" s="134">
        <v>23675</v>
      </c>
      <c r="K179" s="134">
        <v>23675</v>
      </c>
      <c r="L179" s="134">
        <v>23675</v>
      </c>
      <c r="M179" s="134">
        <v>23675</v>
      </c>
      <c r="N179" s="134">
        <v>23675</v>
      </c>
      <c r="O179" s="134">
        <v>23679</v>
      </c>
      <c r="P179" s="105">
        <f t="shared" si="4"/>
        <v>284104</v>
      </c>
      <c r="Q179" s="106">
        <v>284104</v>
      </c>
      <c r="R179" s="105">
        <f t="shared" si="5"/>
        <v>0</v>
      </c>
    </row>
    <row r="180" spans="1:18" ht="15.75" customHeight="1" x14ac:dyDescent="0.3">
      <c r="A180" s="102">
        <v>121</v>
      </c>
      <c r="B180" s="103">
        <v>174</v>
      </c>
      <c r="C180" s="104" t="s">
        <v>421</v>
      </c>
      <c r="D180" s="133">
        <v>25665</v>
      </c>
      <c r="E180" s="134">
        <v>25665</v>
      </c>
      <c r="F180" s="134">
        <v>25665</v>
      </c>
      <c r="G180" s="134">
        <v>25665</v>
      </c>
      <c r="H180" s="134">
        <v>25665</v>
      </c>
      <c r="I180" s="134">
        <v>25665</v>
      </c>
      <c r="J180" s="134">
        <v>25665</v>
      </c>
      <c r="K180" s="134">
        <v>25665</v>
      </c>
      <c r="L180" s="134">
        <v>25665</v>
      </c>
      <c r="M180" s="134">
        <v>25665</v>
      </c>
      <c r="N180" s="134">
        <v>25665</v>
      </c>
      <c r="O180" s="134">
        <v>25660</v>
      </c>
      <c r="P180" s="105">
        <f t="shared" si="4"/>
        <v>307975</v>
      </c>
      <c r="Q180" s="106">
        <v>307975</v>
      </c>
      <c r="R180" s="105">
        <f t="shared" si="5"/>
        <v>0</v>
      </c>
    </row>
    <row r="181" spans="1:18" ht="15.75" customHeight="1" x14ac:dyDescent="0.3">
      <c r="A181" s="102">
        <v>122</v>
      </c>
      <c r="B181" s="103">
        <v>175</v>
      </c>
      <c r="C181" s="104" t="s">
        <v>422</v>
      </c>
      <c r="D181" s="133">
        <v>54469</v>
      </c>
      <c r="E181" s="134">
        <v>54469</v>
      </c>
      <c r="F181" s="134">
        <v>54469</v>
      </c>
      <c r="G181" s="134">
        <v>54469</v>
      </c>
      <c r="H181" s="134">
        <v>54469</v>
      </c>
      <c r="I181" s="134">
        <v>54469</v>
      </c>
      <c r="J181" s="134">
        <v>54469</v>
      </c>
      <c r="K181" s="134">
        <v>54469</v>
      </c>
      <c r="L181" s="134">
        <v>54469</v>
      </c>
      <c r="M181" s="134">
        <v>54469</v>
      </c>
      <c r="N181" s="134">
        <v>54469</v>
      </c>
      <c r="O181" s="134">
        <v>54468</v>
      </c>
      <c r="P181" s="105">
        <f t="shared" si="4"/>
        <v>653627</v>
      </c>
      <c r="Q181" s="106">
        <v>653627</v>
      </c>
      <c r="R181" s="105">
        <f t="shared" si="5"/>
        <v>0</v>
      </c>
    </row>
    <row r="182" spans="1:18" ht="15.75" customHeight="1" x14ac:dyDescent="0.3">
      <c r="A182" s="102">
        <v>123</v>
      </c>
      <c r="B182" s="103">
        <v>176</v>
      </c>
      <c r="C182" s="104" t="s">
        <v>423</v>
      </c>
      <c r="D182" s="133">
        <v>17313</v>
      </c>
      <c r="E182" s="134">
        <v>17313</v>
      </c>
      <c r="F182" s="134">
        <v>17313</v>
      </c>
      <c r="G182" s="134">
        <v>17313</v>
      </c>
      <c r="H182" s="134">
        <v>17313</v>
      </c>
      <c r="I182" s="134">
        <v>17313</v>
      </c>
      <c r="J182" s="134">
        <v>17313</v>
      </c>
      <c r="K182" s="134">
        <v>17313</v>
      </c>
      <c r="L182" s="134">
        <v>17313</v>
      </c>
      <c r="M182" s="134">
        <v>17313</v>
      </c>
      <c r="N182" s="134">
        <v>17313</v>
      </c>
      <c r="O182" s="134">
        <v>17309</v>
      </c>
      <c r="P182" s="105">
        <f t="shared" si="4"/>
        <v>207752</v>
      </c>
      <c r="Q182" s="106">
        <v>207752</v>
      </c>
      <c r="R182" s="105">
        <f t="shared" si="5"/>
        <v>0</v>
      </c>
    </row>
    <row r="183" spans="1:18" ht="15.75" customHeight="1" x14ac:dyDescent="0.3">
      <c r="A183" s="102">
        <v>124</v>
      </c>
      <c r="B183" s="103">
        <v>177</v>
      </c>
      <c r="C183" s="104" t="s">
        <v>424</v>
      </c>
      <c r="D183" s="133">
        <v>78328</v>
      </c>
      <c r="E183" s="134">
        <v>78328</v>
      </c>
      <c r="F183" s="134">
        <v>78328</v>
      </c>
      <c r="G183" s="134">
        <v>78328</v>
      </c>
      <c r="H183" s="134">
        <v>78328</v>
      </c>
      <c r="I183" s="134">
        <v>78328</v>
      </c>
      <c r="J183" s="134">
        <v>78328</v>
      </c>
      <c r="K183" s="134">
        <v>78328</v>
      </c>
      <c r="L183" s="134">
        <v>78328</v>
      </c>
      <c r="M183" s="134">
        <v>78328</v>
      </c>
      <c r="N183" s="134">
        <v>78328</v>
      </c>
      <c r="O183" s="134">
        <v>78333</v>
      </c>
      <c r="P183" s="105">
        <f t="shared" si="4"/>
        <v>939941</v>
      </c>
      <c r="Q183" s="106">
        <v>939941</v>
      </c>
      <c r="R183" s="105">
        <f t="shared" si="5"/>
        <v>0</v>
      </c>
    </row>
    <row r="184" spans="1:18" ht="15.75" customHeight="1" x14ac:dyDescent="0.3">
      <c r="A184" s="102">
        <v>206</v>
      </c>
      <c r="B184" s="103">
        <v>178</v>
      </c>
      <c r="C184" s="104" t="s">
        <v>425</v>
      </c>
      <c r="D184" s="133">
        <v>15456</v>
      </c>
      <c r="E184" s="134">
        <v>15456</v>
      </c>
      <c r="F184" s="134">
        <v>15456</v>
      </c>
      <c r="G184" s="134">
        <v>15456</v>
      </c>
      <c r="H184" s="134">
        <v>15456</v>
      </c>
      <c r="I184" s="134">
        <v>15456</v>
      </c>
      <c r="J184" s="134">
        <v>15456</v>
      </c>
      <c r="K184" s="134">
        <v>15456</v>
      </c>
      <c r="L184" s="134">
        <v>15456</v>
      </c>
      <c r="M184" s="134">
        <v>15456</v>
      </c>
      <c r="N184" s="134">
        <v>15456</v>
      </c>
      <c r="O184" s="134">
        <v>15454</v>
      </c>
      <c r="P184" s="105">
        <f t="shared" si="4"/>
        <v>185470</v>
      </c>
      <c r="Q184" s="106">
        <v>185470</v>
      </c>
      <c r="R184" s="105">
        <f t="shared" si="5"/>
        <v>0</v>
      </c>
    </row>
    <row r="185" spans="1:18" ht="15.75" customHeight="1" x14ac:dyDescent="0.3">
      <c r="A185" s="102">
        <v>125</v>
      </c>
      <c r="B185" s="103">
        <v>179</v>
      </c>
      <c r="C185" s="104" t="s">
        <v>485</v>
      </c>
      <c r="D185" s="133">
        <v>10610</v>
      </c>
      <c r="E185" s="134">
        <v>10610</v>
      </c>
      <c r="F185" s="134">
        <v>10610</v>
      </c>
      <c r="G185" s="134">
        <v>10610</v>
      </c>
      <c r="H185" s="134">
        <v>10610</v>
      </c>
      <c r="I185" s="134">
        <v>10610</v>
      </c>
      <c r="J185" s="134">
        <v>10610</v>
      </c>
      <c r="K185" s="134">
        <v>10610</v>
      </c>
      <c r="L185" s="134">
        <v>10610</v>
      </c>
      <c r="M185" s="134">
        <v>10610</v>
      </c>
      <c r="N185" s="134">
        <v>10610</v>
      </c>
      <c r="O185" s="134">
        <v>10610</v>
      </c>
      <c r="P185" s="105">
        <f t="shared" si="4"/>
        <v>127320</v>
      </c>
      <c r="Q185" s="106">
        <v>127320</v>
      </c>
      <c r="R185" s="105">
        <f t="shared" si="5"/>
        <v>0</v>
      </c>
    </row>
    <row r="186" spans="1:18" ht="15.75" customHeight="1" x14ac:dyDescent="0.3">
      <c r="A186" s="102">
        <v>194</v>
      </c>
      <c r="B186" s="103">
        <v>180</v>
      </c>
      <c r="C186" s="104" t="s">
        <v>426</v>
      </c>
      <c r="D186" s="133">
        <v>38084</v>
      </c>
      <c r="E186" s="134">
        <v>38084</v>
      </c>
      <c r="F186" s="134">
        <v>38084</v>
      </c>
      <c r="G186" s="134">
        <v>38084</v>
      </c>
      <c r="H186" s="134">
        <v>38084</v>
      </c>
      <c r="I186" s="134">
        <v>38084</v>
      </c>
      <c r="J186" s="134">
        <v>38084</v>
      </c>
      <c r="K186" s="134">
        <v>38084</v>
      </c>
      <c r="L186" s="134">
        <v>38084</v>
      </c>
      <c r="M186" s="134">
        <v>38084</v>
      </c>
      <c r="N186" s="134">
        <v>38084</v>
      </c>
      <c r="O186" s="134">
        <v>38084</v>
      </c>
      <c r="P186" s="105">
        <f t="shared" si="4"/>
        <v>457008</v>
      </c>
      <c r="Q186" s="106">
        <v>457008</v>
      </c>
      <c r="R186" s="105">
        <f t="shared" si="5"/>
        <v>0</v>
      </c>
    </row>
    <row r="187" spans="1:18" ht="15.75" customHeight="1" x14ac:dyDescent="0.3">
      <c r="A187" s="102">
        <v>126</v>
      </c>
      <c r="B187" s="103">
        <v>181</v>
      </c>
      <c r="C187" s="104" t="s">
        <v>427</v>
      </c>
      <c r="D187" s="133">
        <v>40672</v>
      </c>
      <c r="E187" s="134">
        <v>40672</v>
      </c>
      <c r="F187" s="134">
        <v>40672</v>
      </c>
      <c r="G187" s="134">
        <v>40672</v>
      </c>
      <c r="H187" s="134">
        <v>40672</v>
      </c>
      <c r="I187" s="134">
        <v>40672</v>
      </c>
      <c r="J187" s="134">
        <v>40672</v>
      </c>
      <c r="K187" s="134">
        <v>40672</v>
      </c>
      <c r="L187" s="134">
        <v>40672</v>
      </c>
      <c r="M187" s="134">
        <v>40672</v>
      </c>
      <c r="N187" s="134">
        <v>40672</v>
      </c>
      <c r="O187" s="134">
        <v>40669</v>
      </c>
      <c r="P187" s="105">
        <f t="shared" si="4"/>
        <v>488061</v>
      </c>
      <c r="Q187" s="106">
        <v>488061</v>
      </c>
      <c r="R187" s="105">
        <f t="shared" si="5"/>
        <v>0</v>
      </c>
    </row>
    <row r="188" spans="1:18" ht="15.75" customHeight="1" x14ac:dyDescent="0.3">
      <c r="A188" s="102">
        <v>127</v>
      </c>
      <c r="B188" s="103">
        <v>182</v>
      </c>
      <c r="C188" s="104" t="s">
        <v>428</v>
      </c>
      <c r="D188" s="133">
        <v>14855</v>
      </c>
      <c r="E188" s="134">
        <v>14855</v>
      </c>
      <c r="F188" s="134">
        <v>14855</v>
      </c>
      <c r="G188" s="134">
        <v>14855</v>
      </c>
      <c r="H188" s="134">
        <v>14855</v>
      </c>
      <c r="I188" s="134">
        <v>14855</v>
      </c>
      <c r="J188" s="134">
        <v>14855</v>
      </c>
      <c r="K188" s="134">
        <v>14855</v>
      </c>
      <c r="L188" s="134">
        <v>14855</v>
      </c>
      <c r="M188" s="134">
        <v>14855</v>
      </c>
      <c r="N188" s="134">
        <v>14855</v>
      </c>
      <c r="O188" s="134">
        <v>14856</v>
      </c>
      <c r="P188" s="105">
        <f t="shared" si="4"/>
        <v>178261</v>
      </c>
      <c r="Q188" s="106">
        <v>178261</v>
      </c>
      <c r="R188" s="105">
        <f t="shared" si="5"/>
        <v>0</v>
      </c>
    </row>
    <row r="189" spans="1:18" ht="15.75" customHeight="1" x14ac:dyDescent="0.3">
      <c r="A189" s="102">
        <v>184</v>
      </c>
      <c r="B189" s="103">
        <v>183</v>
      </c>
      <c r="C189" s="104" t="s">
        <v>429</v>
      </c>
      <c r="D189" s="133">
        <v>12761</v>
      </c>
      <c r="E189" s="134">
        <v>12761</v>
      </c>
      <c r="F189" s="134">
        <v>12761</v>
      </c>
      <c r="G189" s="134">
        <v>12761</v>
      </c>
      <c r="H189" s="134">
        <v>12761</v>
      </c>
      <c r="I189" s="134">
        <v>12761</v>
      </c>
      <c r="J189" s="134">
        <v>12761</v>
      </c>
      <c r="K189" s="134">
        <v>12761</v>
      </c>
      <c r="L189" s="134">
        <v>12761</v>
      </c>
      <c r="M189" s="134">
        <v>12761</v>
      </c>
      <c r="N189" s="134">
        <v>12761</v>
      </c>
      <c r="O189" s="134">
        <v>12760</v>
      </c>
      <c r="P189" s="105">
        <f t="shared" si="4"/>
        <v>153131</v>
      </c>
      <c r="Q189" s="106">
        <v>153131</v>
      </c>
      <c r="R189" s="105">
        <f t="shared" si="5"/>
        <v>0</v>
      </c>
    </row>
    <row r="190" spans="1:18" ht="15.75" customHeight="1" x14ac:dyDescent="0.3">
      <c r="A190" s="102">
        <v>10</v>
      </c>
      <c r="B190" s="103">
        <v>184</v>
      </c>
      <c r="C190" s="104" t="s">
        <v>430</v>
      </c>
      <c r="D190" s="133">
        <v>15113</v>
      </c>
      <c r="E190" s="134">
        <v>15113</v>
      </c>
      <c r="F190" s="134">
        <v>15113</v>
      </c>
      <c r="G190" s="134">
        <v>15113</v>
      </c>
      <c r="H190" s="134">
        <v>15113</v>
      </c>
      <c r="I190" s="134">
        <v>15113</v>
      </c>
      <c r="J190" s="134">
        <v>15113</v>
      </c>
      <c r="K190" s="134">
        <v>15113</v>
      </c>
      <c r="L190" s="134">
        <v>15113</v>
      </c>
      <c r="M190" s="134">
        <v>15113</v>
      </c>
      <c r="N190" s="134">
        <v>15113</v>
      </c>
      <c r="O190" s="134">
        <v>15113</v>
      </c>
      <c r="P190" s="105">
        <f t="shared" si="4"/>
        <v>181356</v>
      </c>
      <c r="Q190" s="106">
        <v>181356</v>
      </c>
      <c r="R190" s="105">
        <f t="shared" si="5"/>
        <v>0</v>
      </c>
    </row>
    <row r="191" spans="1:18" ht="15.75" customHeight="1" x14ac:dyDescent="0.3">
      <c r="A191" s="102">
        <v>128</v>
      </c>
      <c r="B191" s="103">
        <v>185</v>
      </c>
      <c r="C191" s="104" t="s">
        <v>431</v>
      </c>
      <c r="D191" s="133">
        <v>132630</v>
      </c>
      <c r="E191" s="134">
        <v>132630</v>
      </c>
      <c r="F191" s="134">
        <v>132630</v>
      </c>
      <c r="G191" s="134">
        <v>132630</v>
      </c>
      <c r="H191" s="134">
        <v>132630</v>
      </c>
      <c r="I191" s="134">
        <v>132630</v>
      </c>
      <c r="J191" s="134">
        <v>132630</v>
      </c>
      <c r="K191" s="134">
        <v>132630</v>
      </c>
      <c r="L191" s="134">
        <v>132630</v>
      </c>
      <c r="M191" s="134">
        <v>132630</v>
      </c>
      <c r="N191" s="134">
        <v>132630</v>
      </c>
      <c r="O191" s="134">
        <v>132633</v>
      </c>
      <c r="P191" s="105">
        <f t="shared" si="4"/>
        <v>1591563</v>
      </c>
      <c r="Q191" s="106">
        <v>1591563</v>
      </c>
      <c r="R191" s="105">
        <f t="shared" si="5"/>
        <v>0</v>
      </c>
    </row>
    <row r="192" spans="1:18" ht="15.75" customHeight="1" x14ac:dyDescent="0.3">
      <c r="A192" s="102">
        <v>129</v>
      </c>
      <c r="B192" s="103">
        <v>186</v>
      </c>
      <c r="C192" s="104" t="s">
        <v>432</v>
      </c>
      <c r="D192" s="133">
        <v>34295</v>
      </c>
      <c r="E192" s="134">
        <v>34295</v>
      </c>
      <c r="F192" s="134">
        <v>34295</v>
      </c>
      <c r="G192" s="134">
        <v>34295</v>
      </c>
      <c r="H192" s="134">
        <v>34295</v>
      </c>
      <c r="I192" s="134">
        <v>34295</v>
      </c>
      <c r="J192" s="134">
        <v>34295</v>
      </c>
      <c r="K192" s="134">
        <v>34295</v>
      </c>
      <c r="L192" s="134">
        <v>34295</v>
      </c>
      <c r="M192" s="134">
        <v>34295</v>
      </c>
      <c r="N192" s="134">
        <v>34295</v>
      </c>
      <c r="O192" s="134">
        <v>34292</v>
      </c>
      <c r="P192" s="105">
        <f t="shared" si="4"/>
        <v>411537</v>
      </c>
      <c r="Q192" s="106">
        <v>411537</v>
      </c>
      <c r="R192" s="105">
        <f t="shared" si="5"/>
        <v>0</v>
      </c>
    </row>
    <row r="193" spans="1:18" ht="15.75" customHeight="1" x14ac:dyDescent="0.3">
      <c r="A193" s="102">
        <v>130</v>
      </c>
      <c r="B193" s="103">
        <v>187</v>
      </c>
      <c r="C193" s="104" t="s">
        <v>433</v>
      </c>
      <c r="D193" s="133">
        <v>65009</v>
      </c>
      <c r="E193" s="134">
        <v>65009</v>
      </c>
      <c r="F193" s="134">
        <v>65009</v>
      </c>
      <c r="G193" s="134">
        <v>65009</v>
      </c>
      <c r="H193" s="134">
        <v>65009</v>
      </c>
      <c r="I193" s="134">
        <v>65009</v>
      </c>
      <c r="J193" s="134">
        <v>65009</v>
      </c>
      <c r="K193" s="134">
        <v>65009</v>
      </c>
      <c r="L193" s="134">
        <v>65009</v>
      </c>
      <c r="M193" s="134">
        <v>65009</v>
      </c>
      <c r="N193" s="134">
        <v>65009</v>
      </c>
      <c r="O193" s="134">
        <v>65007</v>
      </c>
      <c r="P193" s="105">
        <f t="shared" si="4"/>
        <v>780106</v>
      </c>
      <c r="Q193" s="106">
        <v>780106</v>
      </c>
      <c r="R193" s="105">
        <f>Q193-P193</f>
        <v>0</v>
      </c>
    </row>
    <row r="194" spans="1:18" ht="15.75" customHeight="1" x14ac:dyDescent="0.3">
      <c r="A194" s="102">
        <v>185</v>
      </c>
      <c r="B194" s="103">
        <v>188</v>
      </c>
      <c r="C194" s="104" t="s">
        <v>434</v>
      </c>
      <c r="D194" s="133">
        <v>13365</v>
      </c>
      <c r="E194" s="134">
        <v>13365</v>
      </c>
      <c r="F194" s="134">
        <v>13365</v>
      </c>
      <c r="G194" s="134">
        <v>13365</v>
      </c>
      <c r="H194" s="134">
        <v>13365</v>
      </c>
      <c r="I194" s="134">
        <v>13365</v>
      </c>
      <c r="J194" s="134">
        <v>13365</v>
      </c>
      <c r="K194" s="134">
        <v>13365</v>
      </c>
      <c r="L194" s="134">
        <v>13365</v>
      </c>
      <c r="M194" s="134">
        <v>13365</v>
      </c>
      <c r="N194" s="134">
        <v>13365</v>
      </c>
      <c r="O194" s="134">
        <v>13367</v>
      </c>
      <c r="P194" s="105">
        <f t="shared" si="4"/>
        <v>160382</v>
      </c>
      <c r="Q194" s="106">
        <v>160382</v>
      </c>
      <c r="R194" s="105">
        <f t="shared" si="5"/>
        <v>0</v>
      </c>
    </row>
    <row r="195" spans="1:18" ht="15.75" customHeight="1" x14ac:dyDescent="0.3">
      <c r="A195" s="102">
        <v>186</v>
      </c>
      <c r="B195" s="103">
        <v>189</v>
      </c>
      <c r="C195" s="104" t="s">
        <v>435</v>
      </c>
      <c r="D195" s="133">
        <v>2163</v>
      </c>
      <c r="E195" s="134">
        <v>2163</v>
      </c>
      <c r="F195" s="134">
        <v>2163</v>
      </c>
      <c r="G195" s="134">
        <v>2163</v>
      </c>
      <c r="H195" s="134">
        <v>2163</v>
      </c>
      <c r="I195" s="134">
        <v>2163</v>
      </c>
      <c r="J195" s="134">
        <v>2163</v>
      </c>
      <c r="K195" s="134">
        <v>2163</v>
      </c>
      <c r="L195" s="134">
        <v>2163</v>
      </c>
      <c r="M195" s="134">
        <v>2163</v>
      </c>
      <c r="N195" s="134">
        <v>2163</v>
      </c>
      <c r="O195" s="134">
        <v>2157</v>
      </c>
      <c r="P195" s="105">
        <f t="shared" si="4"/>
        <v>25950</v>
      </c>
      <c r="Q195" s="106">
        <v>25950</v>
      </c>
      <c r="R195" s="105">
        <f t="shared" si="5"/>
        <v>0</v>
      </c>
    </row>
    <row r="196" spans="1:18" ht="15.75" customHeight="1" x14ac:dyDescent="0.3">
      <c r="A196" s="102">
        <v>131</v>
      </c>
      <c r="B196" s="103">
        <v>190</v>
      </c>
      <c r="C196" s="104" t="s">
        <v>436</v>
      </c>
      <c r="D196" s="133">
        <v>62090</v>
      </c>
      <c r="E196" s="134">
        <v>62090</v>
      </c>
      <c r="F196" s="134">
        <v>62090</v>
      </c>
      <c r="G196" s="134">
        <v>62090</v>
      </c>
      <c r="H196" s="134">
        <v>62090</v>
      </c>
      <c r="I196" s="134">
        <v>62090</v>
      </c>
      <c r="J196" s="134">
        <v>62090</v>
      </c>
      <c r="K196" s="134">
        <v>62090</v>
      </c>
      <c r="L196" s="134">
        <v>62090</v>
      </c>
      <c r="M196" s="134">
        <v>62090</v>
      </c>
      <c r="N196" s="134">
        <v>62090</v>
      </c>
      <c r="O196" s="134">
        <v>62085</v>
      </c>
      <c r="P196" s="105">
        <f t="shared" si="4"/>
        <v>745075</v>
      </c>
      <c r="Q196" s="106">
        <v>745075</v>
      </c>
      <c r="R196" s="105">
        <f t="shared" si="5"/>
        <v>0</v>
      </c>
    </row>
    <row r="197" spans="1:18" ht="15.75" customHeight="1" x14ac:dyDescent="0.3">
      <c r="A197" s="102">
        <v>132</v>
      </c>
      <c r="B197" s="103">
        <v>191</v>
      </c>
      <c r="C197" s="104" t="s">
        <v>437</v>
      </c>
      <c r="D197" s="133">
        <v>10945</v>
      </c>
      <c r="E197" s="134">
        <v>10945</v>
      </c>
      <c r="F197" s="134">
        <v>10945</v>
      </c>
      <c r="G197" s="134">
        <v>10945</v>
      </c>
      <c r="H197" s="134">
        <v>10945</v>
      </c>
      <c r="I197" s="134">
        <v>10945</v>
      </c>
      <c r="J197" s="134">
        <v>10945</v>
      </c>
      <c r="K197" s="134">
        <v>10945</v>
      </c>
      <c r="L197" s="134">
        <v>10945</v>
      </c>
      <c r="M197" s="134">
        <v>10945</v>
      </c>
      <c r="N197" s="134">
        <v>10945</v>
      </c>
      <c r="O197" s="134">
        <v>10950</v>
      </c>
      <c r="P197" s="105">
        <f t="shared" si="4"/>
        <v>131345</v>
      </c>
      <c r="Q197" s="106">
        <v>131345</v>
      </c>
      <c r="R197" s="105">
        <f t="shared" si="5"/>
        <v>0</v>
      </c>
    </row>
    <row r="198" spans="1:18" ht="15.75" customHeight="1" x14ac:dyDescent="0.3">
      <c r="A198" s="102">
        <v>133</v>
      </c>
      <c r="B198" s="103">
        <v>192</v>
      </c>
      <c r="C198" s="104" t="s">
        <v>438</v>
      </c>
      <c r="D198" s="133">
        <v>54644</v>
      </c>
      <c r="E198" s="134">
        <v>54644</v>
      </c>
      <c r="F198" s="134">
        <v>54644</v>
      </c>
      <c r="G198" s="134">
        <v>54644</v>
      </c>
      <c r="H198" s="134">
        <v>54644</v>
      </c>
      <c r="I198" s="134">
        <v>54644</v>
      </c>
      <c r="J198" s="134">
        <v>54644</v>
      </c>
      <c r="K198" s="134">
        <v>54644</v>
      </c>
      <c r="L198" s="134">
        <v>54644</v>
      </c>
      <c r="M198" s="134">
        <v>54644</v>
      </c>
      <c r="N198" s="134">
        <v>54644</v>
      </c>
      <c r="O198" s="134">
        <v>54638</v>
      </c>
      <c r="P198" s="105">
        <f t="shared" si="4"/>
        <v>655722</v>
      </c>
      <c r="Q198" s="106">
        <v>655722</v>
      </c>
      <c r="R198" s="105">
        <f t="shared" si="5"/>
        <v>0</v>
      </c>
    </row>
    <row r="199" spans="1:18" ht="15.75" customHeight="1" x14ac:dyDescent="0.3">
      <c r="A199" s="102">
        <v>187</v>
      </c>
      <c r="B199" s="103">
        <v>193</v>
      </c>
      <c r="C199" s="104" t="s">
        <v>439</v>
      </c>
      <c r="D199" s="133">
        <v>10561</v>
      </c>
      <c r="E199" s="134">
        <v>10561</v>
      </c>
      <c r="F199" s="134">
        <v>10561</v>
      </c>
      <c r="G199" s="134">
        <v>10561</v>
      </c>
      <c r="H199" s="134">
        <v>10561</v>
      </c>
      <c r="I199" s="134">
        <v>10561</v>
      </c>
      <c r="J199" s="134">
        <v>10561</v>
      </c>
      <c r="K199" s="134">
        <v>10561</v>
      </c>
      <c r="L199" s="134">
        <v>10561</v>
      </c>
      <c r="M199" s="134">
        <v>10561</v>
      </c>
      <c r="N199" s="134">
        <v>10561</v>
      </c>
      <c r="O199" s="134">
        <v>10565</v>
      </c>
      <c r="P199" s="105">
        <f t="shared" si="4"/>
        <v>126736</v>
      </c>
      <c r="Q199" s="106">
        <v>126736</v>
      </c>
      <c r="R199" s="105">
        <f t="shared" si="5"/>
        <v>0</v>
      </c>
    </row>
    <row r="200" spans="1:18" ht="15.75" customHeight="1" x14ac:dyDescent="0.3">
      <c r="A200" s="102">
        <v>134</v>
      </c>
      <c r="B200" s="103">
        <v>194</v>
      </c>
      <c r="C200" s="104" t="s">
        <v>440</v>
      </c>
      <c r="D200" s="133">
        <v>35854</v>
      </c>
      <c r="E200" s="134">
        <v>35854</v>
      </c>
      <c r="F200" s="134">
        <v>35854</v>
      </c>
      <c r="G200" s="134">
        <v>35854</v>
      </c>
      <c r="H200" s="134">
        <v>35854</v>
      </c>
      <c r="I200" s="134">
        <v>35854</v>
      </c>
      <c r="J200" s="134">
        <v>35854</v>
      </c>
      <c r="K200" s="134">
        <v>35854</v>
      </c>
      <c r="L200" s="134">
        <v>35854</v>
      </c>
      <c r="M200" s="134">
        <v>35854</v>
      </c>
      <c r="N200" s="134">
        <v>35854</v>
      </c>
      <c r="O200" s="134">
        <v>35853</v>
      </c>
      <c r="P200" s="105">
        <f t="shared" si="4"/>
        <v>430247</v>
      </c>
      <c r="Q200" s="106">
        <v>430247</v>
      </c>
      <c r="R200" s="105">
        <f t="shared" si="5"/>
        <v>0</v>
      </c>
    </row>
    <row r="201" spans="1:18" ht="15.75" customHeight="1" x14ac:dyDescent="0.3">
      <c r="A201" s="102">
        <v>188</v>
      </c>
      <c r="B201" s="103">
        <v>195</v>
      </c>
      <c r="C201" s="104" t="s">
        <v>441</v>
      </c>
      <c r="D201" s="133">
        <v>4805</v>
      </c>
      <c r="E201" s="134">
        <v>4805</v>
      </c>
      <c r="F201" s="134">
        <v>4805</v>
      </c>
      <c r="G201" s="134">
        <v>4805</v>
      </c>
      <c r="H201" s="134">
        <v>4805</v>
      </c>
      <c r="I201" s="134">
        <v>4805</v>
      </c>
      <c r="J201" s="134">
        <v>4805</v>
      </c>
      <c r="K201" s="134">
        <v>4805</v>
      </c>
      <c r="L201" s="134">
        <v>4805</v>
      </c>
      <c r="M201" s="134">
        <v>4805</v>
      </c>
      <c r="N201" s="134">
        <v>4805</v>
      </c>
      <c r="O201" s="134">
        <v>4804</v>
      </c>
      <c r="P201" s="105">
        <f t="shared" si="4"/>
        <v>57659</v>
      </c>
      <c r="Q201" s="106">
        <v>57659</v>
      </c>
      <c r="R201" s="105">
        <f t="shared" si="5"/>
        <v>0</v>
      </c>
    </row>
    <row r="202" spans="1:18" ht="15.75" customHeight="1" x14ac:dyDescent="0.3">
      <c r="A202" s="102">
        <v>135</v>
      </c>
      <c r="B202" s="103">
        <v>196</v>
      </c>
      <c r="C202" s="104" t="s">
        <v>442</v>
      </c>
      <c r="D202" s="133">
        <v>53432</v>
      </c>
      <c r="E202" s="134">
        <v>53432</v>
      </c>
      <c r="F202" s="134">
        <v>53432</v>
      </c>
      <c r="G202" s="134">
        <v>53432</v>
      </c>
      <c r="H202" s="134">
        <v>53432</v>
      </c>
      <c r="I202" s="134">
        <v>53432</v>
      </c>
      <c r="J202" s="134">
        <v>53432</v>
      </c>
      <c r="K202" s="134">
        <v>53432</v>
      </c>
      <c r="L202" s="134">
        <v>53432</v>
      </c>
      <c r="M202" s="134">
        <v>53432</v>
      </c>
      <c r="N202" s="134">
        <v>53432</v>
      </c>
      <c r="O202" s="134">
        <v>53431</v>
      </c>
      <c r="P202" s="105">
        <f t="shared" ref="P202:P218" si="6">SUM(D202:O202)</f>
        <v>641183</v>
      </c>
      <c r="Q202" s="106">
        <v>641183</v>
      </c>
      <c r="R202" s="105">
        <f t="shared" ref="R202:R218" si="7">Q202-P202</f>
        <v>0</v>
      </c>
    </row>
    <row r="203" spans="1:18" ht="15.75" customHeight="1" x14ac:dyDescent="0.3">
      <c r="A203" s="102">
        <v>136</v>
      </c>
      <c r="B203" s="103">
        <v>197</v>
      </c>
      <c r="C203" s="104" t="s">
        <v>443</v>
      </c>
      <c r="D203" s="133">
        <v>41548</v>
      </c>
      <c r="E203" s="134">
        <v>41548</v>
      </c>
      <c r="F203" s="134">
        <v>41548</v>
      </c>
      <c r="G203" s="134">
        <v>41548</v>
      </c>
      <c r="H203" s="134">
        <v>41548</v>
      </c>
      <c r="I203" s="134">
        <v>41548</v>
      </c>
      <c r="J203" s="134">
        <v>41548</v>
      </c>
      <c r="K203" s="134">
        <v>41548</v>
      </c>
      <c r="L203" s="134">
        <v>41548</v>
      </c>
      <c r="M203" s="134">
        <v>41548</v>
      </c>
      <c r="N203" s="134">
        <v>41548</v>
      </c>
      <c r="O203" s="134">
        <v>41546</v>
      </c>
      <c r="P203" s="105">
        <f t="shared" si="6"/>
        <v>498574</v>
      </c>
      <c r="Q203" s="106">
        <v>498574</v>
      </c>
      <c r="R203" s="105">
        <f t="shared" si="7"/>
        <v>0</v>
      </c>
    </row>
    <row r="204" spans="1:18" ht="15.75" customHeight="1" x14ac:dyDescent="0.3">
      <c r="A204" s="102">
        <v>137</v>
      </c>
      <c r="B204" s="103">
        <v>198</v>
      </c>
      <c r="C204" s="104" t="s">
        <v>444</v>
      </c>
      <c r="D204" s="133">
        <v>22079</v>
      </c>
      <c r="E204" s="134">
        <v>22079</v>
      </c>
      <c r="F204" s="134">
        <v>22079</v>
      </c>
      <c r="G204" s="134">
        <v>22079</v>
      </c>
      <c r="H204" s="134">
        <v>22079</v>
      </c>
      <c r="I204" s="134">
        <v>22079</v>
      </c>
      <c r="J204" s="134">
        <v>22079</v>
      </c>
      <c r="K204" s="134">
        <v>22079</v>
      </c>
      <c r="L204" s="134">
        <v>22079</v>
      </c>
      <c r="M204" s="134">
        <v>22079</v>
      </c>
      <c r="N204" s="134">
        <v>22079</v>
      </c>
      <c r="O204" s="134">
        <v>22074</v>
      </c>
      <c r="P204" s="105">
        <f t="shared" si="6"/>
        <v>264943</v>
      </c>
      <c r="Q204" s="106">
        <v>264943</v>
      </c>
      <c r="R204" s="105">
        <f t="shared" si="7"/>
        <v>0</v>
      </c>
    </row>
    <row r="205" spans="1:18" ht="15.75" customHeight="1" x14ac:dyDescent="0.3">
      <c r="A205" s="102">
        <v>138</v>
      </c>
      <c r="B205" s="103">
        <v>199</v>
      </c>
      <c r="C205" s="104" t="s">
        <v>445</v>
      </c>
      <c r="D205" s="133">
        <v>6543</v>
      </c>
      <c r="E205" s="134">
        <v>6543</v>
      </c>
      <c r="F205" s="134">
        <v>6543</v>
      </c>
      <c r="G205" s="134">
        <v>6543</v>
      </c>
      <c r="H205" s="134">
        <v>6543</v>
      </c>
      <c r="I205" s="134">
        <v>6543</v>
      </c>
      <c r="J205" s="134">
        <v>6543</v>
      </c>
      <c r="K205" s="134">
        <v>6543</v>
      </c>
      <c r="L205" s="134">
        <v>6543</v>
      </c>
      <c r="M205" s="134">
        <v>6543</v>
      </c>
      <c r="N205" s="134">
        <v>6543</v>
      </c>
      <c r="O205" s="134">
        <v>6547</v>
      </c>
      <c r="P205" s="105">
        <f t="shared" si="6"/>
        <v>78520</v>
      </c>
      <c r="Q205" s="106">
        <v>78520</v>
      </c>
      <c r="R205" s="105">
        <f t="shared" si="7"/>
        <v>0</v>
      </c>
    </row>
    <row r="206" spans="1:18" ht="15.75" customHeight="1" x14ac:dyDescent="0.3">
      <c r="A206" s="102">
        <v>139</v>
      </c>
      <c r="B206" s="103">
        <v>200</v>
      </c>
      <c r="C206" s="104" t="s">
        <v>446</v>
      </c>
      <c r="D206" s="133">
        <v>37985</v>
      </c>
      <c r="E206" s="134">
        <v>37985</v>
      </c>
      <c r="F206" s="134">
        <v>37985</v>
      </c>
      <c r="G206" s="134">
        <v>37985</v>
      </c>
      <c r="H206" s="134">
        <v>37985</v>
      </c>
      <c r="I206" s="134">
        <v>37985</v>
      </c>
      <c r="J206" s="134">
        <v>37985</v>
      </c>
      <c r="K206" s="134">
        <v>37985</v>
      </c>
      <c r="L206" s="134">
        <v>37985</v>
      </c>
      <c r="M206" s="134">
        <v>37985</v>
      </c>
      <c r="N206" s="134">
        <v>37985</v>
      </c>
      <c r="O206" s="134">
        <v>37990</v>
      </c>
      <c r="P206" s="105">
        <f t="shared" si="6"/>
        <v>455825</v>
      </c>
      <c r="Q206" s="106">
        <v>455825</v>
      </c>
      <c r="R206" s="105">
        <f t="shared" si="7"/>
        <v>0</v>
      </c>
    </row>
    <row r="207" spans="1:18" ht="15.75" customHeight="1" x14ac:dyDescent="0.3">
      <c r="A207" s="102">
        <v>189</v>
      </c>
      <c r="B207" s="103">
        <v>201</v>
      </c>
      <c r="C207" s="104" t="s">
        <v>447</v>
      </c>
      <c r="D207" s="133">
        <v>19567</v>
      </c>
      <c r="E207" s="134">
        <v>19567</v>
      </c>
      <c r="F207" s="134">
        <v>19567</v>
      </c>
      <c r="G207" s="134">
        <v>19567</v>
      </c>
      <c r="H207" s="134">
        <v>19567</v>
      </c>
      <c r="I207" s="134">
        <v>19567</v>
      </c>
      <c r="J207" s="134">
        <v>19567</v>
      </c>
      <c r="K207" s="134">
        <v>19567</v>
      </c>
      <c r="L207" s="134">
        <v>19567</v>
      </c>
      <c r="M207" s="134">
        <v>19567</v>
      </c>
      <c r="N207" s="134">
        <v>19567</v>
      </c>
      <c r="O207" s="134">
        <v>19566</v>
      </c>
      <c r="P207" s="105">
        <f t="shared" si="6"/>
        <v>234803</v>
      </c>
      <c r="Q207" s="106">
        <v>234803</v>
      </c>
      <c r="R207" s="105">
        <f t="shared" si="7"/>
        <v>0</v>
      </c>
    </row>
    <row r="208" spans="1:18" ht="15.75" customHeight="1" x14ac:dyDescent="0.3">
      <c r="A208" s="102">
        <v>140</v>
      </c>
      <c r="B208" s="103">
        <v>202</v>
      </c>
      <c r="C208" s="104" t="s">
        <v>448</v>
      </c>
      <c r="D208" s="133">
        <v>46215</v>
      </c>
      <c r="E208" s="134">
        <v>46215</v>
      </c>
      <c r="F208" s="134">
        <v>46215</v>
      </c>
      <c r="G208" s="134">
        <v>46215</v>
      </c>
      <c r="H208" s="134">
        <v>46215</v>
      </c>
      <c r="I208" s="134">
        <v>46215</v>
      </c>
      <c r="J208" s="134">
        <v>46215</v>
      </c>
      <c r="K208" s="134">
        <v>46215</v>
      </c>
      <c r="L208" s="134">
        <v>46215</v>
      </c>
      <c r="M208" s="134">
        <v>46215</v>
      </c>
      <c r="N208" s="134">
        <v>46215</v>
      </c>
      <c r="O208" s="134">
        <v>46211</v>
      </c>
      <c r="P208" s="105">
        <f t="shared" si="6"/>
        <v>554576</v>
      </c>
      <c r="Q208" s="106">
        <v>554576</v>
      </c>
      <c r="R208" s="105">
        <f t="shared" si="7"/>
        <v>0</v>
      </c>
    </row>
    <row r="209" spans="1:18" ht="15.75" customHeight="1" x14ac:dyDescent="0.3">
      <c r="A209" s="102">
        <v>141</v>
      </c>
      <c r="B209" s="103">
        <v>203</v>
      </c>
      <c r="C209" s="104" t="s">
        <v>449</v>
      </c>
      <c r="D209" s="133">
        <v>19532</v>
      </c>
      <c r="E209" s="134">
        <v>19532</v>
      </c>
      <c r="F209" s="134">
        <v>19532</v>
      </c>
      <c r="G209" s="134">
        <v>19532</v>
      </c>
      <c r="H209" s="134">
        <v>19532</v>
      </c>
      <c r="I209" s="134">
        <v>19532</v>
      </c>
      <c r="J209" s="134">
        <v>19532</v>
      </c>
      <c r="K209" s="134">
        <v>19532</v>
      </c>
      <c r="L209" s="134">
        <v>19532</v>
      </c>
      <c r="M209" s="134">
        <v>19532</v>
      </c>
      <c r="N209" s="134">
        <v>19532</v>
      </c>
      <c r="O209" s="134">
        <v>19533</v>
      </c>
      <c r="P209" s="105">
        <f t="shared" si="6"/>
        <v>234385</v>
      </c>
      <c r="Q209" s="106">
        <v>234385</v>
      </c>
      <c r="R209" s="105">
        <f t="shared" si="7"/>
        <v>0</v>
      </c>
    </row>
    <row r="210" spans="1:18" ht="15.75" customHeight="1" x14ac:dyDescent="0.3">
      <c r="A210" s="102">
        <v>142</v>
      </c>
      <c r="B210" s="103">
        <v>204</v>
      </c>
      <c r="C210" s="104" t="s">
        <v>450</v>
      </c>
      <c r="D210" s="133">
        <v>68482</v>
      </c>
      <c r="E210" s="134">
        <v>68482</v>
      </c>
      <c r="F210" s="134">
        <v>68482</v>
      </c>
      <c r="G210" s="134">
        <v>68482</v>
      </c>
      <c r="H210" s="134">
        <v>68482</v>
      </c>
      <c r="I210" s="134">
        <v>68482</v>
      </c>
      <c r="J210" s="134">
        <v>68482</v>
      </c>
      <c r="K210" s="134">
        <v>68482</v>
      </c>
      <c r="L210" s="134">
        <v>68482</v>
      </c>
      <c r="M210" s="134">
        <v>68482</v>
      </c>
      <c r="N210" s="134">
        <v>68482</v>
      </c>
      <c r="O210" s="134">
        <v>68487</v>
      </c>
      <c r="P210" s="105">
        <f t="shared" si="6"/>
        <v>821789</v>
      </c>
      <c r="Q210" s="106">
        <v>821789</v>
      </c>
      <c r="R210" s="105">
        <f t="shared" si="7"/>
        <v>0</v>
      </c>
    </row>
    <row r="211" spans="1:18" ht="15.75" customHeight="1" x14ac:dyDescent="0.3">
      <c r="A211" s="102">
        <v>143</v>
      </c>
      <c r="B211" s="103">
        <v>205</v>
      </c>
      <c r="C211" s="104" t="s">
        <v>451</v>
      </c>
      <c r="D211" s="133">
        <v>15315</v>
      </c>
      <c r="E211" s="134">
        <v>15315</v>
      </c>
      <c r="F211" s="134">
        <v>15315</v>
      </c>
      <c r="G211" s="134">
        <v>15315</v>
      </c>
      <c r="H211" s="134">
        <v>15315</v>
      </c>
      <c r="I211" s="134">
        <v>15315</v>
      </c>
      <c r="J211" s="134">
        <v>15315</v>
      </c>
      <c r="K211" s="134">
        <v>15315</v>
      </c>
      <c r="L211" s="134">
        <v>15315</v>
      </c>
      <c r="M211" s="134">
        <v>15315</v>
      </c>
      <c r="N211" s="134">
        <v>15315</v>
      </c>
      <c r="O211" s="134">
        <v>15310</v>
      </c>
      <c r="P211" s="105">
        <f t="shared" si="6"/>
        <v>183775</v>
      </c>
      <c r="Q211" s="106">
        <v>183775</v>
      </c>
      <c r="R211" s="105">
        <f t="shared" si="7"/>
        <v>0</v>
      </c>
    </row>
    <row r="212" spans="1:18" ht="15.75" customHeight="1" x14ac:dyDescent="0.3">
      <c r="A212" s="102">
        <v>144</v>
      </c>
      <c r="B212" s="103">
        <v>206</v>
      </c>
      <c r="C212" s="104" t="s">
        <v>452</v>
      </c>
      <c r="D212" s="133">
        <v>29578</v>
      </c>
      <c r="E212" s="134">
        <v>29578</v>
      </c>
      <c r="F212" s="134">
        <v>29578</v>
      </c>
      <c r="G212" s="134">
        <v>29578</v>
      </c>
      <c r="H212" s="134">
        <v>29578</v>
      </c>
      <c r="I212" s="134">
        <v>29578</v>
      </c>
      <c r="J212" s="134">
        <v>29578</v>
      </c>
      <c r="K212" s="134">
        <v>29578</v>
      </c>
      <c r="L212" s="134">
        <v>29578</v>
      </c>
      <c r="M212" s="134">
        <v>29578</v>
      </c>
      <c r="N212" s="134">
        <v>29578</v>
      </c>
      <c r="O212" s="134">
        <v>29578</v>
      </c>
      <c r="P212" s="105">
        <f t="shared" si="6"/>
        <v>354936</v>
      </c>
      <c r="Q212" s="106">
        <v>354936</v>
      </c>
      <c r="R212" s="105">
        <f t="shared" si="7"/>
        <v>0</v>
      </c>
    </row>
    <row r="213" spans="1:18" ht="15.75" customHeight="1" x14ac:dyDescent="0.3">
      <c r="A213" s="102">
        <v>190</v>
      </c>
      <c r="B213" s="103">
        <v>207</v>
      </c>
      <c r="C213" s="104" t="s">
        <v>453</v>
      </c>
      <c r="D213" s="133">
        <v>49639</v>
      </c>
      <c r="E213" s="134">
        <v>49639</v>
      </c>
      <c r="F213" s="134">
        <v>49639</v>
      </c>
      <c r="G213" s="134">
        <v>49639</v>
      </c>
      <c r="H213" s="134">
        <v>49639</v>
      </c>
      <c r="I213" s="134">
        <v>49639</v>
      </c>
      <c r="J213" s="134">
        <v>49639</v>
      </c>
      <c r="K213" s="134">
        <v>49639</v>
      </c>
      <c r="L213" s="134">
        <v>49639</v>
      </c>
      <c r="M213" s="134">
        <v>49639</v>
      </c>
      <c r="N213" s="134">
        <v>49639</v>
      </c>
      <c r="O213" s="134">
        <v>49639</v>
      </c>
      <c r="P213" s="105">
        <f t="shared" si="6"/>
        <v>595668</v>
      </c>
      <c r="Q213" s="106">
        <v>595668</v>
      </c>
      <c r="R213" s="105">
        <f t="shared" si="7"/>
        <v>0</v>
      </c>
    </row>
    <row r="214" spans="1:18" ht="15.75" customHeight="1" x14ac:dyDescent="0.3">
      <c r="A214" s="102">
        <v>146</v>
      </c>
      <c r="B214" s="103">
        <v>208</v>
      </c>
      <c r="C214" s="104" t="s">
        <v>454</v>
      </c>
      <c r="D214" s="133">
        <v>48434</v>
      </c>
      <c r="E214" s="134">
        <v>48434</v>
      </c>
      <c r="F214" s="134">
        <v>48434</v>
      </c>
      <c r="G214" s="134">
        <v>48434</v>
      </c>
      <c r="H214" s="134">
        <v>48434</v>
      </c>
      <c r="I214" s="134">
        <v>48434</v>
      </c>
      <c r="J214" s="134">
        <v>48434</v>
      </c>
      <c r="K214" s="134">
        <v>48434</v>
      </c>
      <c r="L214" s="134">
        <v>48434</v>
      </c>
      <c r="M214" s="134">
        <v>48434</v>
      </c>
      <c r="N214" s="134">
        <v>48434</v>
      </c>
      <c r="O214" s="134">
        <v>48432</v>
      </c>
      <c r="P214" s="105">
        <f t="shared" si="6"/>
        <v>581206</v>
      </c>
      <c r="Q214" s="106">
        <v>581206</v>
      </c>
      <c r="R214" s="105">
        <f t="shared" si="7"/>
        <v>0</v>
      </c>
    </row>
    <row r="215" spans="1:18" ht="15.75" customHeight="1" x14ac:dyDescent="0.3">
      <c r="A215" s="102">
        <v>191</v>
      </c>
      <c r="B215" s="103">
        <v>209</v>
      </c>
      <c r="C215" s="104" t="s">
        <v>455</v>
      </c>
      <c r="D215" s="133">
        <v>24023</v>
      </c>
      <c r="E215" s="134">
        <v>24023</v>
      </c>
      <c r="F215" s="134">
        <v>24023</v>
      </c>
      <c r="G215" s="134">
        <v>24023</v>
      </c>
      <c r="H215" s="134">
        <v>24023</v>
      </c>
      <c r="I215" s="134">
        <v>24023</v>
      </c>
      <c r="J215" s="134">
        <v>24023</v>
      </c>
      <c r="K215" s="134">
        <v>24023</v>
      </c>
      <c r="L215" s="134">
        <v>24023</v>
      </c>
      <c r="M215" s="134">
        <v>24023</v>
      </c>
      <c r="N215" s="134">
        <v>24023</v>
      </c>
      <c r="O215" s="134">
        <v>24027</v>
      </c>
      <c r="P215" s="105">
        <f t="shared" si="6"/>
        <v>288280</v>
      </c>
      <c r="Q215" s="106">
        <v>288280</v>
      </c>
      <c r="R215" s="105">
        <f t="shared" si="7"/>
        <v>0</v>
      </c>
    </row>
    <row r="216" spans="1:18" ht="15.75" customHeight="1" x14ac:dyDescent="0.3">
      <c r="A216" s="102">
        <v>147</v>
      </c>
      <c r="B216" s="103">
        <v>210</v>
      </c>
      <c r="C216" s="104" t="s">
        <v>456</v>
      </c>
      <c r="D216" s="133">
        <v>20442</v>
      </c>
      <c r="E216" s="134">
        <v>20442</v>
      </c>
      <c r="F216" s="134">
        <v>20442</v>
      </c>
      <c r="G216" s="134">
        <v>20442</v>
      </c>
      <c r="H216" s="134">
        <v>20442</v>
      </c>
      <c r="I216" s="134">
        <v>20442</v>
      </c>
      <c r="J216" s="134">
        <v>20442</v>
      </c>
      <c r="K216" s="134">
        <v>20442</v>
      </c>
      <c r="L216" s="134">
        <v>20442</v>
      </c>
      <c r="M216" s="134">
        <v>20442</v>
      </c>
      <c r="N216" s="134">
        <v>20442</v>
      </c>
      <c r="O216" s="134">
        <v>20441</v>
      </c>
      <c r="P216" s="105">
        <f t="shared" si="6"/>
        <v>245303</v>
      </c>
      <c r="Q216" s="106">
        <v>245303</v>
      </c>
      <c r="R216" s="105">
        <f t="shared" si="7"/>
        <v>0</v>
      </c>
    </row>
    <row r="217" spans="1:18" ht="15.75" customHeight="1" x14ac:dyDescent="0.3">
      <c r="A217" s="102">
        <v>192</v>
      </c>
      <c r="B217" s="103">
        <v>211</v>
      </c>
      <c r="C217" s="104" t="s">
        <v>457</v>
      </c>
      <c r="D217" s="133">
        <v>15262</v>
      </c>
      <c r="E217" s="134">
        <v>15262</v>
      </c>
      <c r="F217" s="134">
        <v>15262</v>
      </c>
      <c r="G217" s="134">
        <v>15262</v>
      </c>
      <c r="H217" s="134">
        <v>15262</v>
      </c>
      <c r="I217" s="134">
        <v>15262</v>
      </c>
      <c r="J217" s="134">
        <v>15262</v>
      </c>
      <c r="K217" s="134">
        <v>15262</v>
      </c>
      <c r="L217" s="134">
        <v>15262</v>
      </c>
      <c r="M217" s="134">
        <v>15262</v>
      </c>
      <c r="N217" s="134">
        <v>15262</v>
      </c>
      <c r="O217" s="134">
        <v>15259</v>
      </c>
      <c r="P217" s="105">
        <f t="shared" si="6"/>
        <v>183141</v>
      </c>
      <c r="Q217" s="106">
        <v>183141</v>
      </c>
      <c r="R217" s="105">
        <f t="shared" si="7"/>
        <v>0</v>
      </c>
    </row>
    <row r="218" spans="1:18" ht="15.75" customHeight="1" thickBot="1" x14ac:dyDescent="0.35">
      <c r="A218" s="107">
        <v>193</v>
      </c>
      <c r="B218" s="108">
        <v>212</v>
      </c>
      <c r="C218" s="109" t="s">
        <v>458</v>
      </c>
      <c r="D218" s="135">
        <v>48917</v>
      </c>
      <c r="E218" s="136">
        <v>48917</v>
      </c>
      <c r="F218" s="136">
        <v>48917</v>
      </c>
      <c r="G218" s="136">
        <v>48917</v>
      </c>
      <c r="H218" s="136">
        <v>48917</v>
      </c>
      <c r="I218" s="136">
        <v>48917</v>
      </c>
      <c r="J218" s="136">
        <v>48917</v>
      </c>
      <c r="K218" s="136">
        <v>48917</v>
      </c>
      <c r="L218" s="136">
        <v>48917</v>
      </c>
      <c r="M218" s="136">
        <v>48917</v>
      </c>
      <c r="N218" s="136">
        <v>48917</v>
      </c>
      <c r="O218" s="136">
        <v>48915</v>
      </c>
      <c r="P218" s="110">
        <f t="shared" si="6"/>
        <v>587002</v>
      </c>
      <c r="Q218" s="111">
        <v>587002</v>
      </c>
      <c r="R218" s="110">
        <f t="shared" si="7"/>
        <v>0</v>
      </c>
    </row>
    <row r="219" spans="1:18" s="124" customFormat="1" ht="16.2" thickBot="1" x14ac:dyDescent="0.35">
      <c r="A219" s="76">
        <v>0</v>
      </c>
      <c r="B219" s="118"/>
      <c r="C219" s="118" t="s">
        <v>459</v>
      </c>
      <c r="D219" s="119">
        <f>SUM(D7:D218)</f>
        <v>8594894</v>
      </c>
      <c r="E219" s="120">
        <f t="shared" ref="E219:R219" si="8">SUM(E7:E218)</f>
        <v>8594894</v>
      </c>
      <c r="F219" s="120">
        <f t="shared" si="8"/>
        <v>8594894</v>
      </c>
      <c r="G219" s="121">
        <f t="shared" si="8"/>
        <v>8594894</v>
      </c>
      <c r="H219" s="121">
        <f t="shared" si="8"/>
        <v>8594894</v>
      </c>
      <c r="I219" s="121">
        <f t="shared" si="8"/>
        <v>8594894</v>
      </c>
      <c r="J219" s="121">
        <f t="shared" si="8"/>
        <v>8594894</v>
      </c>
      <c r="K219" s="121">
        <f t="shared" si="8"/>
        <v>8594894</v>
      </c>
      <c r="L219" s="121">
        <f t="shared" si="8"/>
        <v>8594894</v>
      </c>
      <c r="M219" s="121">
        <f t="shared" si="8"/>
        <v>8594894</v>
      </c>
      <c r="N219" s="121">
        <f t="shared" si="8"/>
        <v>8594894</v>
      </c>
      <c r="O219" s="121">
        <f t="shared" si="8"/>
        <v>8594727</v>
      </c>
      <c r="P219" s="122">
        <f t="shared" si="8"/>
        <v>103138561</v>
      </c>
      <c r="Q219" s="123">
        <f>SUM(Q7:Q218)</f>
        <v>103138561</v>
      </c>
      <c r="R219" s="123">
        <f t="shared" si="8"/>
        <v>0</v>
      </c>
    </row>
    <row r="220" spans="1:18" x14ac:dyDescent="0.3">
      <c r="C220" s="81" t="s">
        <v>460</v>
      </c>
      <c r="D220" s="125">
        <f t="shared" ref="D220:O220" si="9">COUNTIF(D7:D218,"&gt;0")</f>
        <v>212</v>
      </c>
      <c r="E220" s="125">
        <f t="shared" si="9"/>
        <v>212</v>
      </c>
      <c r="F220" s="125">
        <f t="shared" si="9"/>
        <v>212</v>
      </c>
      <c r="G220" s="125">
        <f t="shared" si="9"/>
        <v>212</v>
      </c>
      <c r="H220" s="125">
        <f t="shared" si="9"/>
        <v>212</v>
      </c>
      <c r="I220" s="125">
        <f t="shared" si="9"/>
        <v>212</v>
      </c>
      <c r="J220" s="125">
        <f t="shared" si="9"/>
        <v>212</v>
      </c>
      <c r="K220" s="125">
        <f t="shared" si="9"/>
        <v>212</v>
      </c>
      <c r="L220" s="125">
        <f t="shared" si="9"/>
        <v>212</v>
      </c>
      <c r="M220" s="125">
        <f t="shared" si="9"/>
        <v>212</v>
      </c>
      <c r="N220" s="125">
        <f t="shared" si="9"/>
        <v>212</v>
      </c>
      <c r="O220" s="125">
        <f t="shared" si="9"/>
        <v>212</v>
      </c>
      <c r="P220" s="125">
        <f>COUNTIF(P7:P218,"&gt;0")</f>
        <v>212</v>
      </c>
      <c r="Q220" s="126">
        <f>Q219-P219</f>
        <v>0</v>
      </c>
      <c r="R220" s="125">
        <f>SUMIF(R7:R218,"&lt;0")</f>
        <v>0</v>
      </c>
    </row>
    <row r="221" spans="1:18" x14ac:dyDescent="0.3">
      <c r="C221" s="127" t="s">
        <v>461</v>
      </c>
      <c r="D221" s="126">
        <f>D219</f>
        <v>8594894</v>
      </c>
      <c r="E221" s="126">
        <f>D221+E219</f>
        <v>17189788</v>
      </c>
      <c r="F221" s="126">
        <f t="shared" ref="F221:M221" si="10">E221+F219</f>
        <v>25784682</v>
      </c>
      <c r="G221" s="126">
        <f t="shared" si="10"/>
        <v>34379576</v>
      </c>
      <c r="H221" s="126">
        <f>G221+H219</f>
        <v>42974470</v>
      </c>
      <c r="I221" s="126">
        <f t="shared" si="10"/>
        <v>51569364</v>
      </c>
      <c r="J221" s="126">
        <f>I221+J219</f>
        <v>60164258</v>
      </c>
      <c r="K221" s="126">
        <f t="shared" si="10"/>
        <v>68759152</v>
      </c>
      <c r="L221" s="126">
        <f>K221+L219</f>
        <v>77354046</v>
      </c>
      <c r="M221" s="126">
        <f t="shared" si="10"/>
        <v>85948940</v>
      </c>
      <c r="N221" s="126">
        <f>M221+N219</f>
        <v>94543834</v>
      </c>
      <c r="O221" s="126">
        <f>N221+O219</f>
        <v>103138561</v>
      </c>
      <c r="P221" s="130" t="s">
        <v>486</v>
      </c>
      <c r="Q221" s="126">
        <f>COUNTIF(Q7:Q218,"&gt;0")</f>
        <v>212</v>
      </c>
      <c r="R221" s="125">
        <f>COUNTIF(R7:R218,"&lt;0")</f>
        <v>0</v>
      </c>
    </row>
    <row r="222" spans="1:18" x14ac:dyDescent="0.3"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130" t="s">
        <v>487</v>
      </c>
      <c r="Q222" s="126">
        <f>COUNTIF(Q7:Q218,"&lt;=5000")-COUNTIF(Q7:Q218,"=0")</f>
        <v>0</v>
      </c>
    </row>
    <row r="223" spans="1:18" x14ac:dyDescent="0.3">
      <c r="B223" s="153" t="s">
        <v>499</v>
      </c>
    </row>
  </sheetData>
  <sheetProtection sheet="1" objects="1" scenarios="1"/>
  <mergeCells count="1">
    <mergeCell ref="B1:R1"/>
  </mergeCells>
  <conditionalFormatting sqref="Q7:Q218">
    <cfRule type="cellIs" dxfId="0" priority="1" operator="between">
      <formula>1</formula>
      <formula>5000</formula>
    </cfRule>
  </conditionalFormatting>
  <pageMargins left="0.39370078740157483" right="0.15748031496062992" top="0.51181102362204722" bottom="0.43307086614173229" header="0.19685039370078741" footer="0.27559055118110237"/>
  <pageSetup paperSize="9" scale="55" fitToHeight="5" orientation="landscape" horizontalDpi="1200" verticalDpi="1200" r:id="rId1"/>
  <headerFooter alignWithMargins="0">
    <oddFooter>&amp;CStran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C214"/>
  <sheetViews>
    <sheetView workbookViewId="0"/>
  </sheetViews>
  <sheetFormatPr defaultRowHeight="13.8" x14ac:dyDescent="0.25"/>
  <cols>
    <col min="1" max="2" width="5.109375" style="23" customWidth="1"/>
    <col min="3" max="3" width="42.88671875" style="23" bestFit="1" customWidth="1"/>
    <col min="4" max="256" width="8.88671875" style="23"/>
    <col min="257" max="258" width="5.109375" style="23" customWidth="1"/>
    <col min="259" max="259" width="42.88671875" style="23" bestFit="1" customWidth="1"/>
    <col min="260" max="512" width="8.88671875" style="23"/>
    <col min="513" max="514" width="5.109375" style="23" customWidth="1"/>
    <col min="515" max="515" width="42.88671875" style="23" bestFit="1" customWidth="1"/>
    <col min="516" max="768" width="8.88671875" style="23"/>
    <col min="769" max="770" width="5.109375" style="23" customWidth="1"/>
    <col min="771" max="771" width="42.88671875" style="23" bestFit="1" customWidth="1"/>
    <col min="772" max="1024" width="8.88671875" style="23"/>
    <col min="1025" max="1026" width="5.109375" style="23" customWidth="1"/>
    <col min="1027" max="1027" width="42.88671875" style="23" bestFit="1" customWidth="1"/>
    <col min="1028" max="1280" width="8.88671875" style="23"/>
    <col min="1281" max="1282" width="5.109375" style="23" customWidth="1"/>
    <col min="1283" max="1283" width="42.88671875" style="23" bestFit="1" customWidth="1"/>
    <col min="1284" max="1536" width="8.88671875" style="23"/>
    <col min="1537" max="1538" width="5.109375" style="23" customWidth="1"/>
    <col min="1539" max="1539" width="42.88671875" style="23" bestFit="1" customWidth="1"/>
    <col min="1540" max="1792" width="8.88671875" style="23"/>
    <col min="1793" max="1794" width="5.109375" style="23" customWidth="1"/>
    <col min="1795" max="1795" width="42.88671875" style="23" bestFit="1" customWidth="1"/>
    <col min="1796" max="2048" width="8.88671875" style="23"/>
    <col min="2049" max="2050" width="5.109375" style="23" customWidth="1"/>
    <col min="2051" max="2051" width="42.88671875" style="23" bestFit="1" customWidth="1"/>
    <col min="2052" max="2304" width="8.88671875" style="23"/>
    <col min="2305" max="2306" width="5.109375" style="23" customWidth="1"/>
    <col min="2307" max="2307" width="42.88671875" style="23" bestFit="1" customWidth="1"/>
    <col min="2308" max="2560" width="8.88671875" style="23"/>
    <col min="2561" max="2562" width="5.109375" style="23" customWidth="1"/>
    <col min="2563" max="2563" width="42.88671875" style="23" bestFit="1" customWidth="1"/>
    <col min="2564" max="2816" width="8.88671875" style="23"/>
    <col min="2817" max="2818" width="5.109375" style="23" customWidth="1"/>
    <col min="2819" max="2819" width="42.88671875" style="23" bestFit="1" customWidth="1"/>
    <col min="2820" max="3072" width="8.88671875" style="23"/>
    <col min="3073" max="3074" width="5.109375" style="23" customWidth="1"/>
    <col min="3075" max="3075" width="42.88671875" style="23" bestFit="1" customWidth="1"/>
    <col min="3076" max="3328" width="8.88671875" style="23"/>
    <col min="3329" max="3330" width="5.109375" style="23" customWidth="1"/>
    <col min="3331" max="3331" width="42.88671875" style="23" bestFit="1" customWidth="1"/>
    <col min="3332" max="3584" width="8.88671875" style="23"/>
    <col min="3585" max="3586" width="5.109375" style="23" customWidth="1"/>
    <col min="3587" max="3587" width="42.88671875" style="23" bestFit="1" customWidth="1"/>
    <col min="3588" max="3840" width="8.88671875" style="23"/>
    <col min="3841" max="3842" width="5.109375" style="23" customWidth="1"/>
    <col min="3843" max="3843" width="42.88671875" style="23" bestFit="1" customWidth="1"/>
    <col min="3844" max="4096" width="8.88671875" style="23"/>
    <col min="4097" max="4098" width="5.109375" style="23" customWidth="1"/>
    <col min="4099" max="4099" width="42.88671875" style="23" bestFit="1" customWidth="1"/>
    <col min="4100" max="4352" width="8.88671875" style="23"/>
    <col min="4353" max="4354" width="5.109375" style="23" customWidth="1"/>
    <col min="4355" max="4355" width="42.88671875" style="23" bestFit="1" customWidth="1"/>
    <col min="4356" max="4608" width="8.88671875" style="23"/>
    <col min="4609" max="4610" width="5.109375" style="23" customWidth="1"/>
    <col min="4611" max="4611" width="42.88671875" style="23" bestFit="1" customWidth="1"/>
    <col min="4612" max="4864" width="8.88671875" style="23"/>
    <col min="4865" max="4866" width="5.109375" style="23" customWidth="1"/>
    <col min="4867" max="4867" width="42.88671875" style="23" bestFit="1" customWidth="1"/>
    <col min="4868" max="5120" width="8.88671875" style="23"/>
    <col min="5121" max="5122" width="5.109375" style="23" customWidth="1"/>
    <col min="5123" max="5123" width="42.88671875" style="23" bestFit="1" customWidth="1"/>
    <col min="5124" max="5376" width="8.88671875" style="23"/>
    <col min="5377" max="5378" width="5.109375" style="23" customWidth="1"/>
    <col min="5379" max="5379" width="42.88671875" style="23" bestFit="1" customWidth="1"/>
    <col min="5380" max="5632" width="8.88671875" style="23"/>
    <col min="5633" max="5634" width="5.109375" style="23" customWidth="1"/>
    <col min="5635" max="5635" width="42.88671875" style="23" bestFit="1" customWidth="1"/>
    <col min="5636" max="5888" width="8.88671875" style="23"/>
    <col min="5889" max="5890" width="5.109375" style="23" customWidth="1"/>
    <col min="5891" max="5891" width="42.88671875" style="23" bestFit="1" customWidth="1"/>
    <col min="5892" max="6144" width="8.88671875" style="23"/>
    <col min="6145" max="6146" width="5.109375" style="23" customWidth="1"/>
    <col min="6147" max="6147" width="42.88671875" style="23" bestFit="1" customWidth="1"/>
    <col min="6148" max="6400" width="8.88671875" style="23"/>
    <col min="6401" max="6402" width="5.109375" style="23" customWidth="1"/>
    <col min="6403" max="6403" width="42.88671875" style="23" bestFit="1" customWidth="1"/>
    <col min="6404" max="6656" width="8.88671875" style="23"/>
    <col min="6657" max="6658" width="5.109375" style="23" customWidth="1"/>
    <col min="6659" max="6659" width="42.88671875" style="23" bestFit="1" customWidth="1"/>
    <col min="6660" max="6912" width="8.88671875" style="23"/>
    <col min="6913" max="6914" width="5.109375" style="23" customWidth="1"/>
    <col min="6915" max="6915" width="42.88671875" style="23" bestFit="1" customWidth="1"/>
    <col min="6916" max="7168" width="8.88671875" style="23"/>
    <col min="7169" max="7170" width="5.109375" style="23" customWidth="1"/>
    <col min="7171" max="7171" width="42.88671875" style="23" bestFit="1" customWidth="1"/>
    <col min="7172" max="7424" width="8.88671875" style="23"/>
    <col min="7425" max="7426" width="5.109375" style="23" customWidth="1"/>
    <col min="7427" max="7427" width="42.88671875" style="23" bestFit="1" customWidth="1"/>
    <col min="7428" max="7680" width="8.88671875" style="23"/>
    <col min="7681" max="7682" width="5.109375" style="23" customWidth="1"/>
    <col min="7683" max="7683" width="42.88671875" style="23" bestFit="1" customWidth="1"/>
    <col min="7684" max="7936" width="8.88671875" style="23"/>
    <col min="7937" max="7938" width="5.109375" style="23" customWidth="1"/>
    <col min="7939" max="7939" width="42.88671875" style="23" bestFit="1" customWidth="1"/>
    <col min="7940" max="8192" width="8.88671875" style="23"/>
    <col min="8193" max="8194" width="5.109375" style="23" customWidth="1"/>
    <col min="8195" max="8195" width="42.88671875" style="23" bestFit="1" customWidth="1"/>
    <col min="8196" max="8448" width="8.88671875" style="23"/>
    <col min="8449" max="8450" width="5.109375" style="23" customWidth="1"/>
    <col min="8451" max="8451" width="42.88671875" style="23" bestFit="1" customWidth="1"/>
    <col min="8452" max="8704" width="8.88671875" style="23"/>
    <col min="8705" max="8706" width="5.109375" style="23" customWidth="1"/>
    <col min="8707" max="8707" width="42.88671875" style="23" bestFit="1" customWidth="1"/>
    <col min="8708" max="8960" width="8.88671875" style="23"/>
    <col min="8961" max="8962" width="5.109375" style="23" customWidth="1"/>
    <col min="8963" max="8963" width="42.88671875" style="23" bestFit="1" customWidth="1"/>
    <col min="8964" max="9216" width="8.88671875" style="23"/>
    <col min="9217" max="9218" width="5.109375" style="23" customWidth="1"/>
    <col min="9219" max="9219" width="42.88671875" style="23" bestFit="1" customWidth="1"/>
    <col min="9220" max="9472" width="8.88671875" style="23"/>
    <col min="9473" max="9474" width="5.109375" style="23" customWidth="1"/>
    <col min="9475" max="9475" width="42.88671875" style="23" bestFit="1" customWidth="1"/>
    <col min="9476" max="9728" width="8.88671875" style="23"/>
    <col min="9729" max="9730" width="5.109375" style="23" customWidth="1"/>
    <col min="9731" max="9731" width="42.88671875" style="23" bestFit="1" customWidth="1"/>
    <col min="9732" max="9984" width="8.88671875" style="23"/>
    <col min="9985" max="9986" width="5.109375" style="23" customWidth="1"/>
    <col min="9987" max="9987" width="42.88671875" style="23" bestFit="1" customWidth="1"/>
    <col min="9988" max="10240" width="8.88671875" style="23"/>
    <col min="10241" max="10242" width="5.109375" style="23" customWidth="1"/>
    <col min="10243" max="10243" width="42.88671875" style="23" bestFit="1" customWidth="1"/>
    <col min="10244" max="10496" width="8.88671875" style="23"/>
    <col min="10497" max="10498" width="5.109375" style="23" customWidth="1"/>
    <col min="10499" max="10499" width="42.88671875" style="23" bestFit="1" customWidth="1"/>
    <col min="10500" max="10752" width="8.88671875" style="23"/>
    <col min="10753" max="10754" width="5.109375" style="23" customWidth="1"/>
    <col min="10755" max="10755" width="42.88671875" style="23" bestFit="1" customWidth="1"/>
    <col min="10756" max="11008" width="8.88671875" style="23"/>
    <col min="11009" max="11010" width="5.109375" style="23" customWidth="1"/>
    <col min="11011" max="11011" width="42.88671875" style="23" bestFit="1" customWidth="1"/>
    <col min="11012" max="11264" width="8.88671875" style="23"/>
    <col min="11265" max="11266" width="5.109375" style="23" customWidth="1"/>
    <col min="11267" max="11267" width="42.88671875" style="23" bestFit="1" customWidth="1"/>
    <col min="11268" max="11520" width="8.88671875" style="23"/>
    <col min="11521" max="11522" width="5.109375" style="23" customWidth="1"/>
    <col min="11523" max="11523" width="42.88671875" style="23" bestFit="1" customWidth="1"/>
    <col min="11524" max="11776" width="8.88671875" style="23"/>
    <col min="11777" max="11778" width="5.109375" style="23" customWidth="1"/>
    <col min="11779" max="11779" width="42.88671875" style="23" bestFit="1" customWidth="1"/>
    <col min="11780" max="12032" width="8.88671875" style="23"/>
    <col min="12033" max="12034" width="5.109375" style="23" customWidth="1"/>
    <col min="12035" max="12035" width="42.88671875" style="23" bestFit="1" customWidth="1"/>
    <col min="12036" max="12288" width="8.88671875" style="23"/>
    <col min="12289" max="12290" width="5.109375" style="23" customWidth="1"/>
    <col min="12291" max="12291" width="42.88671875" style="23" bestFit="1" customWidth="1"/>
    <col min="12292" max="12544" width="8.88671875" style="23"/>
    <col min="12545" max="12546" width="5.109375" style="23" customWidth="1"/>
    <col min="12547" max="12547" width="42.88671875" style="23" bestFit="1" customWidth="1"/>
    <col min="12548" max="12800" width="8.88671875" style="23"/>
    <col min="12801" max="12802" width="5.109375" style="23" customWidth="1"/>
    <col min="12803" max="12803" width="42.88671875" style="23" bestFit="1" customWidth="1"/>
    <col min="12804" max="13056" width="8.88671875" style="23"/>
    <col min="13057" max="13058" width="5.109375" style="23" customWidth="1"/>
    <col min="13059" max="13059" width="42.88671875" style="23" bestFit="1" customWidth="1"/>
    <col min="13060" max="13312" width="8.88671875" style="23"/>
    <col min="13313" max="13314" width="5.109375" style="23" customWidth="1"/>
    <col min="13315" max="13315" width="42.88671875" style="23" bestFit="1" customWidth="1"/>
    <col min="13316" max="13568" width="8.88671875" style="23"/>
    <col min="13569" max="13570" width="5.109375" style="23" customWidth="1"/>
    <col min="13571" max="13571" width="42.88671875" style="23" bestFit="1" customWidth="1"/>
    <col min="13572" max="13824" width="8.88671875" style="23"/>
    <col min="13825" max="13826" width="5.109375" style="23" customWidth="1"/>
    <col min="13827" max="13827" width="42.88671875" style="23" bestFit="1" customWidth="1"/>
    <col min="13828" max="14080" width="8.88671875" style="23"/>
    <col min="14081" max="14082" width="5.109375" style="23" customWidth="1"/>
    <col min="14083" max="14083" width="42.88671875" style="23" bestFit="1" customWidth="1"/>
    <col min="14084" max="14336" width="8.88671875" style="23"/>
    <col min="14337" max="14338" width="5.109375" style="23" customWidth="1"/>
    <col min="14339" max="14339" width="42.88671875" style="23" bestFit="1" customWidth="1"/>
    <col min="14340" max="14592" width="8.88671875" style="23"/>
    <col min="14593" max="14594" width="5.109375" style="23" customWidth="1"/>
    <col min="14595" max="14595" width="42.88671875" style="23" bestFit="1" customWidth="1"/>
    <col min="14596" max="14848" width="8.88671875" style="23"/>
    <col min="14849" max="14850" width="5.109375" style="23" customWidth="1"/>
    <col min="14851" max="14851" width="42.88671875" style="23" bestFit="1" customWidth="1"/>
    <col min="14852" max="15104" width="8.88671875" style="23"/>
    <col min="15105" max="15106" width="5.109375" style="23" customWidth="1"/>
    <col min="15107" max="15107" width="42.88671875" style="23" bestFit="1" customWidth="1"/>
    <col min="15108" max="15360" width="8.88671875" style="23"/>
    <col min="15361" max="15362" width="5.109375" style="23" customWidth="1"/>
    <col min="15363" max="15363" width="42.88671875" style="23" bestFit="1" customWidth="1"/>
    <col min="15364" max="15616" width="8.88671875" style="23"/>
    <col min="15617" max="15618" width="5.109375" style="23" customWidth="1"/>
    <col min="15619" max="15619" width="42.88671875" style="23" bestFit="1" customWidth="1"/>
    <col min="15620" max="15872" width="8.88671875" style="23"/>
    <col min="15873" max="15874" width="5.109375" style="23" customWidth="1"/>
    <col min="15875" max="15875" width="42.88671875" style="23" bestFit="1" customWidth="1"/>
    <col min="15876" max="16128" width="8.88671875" style="23"/>
    <col min="16129" max="16130" width="5.109375" style="23" customWidth="1"/>
    <col min="16131" max="16131" width="42.88671875" style="23" bestFit="1" customWidth="1"/>
    <col min="16132" max="16384" width="8.88671875" style="23"/>
  </cols>
  <sheetData>
    <row r="1" spans="1:3" ht="30" customHeight="1" thickBot="1" x14ac:dyDescent="0.35">
      <c r="A1" s="21" t="s">
        <v>229</v>
      </c>
      <c r="B1" s="21" t="s">
        <v>18</v>
      </c>
      <c r="C1" s="22" t="s">
        <v>230</v>
      </c>
    </row>
    <row r="2" spans="1:3" x14ac:dyDescent="0.25">
      <c r="A2" s="24">
        <v>1</v>
      </c>
      <c r="B2" s="25">
        <v>1</v>
      </c>
      <c r="C2" s="26" t="s">
        <v>19</v>
      </c>
    </row>
    <row r="3" spans="1:3" x14ac:dyDescent="0.25">
      <c r="A3" s="24">
        <v>2</v>
      </c>
      <c r="B3" s="25">
        <v>213</v>
      </c>
      <c r="C3" s="26" t="s">
        <v>20</v>
      </c>
    </row>
    <row r="4" spans="1:3" x14ac:dyDescent="0.25">
      <c r="A4" s="24">
        <v>3</v>
      </c>
      <c r="B4" s="25">
        <v>195</v>
      </c>
      <c r="C4" s="26" t="s">
        <v>21</v>
      </c>
    </row>
    <row r="5" spans="1:3" x14ac:dyDescent="0.25">
      <c r="A5" s="27">
        <v>4</v>
      </c>
      <c r="B5" s="28">
        <v>2</v>
      </c>
      <c r="C5" s="29" t="s">
        <v>22</v>
      </c>
    </row>
    <row r="6" spans="1:3" x14ac:dyDescent="0.25">
      <c r="A6" s="27">
        <v>5</v>
      </c>
      <c r="B6" s="28">
        <v>148</v>
      </c>
      <c r="C6" s="29" t="s">
        <v>23</v>
      </c>
    </row>
    <row r="7" spans="1:3" x14ac:dyDescent="0.25">
      <c r="A7" s="27">
        <v>6</v>
      </c>
      <c r="B7" s="28">
        <v>149</v>
      </c>
      <c r="C7" s="29" t="s">
        <v>24</v>
      </c>
    </row>
    <row r="8" spans="1:3" x14ac:dyDescent="0.25">
      <c r="A8" s="27">
        <v>7</v>
      </c>
      <c r="B8" s="28">
        <v>3</v>
      </c>
      <c r="C8" s="29" t="s">
        <v>25</v>
      </c>
    </row>
    <row r="9" spans="1:3" x14ac:dyDescent="0.25">
      <c r="A9" s="27">
        <v>8</v>
      </c>
      <c r="B9" s="28">
        <v>150</v>
      </c>
      <c r="C9" s="29" t="s">
        <v>26</v>
      </c>
    </row>
    <row r="10" spans="1:3" x14ac:dyDescent="0.25">
      <c r="A10" s="27">
        <v>9</v>
      </c>
      <c r="B10" s="28">
        <v>4</v>
      </c>
      <c r="C10" s="29" t="s">
        <v>27</v>
      </c>
    </row>
    <row r="11" spans="1:3" x14ac:dyDescent="0.25">
      <c r="A11" s="27">
        <v>10</v>
      </c>
      <c r="B11" s="28">
        <v>5</v>
      </c>
      <c r="C11" s="29" t="s">
        <v>231</v>
      </c>
    </row>
    <row r="12" spans="1:3" x14ac:dyDescent="0.25">
      <c r="A12" s="27">
        <v>11</v>
      </c>
      <c r="B12" s="28">
        <v>6</v>
      </c>
      <c r="C12" s="29" t="s">
        <v>28</v>
      </c>
    </row>
    <row r="13" spans="1:3" x14ac:dyDescent="0.25">
      <c r="A13" s="27">
        <v>12</v>
      </c>
      <c r="B13" s="28">
        <v>151</v>
      </c>
      <c r="C13" s="29" t="s">
        <v>29</v>
      </c>
    </row>
    <row r="14" spans="1:3" x14ac:dyDescent="0.25">
      <c r="A14" s="27">
        <v>13</v>
      </c>
      <c r="B14" s="28">
        <v>7</v>
      </c>
      <c r="C14" s="29" t="s">
        <v>30</v>
      </c>
    </row>
    <row r="15" spans="1:3" x14ac:dyDescent="0.25">
      <c r="A15" s="27">
        <v>14</v>
      </c>
      <c r="B15" s="28">
        <v>8</v>
      </c>
      <c r="C15" s="29" t="s">
        <v>31</v>
      </c>
    </row>
    <row r="16" spans="1:3" x14ac:dyDescent="0.25">
      <c r="A16" s="27">
        <v>15</v>
      </c>
      <c r="B16" s="28">
        <v>9</v>
      </c>
      <c r="C16" s="29" t="s">
        <v>32</v>
      </c>
    </row>
    <row r="17" spans="1:3" x14ac:dyDescent="0.25">
      <c r="A17" s="27">
        <v>16</v>
      </c>
      <c r="B17" s="28">
        <v>152</v>
      </c>
      <c r="C17" s="29" t="s">
        <v>33</v>
      </c>
    </row>
    <row r="18" spans="1:3" x14ac:dyDescent="0.25">
      <c r="A18" s="27">
        <v>17</v>
      </c>
      <c r="B18" s="28">
        <v>11</v>
      </c>
      <c r="C18" s="29" t="s">
        <v>34</v>
      </c>
    </row>
    <row r="19" spans="1:3" x14ac:dyDescent="0.25">
      <c r="A19" s="27">
        <v>18</v>
      </c>
      <c r="B19" s="28">
        <v>12</v>
      </c>
      <c r="C19" s="29" t="s">
        <v>35</v>
      </c>
    </row>
    <row r="20" spans="1:3" x14ac:dyDescent="0.25">
      <c r="A20" s="27">
        <v>19</v>
      </c>
      <c r="B20" s="28">
        <v>13</v>
      </c>
      <c r="C20" s="29" t="s">
        <v>36</v>
      </c>
    </row>
    <row r="21" spans="1:3" x14ac:dyDescent="0.25">
      <c r="A21" s="27">
        <v>20</v>
      </c>
      <c r="B21" s="28">
        <v>14</v>
      </c>
      <c r="C21" s="29" t="s">
        <v>37</v>
      </c>
    </row>
    <row r="22" spans="1:3" x14ac:dyDescent="0.25">
      <c r="A22" s="27">
        <v>21</v>
      </c>
      <c r="B22" s="28">
        <v>153</v>
      </c>
      <c r="C22" s="29" t="s">
        <v>38</v>
      </c>
    </row>
    <row r="23" spans="1:3" x14ac:dyDescent="0.25">
      <c r="A23" s="27">
        <v>22</v>
      </c>
      <c r="B23" s="28">
        <v>196</v>
      </c>
      <c r="C23" s="29" t="s">
        <v>39</v>
      </c>
    </row>
    <row r="24" spans="1:3" x14ac:dyDescent="0.25">
      <c r="A24" s="27">
        <v>23</v>
      </c>
      <c r="B24" s="28">
        <v>15</v>
      </c>
      <c r="C24" s="29" t="s">
        <v>40</v>
      </c>
    </row>
    <row r="25" spans="1:3" x14ac:dyDescent="0.25">
      <c r="A25" s="27">
        <v>24</v>
      </c>
      <c r="B25" s="28">
        <v>16</v>
      </c>
      <c r="C25" s="29" t="s">
        <v>41</v>
      </c>
    </row>
    <row r="26" spans="1:3" x14ac:dyDescent="0.25">
      <c r="A26" s="27">
        <v>25</v>
      </c>
      <c r="B26" s="28">
        <v>17</v>
      </c>
      <c r="C26" s="29" t="s">
        <v>42</v>
      </c>
    </row>
    <row r="27" spans="1:3" x14ac:dyDescent="0.25">
      <c r="A27" s="27">
        <v>26</v>
      </c>
      <c r="B27" s="28">
        <v>18</v>
      </c>
      <c r="C27" s="29" t="s">
        <v>43</v>
      </c>
    </row>
    <row r="28" spans="1:3" x14ac:dyDescent="0.25">
      <c r="A28" s="27">
        <v>27</v>
      </c>
      <c r="B28" s="28">
        <v>19</v>
      </c>
      <c r="C28" s="29" t="s">
        <v>44</v>
      </c>
    </row>
    <row r="29" spans="1:3" x14ac:dyDescent="0.25">
      <c r="A29" s="27">
        <v>28</v>
      </c>
      <c r="B29" s="28">
        <v>154</v>
      </c>
      <c r="C29" s="29" t="s">
        <v>45</v>
      </c>
    </row>
    <row r="30" spans="1:3" x14ac:dyDescent="0.25">
      <c r="A30" s="27">
        <v>29</v>
      </c>
      <c r="B30" s="28">
        <v>20</v>
      </c>
      <c r="C30" s="29" t="s">
        <v>46</v>
      </c>
    </row>
    <row r="31" spans="1:3" x14ac:dyDescent="0.25">
      <c r="A31" s="27">
        <v>30</v>
      </c>
      <c r="B31" s="28">
        <v>155</v>
      </c>
      <c r="C31" s="29" t="s">
        <v>47</v>
      </c>
    </row>
    <row r="32" spans="1:3" x14ac:dyDescent="0.25">
      <c r="A32" s="27">
        <v>31</v>
      </c>
      <c r="B32" s="28">
        <v>21</v>
      </c>
      <c r="C32" s="29" t="s">
        <v>48</v>
      </c>
    </row>
    <row r="33" spans="1:3" x14ac:dyDescent="0.25">
      <c r="A33" s="27">
        <v>32</v>
      </c>
      <c r="B33" s="28">
        <v>156</v>
      </c>
      <c r="C33" s="29" t="s">
        <v>49</v>
      </c>
    </row>
    <row r="34" spans="1:3" x14ac:dyDescent="0.25">
      <c r="A34" s="27">
        <v>33</v>
      </c>
      <c r="B34" s="28">
        <v>22</v>
      </c>
      <c r="C34" s="29" t="s">
        <v>50</v>
      </c>
    </row>
    <row r="35" spans="1:3" x14ac:dyDescent="0.25">
      <c r="A35" s="27">
        <v>34</v>
      </c>
      <c r="B35" s="28">
        <v>157</v>
      </c>
      <c r="C35" s="29" t="s">
        <v>51</v>
      </c>
    </row>
    <row r="36" spans="1:3" x14ac:dyDescent="0.25">
      <c r="A36" s="27">
        <v>35</v>
      </c>
      <c r="B36" s="28">
        <v>23</v>
      </c>
      <c r="C36" s="29" t="s">
        <v>52</v>
      </c>
    </row>
    <row r="37" spans="1:3" x14ac:dyDescent="0.25">
      <c r="A37" s="27">
        <v>36</v>
      </c>
      <c r="B37" s="28">
        <v>24</v>
      </c>
      <c r="C37" s="29" t="s">
        <v>53</v>
      </c>
    </row>
    <row r="38" spans="1:3" x14ac:dyDescent="0.25">
      <c r="A38" s="27">
        <v>37</v>
      </c>
      <c r="B38" s="28">
        <v>25</v>
      </c>
      <c r="C38" s="29" t="s">
        <v>54</v>
      </c>
    </row>
    <row r="39" spans="1:3" x14ac:dyDescent="0.25">
      <c r="A39" s="27">
        <v>38</v>
      </c>
      <c r="B39" s="28">
        <v>26</v>
      </c>
      <c r="C39" s="29" t="s">
        <v>55</v>
      </c>
    </row>
    <row r="40" spans="1:3" x14ac:dyDescent="0.25">
      <c r="A40" s="27">
        <v>39</v>
      </c>
      <c r="B40" s="28">
        <v>27</v>
      </c>
      <c r="C40" s="29" t="s">
        <v>56</v>
      </c>
    </row>
    <row r="41" spans="1:3" x14ac:dyDescent="0.25">
      <c r="A41" s="24">
        <v>40</v>
      </c>
      <c r="B41" s="25">
        <v>28</v>
      </c>
      <c r="C41" s="26" t="s">
        <v>57</v>
      </c>
    </row>
    <row r="42" spans="1:3" x14ac:dyDescent="0.25">
      <c r="A42" s="27">
        <v>41</v>
      </c>
      <c r="B42" s="28">
        <v>207</v>
      </c>
      <c r="C42" s="29" t="s">
        <v>58</v>
      </c>
    </row>
    <row r="43" spans="1:3" x14ac:dyDescent="0.25">
      <c r="A43" s="27">
        <v>42</v>
      </c>
      <c r="B43" s="28">
        <v>29</v>
      </c>
      <c r="C43" s="29" t="s">
        <v>59</v>
      </c>
    </row>
    <row r="44" spans="1:3" x14ac:dyDescent="0.25">
      <c r="A44" s="27">
        <v>43</v>
      </c>
      <c r="B44" s="28">
        <v>30</v>
      </c>
      <c r="C44" s="29" t="s">
        <v>60</v>
      </c>
    </row>
    <row r="45" spans="1:3" x14ac:dyDescent="0.25">
      <c r="A45" s="27">
        <v>44</v>
      </c>
      <c r="B45" s="28">
        <v>31</v>
      </c>
      <c r="C45" s="29" t="s">
        <v>61</v>
      </c>
    </row>
    <row r="46" spans="1:3" x14ac:dyDescent="0.25">
      <c r="A46" s="27">
        <v>45</v>
      </c>
      <c r="B46" s="28">
        <v>158</v>
      </c>
      <c r="C46" s="29" t="s">
        <v>62</v>
      </c>
    </row>
    <row r="47" spans="1:3" x14ac:dyDescent="0.25">
      <c r="A47" s="27">
        <v>46</v>
      </c>
      <c r="B47" s="28">
        <v>32</v>
      </c>
      <c r="C47" s="29" t="s">
        <v>63</v>
      </c>
    </row>
    <row r="48" spans="1:3" x14ac:dyDescent="0.25">
      <c r="A48" s="27">
        <v>47</v>
      </c>
      <c r="B48" s="28">
        <v>159</v>
      </c>
      <c r="C48" s="29" t="s">
        <v>64</v>
      </c>
    </row>
    <row r="49" spans="1:3" ht="14.4" thickBot="1" x14ac:dyDescent="0.3">
      <c r="A49" s="30">
        <v>48</v>
      </c>
      <c r="B49" s="31">
        <v>160</v>
      </c>
      <c r="C49" s="32" t="s">
        <v>65</v>
      </c>
    </row>
    <row r="50" spans="1:3" x14ac:dyDescent="0.25">
      <c r="A50" s="24">
        <v>49</v>
      </c>
      <c r="B50" s="25">
        <v>161</v>
      </c>
      <c r="C50" s="26" t="s">
        <v>66</v>
      </c>
    </row>
    <row r="51" spans="1:3" x14ac:dyDescent="0.25">
      <c r="A51" s="27">
        <v>50</v>
      </c>
      <c r="B51" s="28">
        <v>162</v>
      </c>
      <c r="C51" s="29" t="s">
        <v>67</v>
      </c>
    </row>
    <row r="52" spans="1:3" x14ac:dyDescent="0.25">
      <c r="A52" s="27">
        <v>51</v>
      </c>
      <c r="B52" s="28">
        <v>34</v>
      </c>
      <c r="C52" s="29" t="s">
        <v>68</v>
      </c>
    </row>
    <row r="53" spans="1:3" x14ac:dyDescent="0.25">
      <c r="A53" s="27">
        <v>52</v>
      </c>
      <c r="B53" s="28">
        <v>35</v>
      </c>
      <c r="C53" s="29" t="s">
        <v>69</v>
      </c>
    </row>
    <row r="54" spans="1:3" x14ac:dyDescent="0.25">
      <c r="A54" s="27">
        <v>53</v>
      </c>
      <c r="B54" s="28">
        <v>36</v>
      </c>
      <c r="C54" s="29" t="s">
        <v>70</v>
      </c>
    </row>
    <row r="55" spans="1:3" x14ac:dyDescent="0.25">
      <c r="A55" s="27">
        <v>54</v>
      </c>
      <c r="B55" s="28">
        <v>37</v>
      </c>
      <c r="C55" s="29" t="s">
        <v>71</v>
      </c>
    </row>
    <row r="56" spans="1:3" x14ac:dyDescent="0.25">
      <c r="A56" s="27">
        <v>55</v>
      </c>
      <c r="B56" s="28">
        <v>38</v>
      </c>
      <c r="C56" s="29" t="s">
        <v>72</v>
      </c>
    </row>
    <row r="57" spans="1:3" x14ac:dyDescent="0.25">
      <c r="A57" s="27">
        <v>56</v>
      </c>
      <c r="B57" s="28">
        <v>39</v>
      </c>
      <c r="C57" s="29" t="s">
        <v>73</v>
      </c>
    </row>
    <row r="58" spans="1:3" x14ac:dyDescent="0.25">
      <c r="A58" s="27">
        <v>57</v>
      </c>
      <c r="B58" s="28">
        <v>40</v>
      </c>
      <c r="C58" s="29" t="s">
        <v>74</v>
      </c>
    </row>
    <row r="59" spans="1:3" x14ac:dyDescent="0.25">
      <c r="A59" s="27">
        <v>58</v>
      </c>
      <c r="B59" s="28">
        <v>41</v>
      </c>
      <c r="C59" s="29" t="s">
        <v>75</v>
      </c>
    </row>
    <row r="60" spans="1:3" x14ac:dyDescent="0.25">
      <c r="A60" s="27">
        <v>59</v>
      </c>
      <c r="B60" s="28">
        <v>163</v>
      </c>
      <c r="C60" s="29" t="s">
        <v>76</v>
      </c>
    </row>
    <row r="61" spans="1:3" x14ac:dyDescent="0.25">
      <c r="A61" s="27">
        <v>60</v>
      </c>
      <c r="B61" s="28">
        <v>42</v>
      </c>
      <c r="C61" s="29" t="s">
        <v>77</v>
      </c>
    </row>
    <row r="62" spans="1:3" x14ac:dyDescent="0.25">
      <c r="A62" s="27">
        <v>61</v>
      </c>
      <c r="B62" s="28">
        <v>43</v>
      </c>
      <c r="C62" s="29" t="s">
        <v>78</v>
      </c>
    </row>
    <row r="63" spans="1:3" x14ac:dyDescent="0.25">
      <c r="A63" s="27">
        <v>62</v>
      </c>
      <c r="B63" s="28">
        <v>44</v>
      </c>
      <c r="C63" s="29" t="s">
        <v>79</v>
      </c>
    </row>
    <row r="64" spans="1:3" x14ac:dyDescent="0.25">
      <c r="A64" s="27">
        <v>63</v>
      </c>
      <c r="B64" s="28">
        <v>45</v>
      </c>
      <c r="C64" s="29" t="s">
        <v>80</v>
      </c>
    </row>
    <row r="65" spans="1:3" x14ac:dyDescent="0.25">
      <c r="A65" s="27">
        <v>64</v>
      </c>
      <c r="B65" s="28">
        <v>46</v>
      </c>
      <c r="C65" s="29" t="s">
        <v>81</v>
      </c>
    </row>
    <row r="66" spans="1:3" x14ac:dyDescent="0.25">
      <c r="A66" s="27">
        <v>65</v>
      </c>
      <c r="B66" s="28">
        <v>47</v>
      </c>
      <c r="C66" s="29" t="s">
        <v>82</v>
      </c>
    </row>
    <row r="67" spans="1:3" x14ac:dyDescent="0.25">
      <c r="A67" s="27">
        <v>66</v>
      </c>
      <c r="B67" s="28">
        <v>48</v>
      </c>
      <c r="C67" s="29" t="s">
        <v>83</v>
      </c>
    </row>
    <row r="68" spans="1:3" x14ac:dyDescent="0.25">
      <c r="A68" s="27">
        <v>67</v>
      </c>
      <c r="B68" s="28">
        <v>49</v>
      </c>
      <c r="C68" s="29" t="s">
        <v>84</v>
      </c>
    </row>
    <row r="69" spans="1:3" x14ac:dyDescent="0.25">
      <c r="A69" s="27">
        <v>68</v>
      </c>
      <c r="B69" s="28">
        <v>164</v>
      </c>
      <c r="C69" s="29" t="s">
        <v>85</v>
      </c>
    </row>
    <row r="70" spans="1:3" x14ac:dyDescent="0.25">
      <c r="A70" s="27">
        <v>69</v>
      </c>
      <c r="B70" s="28">
        <v>50</v>
      </c>
      <c r="C70" s="29" t="s">
        <v>86</v>
      </c>
    </row>
    <row r="71" spans="1:3" x14ac:dyDescent="0.25">
      <c r="A71" s="27">
        <v>70</v>
      </c>
      <c r="B71" s="28">
        <v>197</v>
      </c>
      <c r="C71" s="29" t="s">
        <v>87</v>
      </c>
    </row>
    <row r="72" spans="1:3" x14ac:dyDescent="0.25">
      <c r="A72" s="27">
        <v>71</v>
      </c>
      <c r="B72" s="28">
        <v>165</v>
      </c>
      <c r="C72" s="29" t="s">
        <v>88</v>
      </c>
    </row>
    <row r="73" spans="1:3" x14ac:dyDescent="0.25">
      <c r="A73" s="27">
        <v>72</v>
      </c>
      <c r="B73" s="28">
        <v>51</v>
      </c>
      <c r="C73" s="29" t="s">
        <v>89</v>
      </c>
    </row>
    <row r="74" spans="1:3" x14ac:dyDescent="0.25">
      <c r="A74" s="27">
        <v>73</v>
      </c>
      <c r="B74" s="28">
        <v>52</v>
      </c>
      <c r="C74" s="29" t="s">
        <v>90</v>
      </c>
    </row>
    <row r="75" spans="1:3" x14ac:dyDescent="0.25">
      <c r="A75" s="27">
        <v>74</v>
      </c>
      <c r="B75" s="28">
        <v>53</v>
      </c>
      <c r="C75" s="29" t="s">
        <v>91</v>
      </c>
    </row>
    <row r="76" spans="1:3" x14ac:dyDescent="0.25">
      <c r="A76" s="27">
        <v>75</v>
      </c>
      <c r="B76" s="28">
        <v>166</v>
      </c>
      <c r="C76" s="29" t="s">
        <v>92</v>
      </c>
    </row>
    <row r="77" spans="1:3" x14ac:dyDescent="0.25">
      <c r="A77" s="27">
        <v>76</v>
      </c>
      <c r="B77" s="28">
        <v>54</v>
      </c>
      <c r="C77" s="29" t="s">
        <v>489</v>
      </c>
    </row>
    <row r="78" spans="1:3" x14ac:dyDescent="0.25">
      <c r="A78" s="27">
        <v>77</v>
      </c>
      <c r="B78" s="28">
        <v>55</v>
      </c>
      <c r="C78" s="29" t="s">
        <v>93</v>
      </c>
    </row>
    <row r="79" spans="1:3" x14ac:dyDescent="0.25">
      <c r="A79" s="24">
        <v>78</v>
      </c>
      <c r="B79" s="25">
        <v>56</v>
      </c>
      <c r="C79" s="26" t="s">
        <v>94</v>
      </c>
    </row>
    <row r="80" spans="1:3" x14ac:dyDescent="0.25">
      <c r="A80" s="27">
        <v>79</v>
      </c>
      <c r="B80" s="28">
        <v>57</v>
      </c>
      <c r="C80" s="29" t="s">
        <v>95</v>
      </c>
    </row>
    <row r="81" spans="1:3" x14ac:dyDescent="0.25">
      <c r="A81" s="27">
        <v>80</v>
      </c>
      <c r="B81" s="28">
        <v>58</v>
      </c>
      <c r="C81" s="29" t="s">
        <v>96</v>
      </c>
    </row>
    <row r="82" spans="1:3" x14ac:dyDescent="0.25">
      <c r="A82" s="27">
        <v>81</v>
      </c>
      <c r="B82" s="28">
        <v>59</v>
      </c>
      <c r="C82" s="29" t="s">
        <v>97</v>
      </c>
    </row>
    <row r="83" spans="1:3" x14ac:dyDescent="0.25">
      <c r="A83" s="27">
        <v>82</v>
      </c>
      <c r="B83" s="28">
        <v>60</v>
      </c>
      <c r="C83" s="29" t="s">
        <v>98</v>
      </c>
    </row>
    <row r="84" spans="1:3" x14ac:dyDescent="0.25">
      <c r="A84" s="27">
        <v>83</v>
      </c>
      <c r="B84" s="28">
        <v>61</v>
      </c>
      <c r="C84" s="29" t="s">
        <v>99</v>
      </c>
    </row>
    <row r="85" spans="1:3" x14ac:dyDescent="0.25">
      <c r="A85" s="27">
        <v>84</v>
      </c>
      <c r="B85" s="28">
        <v>62</v>
      </c>
      <c r="C85" s="29" t="s">
        <v>100</v>
      </c>
    </row>
    <row r="86" spans="1:3" x14ac:dyDescent="0.25">
      <c r="A86" s="27">
        <v>85</v>
      </c>
      <c r="B86" s="28">
        <v>63</v>
      </c>
      <c r="C86" s="29" t="s">
        <v>101</v>
      </c>
    </row>
    <row r="87" spans="1:3" x14ac:dyDescent="0.25">
      <c r="A87" s="27">
        <v>86</v>
      </c>
      <c r="B87" s="28">
        <v>64</v>
      </c>
      <c r="C87" s="29" t="s">
        <v>102</v>
      </c>
    </row>
    <row r="88" spans="1:3" x14ac:dyDescent="0.25">
      <c r="A88" s="27">
        <v>87</v>
      </c>
      <c r="B88" s="28">
        <v>208</v>
      </c>
      <c r="C88" s="29" t="s">
        <v>103</v>
      </c>
    </row>
    <row r="89" spans="1:3" x14ac:dyDescent="0.25">
      <c r="A89" s="27">
        <v>88</v>
      </c>
      <c r="B89" s="28">
        <v>65</v>
      </c>
      <c r="C89" s="29" t="s">
        <v>104</v>
      </c>
    </row>
    <row r="90" spans="1:3" x14ac:dyDescent="0.25">
      <c r="A90" s="27">
        <v>89</v>
      </c>
      <c r="B90" s="28">
        <v>66</v>
      </c>
      <c r="C90" s="29" t="s">
        <v>105</v>
      </c>
    </row>
    <row r="91" spans="1:3" x14ac:dyDescent="0.25">
      <c r="A91" s="27">
        <v>90</v>
      </c>
      <c r="B91" s="28">
        <v>167</v>
      </c>
      <c r="C91" s="29" t="s">
        <v>106</v>
      </c>
    </row>
    <row r="92" spans="1:3" x14ac:dyDescent="0.25">
      <c r="A92" s="27">
        <v>91</v>
      </c>
      <c r="B92" s="28">
        <v>67</v>
      </c>
      <c r="C92" s="29" t="s">
        <v>107</v>
      </c>
    </row>
    <row r="93" spans="1:3" x14ac:dyDescent="0.25">
      <c r="A93" s="27">
        <v>92</v>
      </c>
      <c r="B93" s="28">
        <v>68</v>
      </c>
      <c r="C93" s="29" t="s">
        <v>108</v>
      </c>
    </row>
    <row r="94" spans="1:3" x14ac:dyDescent="0.25">
      <c r="A94" s="27">
        <v>93</v>
      </c>
      <c r="B94" s="28">
        <v>69</v>
      </c>
      <c r="C94" s="29" t="s">
        <v>109</v>
      </c>
    </row>
    <row r="95" spans="1:3" x14ac:dyDescent="0.25">
      <c r="A95" s="27">
        <v>94</v>
      </c>
      <c r="B95" s="28">
        <v>198</v>
      </c>
      <c r="C95" s="29" t="s">
        <v>110</v>
      </c>
    </row>
    <row r="96" spans="1:3" x14ac:dyDescent="0.25">
      <c r="A96" s="27">
        <v>95</v>
      </c>
      <c r="B96" s="28">
        <v>70</v>
      </c>
      <c r="C96" s="29" t="s">
        <v>111</v>
      </c>
    </row>
    <row r="97" spans="1:3" ht="14.4" thickBot="1" x14ac:dyDescent="0.3">
      <c r="A97" s="30">
        <v>96</v>
      </c>
      <c r="B97" s="31">
        <v>168</v>
      </c>
      <c r="C97" s="32" t="s">
        <v>112</v>
      </c>
    </row>
    <row r="98" spans="1:3" x14ac:dyDescent="0.25">
      <c r="A98" s="24">
        <v>97</v>
      </c>
      <c r="B98" s="25">
        <v>71</v>
      </c>
      <c r="C98" s="26" t="s">
        <v>113</v>
      </c>
    </row>
    <row r="99" spans="1:3" x14ac:dyDescent="0.25">
      <c r="A99" s="27">
        <v>98</v>
      </c>
      <c r="B99" s="28">
        <v>72</v>
      </c>
      <c r="C99" s="29" t="s">
        <v>114</v>
      </c>
    </row>
    <row r="100" spans="1:3" x14ac:dyDescent="0.25">
      <c r="A100" s="27">
        <v>99</v>
      </c>
      <c r="B100" s="28">
        <v>73</v>
      </c>
      <c r="C100" s="29" t="s">
        <v>115</v>
      </c>
    </row>
    <row r="101" spans="1:3" x14ac:dyDescent="0.25">
      <c r="A101" s="27">
        <v>100</v>
      </c>
      <c r="B101" s="28">
        <v>74</v>
      </c>
      <c r="C101" s="29" t="s">
        <v>116</v>
      </c>
    </row>
    <row r="102" spans="1:3" x14ac:dyDescent="0.25">
      <c r="A102" s="27">
        <v>101</v>
      </c>
      <c r="B102" s="28">
        <v>169</v>
      </c>
      <c r="C102" s="29" t="s">
        <v>117</v>
      </c>
    </row>
    <row r="103" spans="1:3" x14ac:dyDescent="0.25">
      <c r="A103" s="27">
        <v>102</v>
      </c>
      <c r="B103" s="28">
        <v>75</v>
      </c>
      <c r="C103" s="29" t="s">
        <v>118</v>
      </c>
    </row>
    <row r="104" spans="1:3" x14ac:dyDescent="0.25">
      <c r="A104" s="27">
        <v>103</v>
      </c>
      <c r="B104" s="28">
        <v>212</v>
      </c>
      <c r="C104" s="29" t="s">
        <v>119</v>
      </c>
    </row>
    <row r="105" spans="1:3" x14ac:dyDescent="0.25">
      <c r="A105" s="27">
        <v>104</v>
      </c>
      <c r="B105" s="28">
        <v>170</v>
      </c>
      <c r="C105" s="29" t="s">
        <v>120</v>
      </c>
    </row>
    <row r="106" spans="1:3" x14ac:dyDescent="0.25">
      <c r="A106" s="27">
        <v>105</v>
      </c>
      <c r="B106" s="28">
        <v>76</v>
      </c>
      <c r="C106" s="29" t="s">
        <v>121</v>
      </c>
    </row>
    <row r="107" spans="1:3" x14ac:dyDescent="0.25">
      <c r="A107" s="27">
        <v>106</v>
      </c>
      <c r="B107" s="28">
        <v>199</v>
      </c>
      <c r="C107" s="33" t="s">
        <v>122</v>
      </c>
    </row>
    <row r="108" spans="1:3" x14ac:dyDescent="0.25">
      <c r="A108" s="27">
        <v>107</v>
      </c>
      <c r="B108" s="28">
        <v>77</v>
      </c>
      <c r="C108" s="29" t="s">
        <v>123</v>
      </c>
    </row>
    <row r="109" spans="1:3" x14ac:dyDescent="0.25">
      <c r="A109" s="27">
        <v>108</v>
      </c>
      <c r="B109" s="28">
        <v>78</v>
      </c>
      <c r="C109" s="29" t="s">
        <v>124</v>
      </c>
    </row>
    <row r="110" spans="1:3" x14ac:dyDescent="0.25">
      <c r="A110" s="27">
        <v>109</v>
      </c>
      <c r="B110" s="28">
        <v>79</v>
      </c>
      <c r="C110" s="29" t="s">
        <v>125</v>
      </c>
    </row>
    <row r="111" spans="1:3" x14ac:dyDescent="0.25">
      <c r="A111" s="27">
        <v>110</v>
      </c>
      <c r="B111" s="28">
        <v>80</v>
      </c>
      <c r="C111" s="29" t="s">
        <v>126</v>
      </c>
    </row>
    <row r="112" spans="1:3" x14ac:dyDescent="0.25">
      <c r="A112" s="27">
        <v>111</v>
      </c>
      <c r="B112" s="28">
        <v>81</v>
      </c>
      <c r="C112" s="33" t="s">
        <v>127</v>
      </c>
    </row>
    <row r="113" spans="1:3" x14ac:dyDescent="0.25">
      <c r="A113" s="27">
        <v>112</v>
      </c>
      <c r="B113" s="28">
        <v>82</v>
      </c>
      <c r="C113" s="29" t="s">
        <v>128</v>
      </c>
    </row>
    <row r="114" spans="1:3" x14ac:dyDescent="0.25">
      <c r="A114" s="27">
        <v>113</v>
      </c>
      <c r="B114" s="28">
        <v>83</v>
      </c>
      <c r="C114" s="29" t="s">
        <v>129</v>
      </c>
    </row>
    <row r="115" spans="1:3" x14ac:dyDescent="0.25">
      <c r="A115" s="27">
        <v>114</v>
      </c>
      <c r="B115" s="28">
        <v>84</v>
      </c>
      <c r="C115" s="29" t="s">
        <v>130</v>
      </c>
    </row>
    <row r="116" spans="1:3" x14ac:dyDescent="0.25">
      <c r="A116" s="24">
        <v>115</v>
      </c>
      <c r="B116" s="25">
        <v>85</v>
      </c>
      <c r="C116" s="26" t="s">
        <v>131</v>
      </c>
    </row>
    <row r="117" spans="1:3" x14ac:dyDescent="0.25">
      <c r="A117" s="27">
        <v>116</v>
      </c>
      <c r="B117" s="28">
        <v>86</v>
      </c>
      <c r="C117" s="29" t="s">
        <v>132</v>
      </c>
    </row>
    <row r="118" spans="1:3" x14ac:dyDescent="0.25">
      <c r="A118" s="27">
        <v>117</v>
      </c>
      <c r="B118" s="28">
        <v>171</v>
      </c>
      <c r="C118" s="29" t="s">
        <v>133</v>
      </c>
    </row>
    <row r="119" spans="1:3" x14ac:dyDescent="0.25">
      <c r="A119" s="27">
        <v>118</v>
      </c>
      <c r="B119" s="28">
        <v>87</v>
      </c>
      <c r="C119" s="29" t="s">
        <v>134</v>
      </c>
    </row>
    <row r="120" spans="1:3" x14ac:dyDescent="0.25">
      <c r="A120" s="27">
        <v>119</v>
      </c>
      <c r="B120" s="28">
        <v>88</v>
      </c>
      <c r="C120" s="29" t="s">
        <v>135</v>
      </c>
    </row>
    <row r="121" spans="1:3" x14ac:dyDescent="0.25">
      <c r="A121" s="27">
        <v>120</v>
      </c>
      <c r="B121" s="28">
        <v>89</v>
      </c>
      <c r="C121" s="29" t="s">
        <v>136</v>
      </c>
    </row>
    <row r="122" spans="1:3" x14ac:dyDescent="0.25">
      <c r="A122" s="27">
        <v>121</v>
      </c>
      <c r="B122" s="28">
        <v>90</v>
      </c>
      <c r="C122" s="29" t="s">
        <v>137</v>
      </c>
    </row>
    <row r="123" spans="1:3" x14ac:dyDescent="0.25">
      <c r="A123" s="27">
        <v>122</v>
      </c>
      <c r="B123" s="28">
        <v>91</v>
      </c>
      <c r="C123" s="29" t="s">
        <v>138</v>
      </c>
    </row>
    <row r="124" spans="1:3" x14ac:dyDescent="0.25">
      <c r="A124" s="27">
        <v>123</v>
      </c>
      <c r="B124" s="28">
        <v>92</v>
      </c>
      <c r="C124" s="29" t="s">
        <v>139</v>
      </c>
    </row>
    <row r="125" spans="1:3" x14ac:dyDescent="0.25">
      <c r="A125" s="27">
        <v>124</v>
      </c>
      <c r="B125" s="28">
        <v>172</v>
      </c>
      <c r="C125" s="29" t="s">
        <v>140</v>
      </c>
    </row>
    <row r="126" spans="1:3" x14ac:dyDescent="0.25">
      <c r="A126" s="27">
        <v>125</v>
      </c>
      <c r="B126" s="28">
        <v>93</v>
      </c>
      <c r="C126" s="29" t="s">
        <v>141</v>
      </c>
    </row>
    <row r="127" spans="1:3" x14ac:dyDescent="0.25">
      <c r="A127" s="27">
        <v>126</v>
      </c>
      <c r="B127" s="28">
        <v>200</v>
      </c>
      <c r="C127" s="29" t="s">
        <v>142</v>
      </c>
    </row>
    <row r="128" spans="1:3" x14ac:dyDescent="0.25">
      <c r="A128" s="27">
        <v>127</v>
      </c>
      <c r="B128" s="28">
        <v>173</v>
      </c>
      <c r="C128" s="29" t="s">
        <v>143</v>
      </c>
    </row>
    <row r="129" spans="1:3" x14ac:dyDescent="0.25">
      <c r="A129" s="27">
        <v>128</v>
      </c>
      <c r="B129" s="28">
        <v>94</v>
      </c>
      <c r="C129" s="29" t="s">
        <v>144</v>
      </c>
    </row>
    <row r="130" spans="1:3" x14ac:dyDescent="0.25">
      <c r="A130" s="27">
        <v>129</v>
      </c>
      <c r="B130" s="28">
        <v>174</v>
      </c>
      <c r="C130" s="29" t="s">
        <v>145</v>
      </c>
    </row>
    <row r="131" spans="1:3" x14ac:dyDescent="0.25">
      <c r="A131" s="27">
        <v>130</v>
      </c>
      <c r="B131" s="28">
        <v>95</v>
      </c>
      <c r="C131" s="29" t="s">
        <v>146</v>
      </c>
    </row>
    <row r="132" spans="1:3" x14ac:dyDescent="0.25">
      <c r="A132" s="27">
        <v>131</v>
      </c>
      <c r="B132" s="28">
        <v>175</v>
      </c>
      <c r="C132" s="29" t="s">
        <v>147</v>
      </c>
    </row>
    <row r="133" spans="1:3" x14ac:dyDescent="0.25">
      <c r="A133" s="27">
        <v>132</v>
      </c>
      <c r="B133" s="28">
        <v>96</v>
      </c>
      <c r="C133" s="29" t="s">
        <v>148</v>
      </c>
    </row>
    <row r="134" spans="1:3" x14ac:dyDescent="0.25">
      <c r="A134" s="27">
        <v>133</v>
      </c>
      <c r="B134" s="28">
        <v>97</v>
      </c>
      <c r="C134" s="29" t="s">
        <v>149</v>
      </c>
    </row>
    <row r="135" spans="1:3" x14ac:dyDescent="0.25">
      <c r="A135" s="27">
        <v>134</v>
      </c>
      <c r="B135" s="28">
        <v>98</v>
      </c>
      <c r="C135" s="29" t="s">
        <v>150</v>
      </c>
    </row>
    <row r="136" spans="1:3" x14ac:dyDescent="0.25">
      <c r="A136" s="27">
        <v>135</v>
      </c>
      <c r="B136" s="28">
        <v>99</v>
      </c>
      <c r="C136" s="29" t="s">
        <v>151</v>
      </c>
    </row>
    <row r="137" spans="1:3" x14ac:dyDescent="0.25">
      <c r="A137" s="27">
        <v>136</v>
      </c>
      <c r="B137" s="28">
        <v>100</v>
      </c>
      <c r="C137" s="29" t="s">
        <v>152</v>
      </c>
    </row>
    <row r="138" spans="1:3" x14ac:dyDescent="0.25">
      <c r="A138" s="27">
        <v>137</v>
      </c>
      <c r="B138" s="28">
        <v>101</v>
      </c>
      <c r="C138" s="29" t="s">
        <v>153</v>
      </c>
    </row>
    <row r="139" spans="1:3" x14ac:dyDescent="0.25">
      <c r="A139" s="27">
        <v>138</v>
      </c>
      <c r="B139" s="28">
        <v>102</v>
      </c>
      <c r="C139" s="29" t="s">
        <v>154</v>
      </c>
    </row>
    <row r="140" spans="1:3" x14ac:dyDescent="0.25">
      <c r="A140" s="27">
        <v>139</v>
      </c>
      <c r="B140" s="28">
        <v>103</v>
      </c>
      <c r="C140" s="29" t="s">
        <v>155</v>
      </c>
    </row>
    <row r="141" spans="1:3" x14ac:dyDescent="0.25">
      <c r="A141" s="27">
        <v>140</v>
      </c>
      <c r="B141" s="28">
        <v>176</v>
      </c>
      <c r="C141" s="29" t="s">
        <v>156</v>
      </c>
    </row>
    <row r="142" spans="1:3" x14ac:dyDescent="0.25">
      <c r="A142" s="27">
        <v>141</v>
      </c>
      <c r="B142" s="28">
        <v>209</v>
      </c>
      <c r="C142" s="29" t="s">
        <v>157</v>
      </c>
    </row>
    <row r="143" spans="1:3" x14ac:dyDescent="0.25">
      <c r="A143" s="27">
        <v>142</v>
      </c>
      <c r="B143" s="28">
        <v>201</v>
      </c>
      <c r="C143" s="29" t="s">
        <v>232</v>
      </c>
    </row>
    <row r="144" spans="1:3" ht="14.4" thickBot="1" x14ac:dyDescent="0.3">
      <c r="A144" s="30">
        <v>143</v>
      </c>
      <c r="B144" s="31">
        <v>104</v>
      </c>
      <c r="C144" s="32" t="s">
        <v>158</v>
      </c>
    </row>
    <row r="145" spans="1:3" x14ac:dyDescent="0.25">
      <c r="A145" s="24">
        <v>144</v>
      </c>
      <c r="B145" s="25">
        <v>177</v>
      </c>
      <c r="C145" s="26" t="s">
        <v>159</v>
      </c>
    </row>
    <row r="146" spans="1:3" x14ac:dyDescent="0.25">
      <c r="A146" s="27">
        <v>145</v>
      </c>
      <c r="B146" s="28">
        <v>106</v>
      </c>
      <c r="C146" s="29" t="s">
        <v>160</v>
      </c>
    </row>
    <row r="147" spans="1:3" x14ac:dyDescent="0.25">
      <c r="A147" s="27">
        <v>146</v>
      </c>
      <c r="B147" s="28">
        <v>105</v>
      </c>
      <c r="C147" s="29" t="s">
        <v>161</v>
      </c>
    </row>
    <row r="148" spans="1:3" x14ac:dyDescent="0.25">
      <c r="A148" s="27">
        <v>147</v>
      </c>
      <c r="B148" s="28">
        <v>107</v>
      </c>
      <c r="C148" s="29" t="s">
        <v>162</v>
      </c>
    </row>
    <row r="149" spans="1:3" x14ac:dyDescent="0.25">
      <c r="A149" s="27">
        <v>148</v>
      </c>
      <c r="B149" s="28">
        <v>108</v>
      </c>
      <c r="C149" s="29" t="s">
        <v>163</v>
      </c>
    </row>
    <row r="150" spans="1:3" x14ac:dyDescent="0.25">
      <c r="A150" s="27">
        <v>149</v>
      </c>
      <c r="B150" s="28">
        <v>178</v>
      </c>
      <c r="C150" s="29" t="s">
        <v>164</v>
      </c>
    </row>
    <row r="151" spans="1:3" x14ac:dyDescent="0.25">
      <c r="A151" s="27">
        <v>150</v>
      </c>
      <c r="B151" s="28">
        <v>109</v>
      </c>
      <c r="C151" s="29" t="s">
        <v>165</v>
      </c>
    </row>
    <row r="152" spans="1:3" x14ac:dyDescent="0.25">
      <c r="A152" s="27">
        <v>151</v>
      </c>
      <c r="B152" s="28">
        <v>110</v>
      </c>
      <c r="C152" s="29" t="s">
        <v>166</v>
      </c>
    </row>
    <row r="153" spans="1:3" x14ac:dyDescent="0.25">
      <c r="A153" s="27">
        <v>152</v>
      </c>
      <c r="B153" s="28">
        <v>111</v>
      </c>
      <c r="C153" s="29" t="s">
        <v>167</v>
      </c>
    </row>
    <row r="154" spans="1:3" x14ac:dyDescent="0.25">
      <c r="A154" s="27">
        <v>153</v>
      </c>
      <c r="B154" s="28">
        <v>112</v>
      </c>
      <c r="C154" s="29" t="s">
        <v>168</v>
      </c>
    </row>
    <row r="155" spans="1:3" x14ac:dyDescent="0.25">
      <c r="A155" s="27">
        <v>154</v>
      </c>
      <c r="B155" s="28">
        <v>113</v>
      </c>
      <c r="C155" s="26" t="s">
        <v>169</v>
      </c>
    </row>
    <row r="156" spans="1:3" x14ac:dyDescent="0.25">
      <c r="A156" s="27">
        <v>155</v>
      </c>
      <c r="B156" s="28">
        <v>114</v>
      </c>
      <c r="C156" s="29" t="s">
        <v>170</v>
      </c>
    </row>
    <row r="157" spans="1:3" x14ac:dyDescent="0.25">
      <c r="A157" s="27">
        <v>156</v>
      </c>
      <c r="B157" s="28">
        <v>179</v>
      </c>
      <c r="C157" s="29" t="s">
        <v>171</v>
      </c>
    </row>
    <row r="158" spans="1:3" x14ac:dyDescent="0.25">
      <c r="A158" s="27">
        <v>157</v>
      </c>
      <c r="B158" s="28">
        <v>180</v>
      </c>
      <c r="C158" s="29" t="s">
        <v>172</v>
      </c>
    </row>
    <row r="159" spans="1:3" x14ac:dyDescent="0.25">
      <c r="A159" s="27">
        <v>158</v>
      </c>
      <c r="B159" s="28">
        <v>202</v>
      </c>
      <c r="C159" s="29" t="s">
        <v>173</v>
      </c>
    </row>
    <row r="160" spans="1:3" x14ac:dyDescent="0.25">
      <c r="A160" s="27">
        <v>159</v>
      </c>
      <c r="B160" s="28">
        <v>115</v>
      </c>
      <c r="C160" s="29" t="s">
        <v>174</v>
      </c>
    </row>
    <row r="161" spans="1:3" x14ac:dyDescent="0.25">
      <c r="A161" s="27">
        <v>160</v>
      </c>
      <c r="B161" s="28">
        <v>203</v>
      </c>
      <c r="C161" s="29" t="s">
        <v>175</v>
      </c>
    </row>
    <row r="162" spans="1:3" x14ac:dyDescent="0.25">
      <c r="A162" s="27">
        <v>161</v>
      </c>
      <c r="B162" s="28">
        <v>181</v>
      </c>
      <c r="C162" s="29" t="s">
        <v>176</v>
      </c>
    </row>
    <row r="163" spans="1:3" x14ac:dyDescent="0.25">
      <c r="A163" s="27">
        <v>162</v>
      </c>
      <c r="B163" s="28">
        <v>204</v>
      </c>
      <c r="C163" s="29" t="s">
        <v>177</v>
      </c>
    </row>
    <row r="164" spans="1:3" x14ac:dyDescent="0.25">
      <c r="A164" s="27">
        <v>163</v>
      </c>
      <c r="B164" s="28">
        <v>182</v>
      </c>
      <c r="C164" s="29" t="s">
        <v>178</v>
      </c>
    </row>
    <row r="165" spans="1:3" x14ac:dyDescent="0.25">
      <c r="A165" s="27">
        <v>164</v>
      </c>
      <c r="B165" s="28">
        <v>116</v>
      </c>
      <c r="C165" s="29" t="s">
        <v>179</v>
      </c>
    </row>
    <row r="166" spans="1:3" x14ac:dyDescent="0.25">
      <c r="A166" s="27">
        <v>165</v>
      </c>
      <c r="B166" s="28">
        <v>210</v>
      </c>
      <c r="C166" s="29" t="s">
        <v>180</v>
      </c>
    </row>
    <row r="167" spans="1:3" x14ac:dyDescent="0.25">
      <c r="A167" s="27">
        <v>166</v>
      </c>
      <c r="B167" s="28">
        <v>205</v>
      </c>
      <c r="C167" s="29" t="s">
        <v>181</v>
      </c>
    </row>
    <row r="168" spans="1:3" x14ac:dyDescent="0.25">
      <c r="A168" s="27">
        <v>167</v>
      </c>
      <c r="B168" s="28">
        <v>33</v>
      </c>
      <c r="C168" s="29" t="s">
        <v>182</v>
      </c>
    </row>
    <row r="169" spans="1:3" x14ac:dyDescent="0.25">
      <c r="A169" s="27">
        <v>168</v>
      </c>
      <c r="B169" s="28">
        <v>183</v>
      </c>
      <c r="C169" s="29" t="s">
        <v>183</v>
      </c>
    </row>
    <row r="170" spans="1:3" x14ac:dyDescent="0.25">
      <c r="A170" s="27">
        <v>169</v>
      </c>
      <c r="B170" s="28">
        <v>117</v>
      </c>
      <c r="C170" s="29" t="s">
        <v>184</v>
      </c>
    </row>
    <row r="171" spans="1:3" x14ac:dyDescent="0.25">
      <c r="A171" s="27">
        <v>170</v>
      </c>
      <c r="B171" s="28">
        <v>118</v>
      </c>
      <c r="C171" s="29" t="s">
        <v>185</v>
      </c>
    </row>
    <row r="172" spans="1:3" x14ac:dyDescent="0.25">
      <c r="A172" s="27">
        <v>171</v>
      </c>
      <c r="B172" s="28">
        <v>119</v>
      </c>
      <c r="C172" s="29" t="s">
        <v>186</v>
      </c>
    </row>
    <row r="173" spans="1:3" x14ac:dyDescent="0.25">
      <c r="A173" s="27">
        <v>172</v>
      </c>
      <c r="B173" s="28">
        <v>120</v>
      </c>
      <c r="C173" s="29" t="s">
        <v>187</v>
      </c>
    </row>
    <row r="174" spans="1:3" x14ac:dyDescent="0.25">
      <c r="A174" s="27">
        <v>173</v>
      </c>
      <c r="B174" s="28">
        <v>211</v>
      </c>
      <c r="C174" s="29" t="s">
        <v>188</v>
      </c>
    </row>
    <row r="175" spans="1:3" x14ac:dyDescent="0.25">
      <c r="A175" s="27">
        <v>174</v>
      </c>
      <c r="B175" s="28">
        <v>121</v>
      </c>
      <c r="C175" s="29" t="s">
        <v>189</v>
      </c>
    </row>
    <row r="176" spans="1:3" x14ac:dyDescent="0.25">
      <c r="A176" s="27">
        <v>175</v>
      </c>
      <c r="B176" s="28">
        <v>122</v>
      </c>
      <c r="C176" s="29" t="s">
        <v>190</v>
      </c>
    </row>
    <row r="177" spans="1:3" x14ac:dyDescent="0.25">
      <c r="A177" s="27">
        <v>176</v>
      </c>
      <c r="B177" s="28">
        <v>123</v>
      </c>
      <c r="C177" s="29" t="s">
        <v>191</v>
      </c>
    </row>
    <row r="178" spans="1:3" x14ac:dyDescent="0.25">
      <c r="A178" s="27">
        <v>177</v>
      </c>
      <c r="B178" s="28">
        <v>124</v>
      </c>
      <c r="C178" s="29" t="s">
        <v>192</v>
      </c>
    </row>
    <row r="179" spans="1:3" x14ac:dyDescent="0.25">
      <c r="A179" s="27">
        <v>178</v>
      </c>
      <c r="B179" s="28">
        <v>206</v>
      </c>
      <c r="C179" s="29" t="s">
        <v>193</v>
      </c>
    </row>
    <row r="180" spans="1:3" x14ac:dyDescent="0.25">
      <c r="A180" s="27">
        <v>179</v>
      </c>
      <c r="B180" s="28">
        <v>125</v>
      </c>
      <c r="C180" s="29" t="s">
        <v>194</v>
      </c>
    </row>
    <row r="181" spans="1:3" x14ac:dyDescent="0.25">
      <c r="A181" s="27">
        <v>180</v>
      </c>
      <c r="B181" s="28">
        <v>194</v>
      </c>
      <c r="C181" s="29" t="s">
        <v>195</v>
      </c>
    </row>
    <row r="182" spans="1:3" x14ac:dyDescent="0.25">
      <c r="A182" s="27">
        <v>181</v>
      </c>
      <c r="B182" s="28">
        <v>126</v>
      </c>
      <c r="C182" s="29" t="s">
        <v>196</v>
      </c>
    </row>
    <row r="183" spans="1:3" x14ac:dyDescent="0.25">
      <c r="A183" s="27">
        <v>182</v>
      </c>
      <c r="B183" s="28">
        <v>127</v>
      </c>
      <c r="C183" s="29" t="s">
        <v>197</v>
      </c>
    </row>
    <row r="184" spans="1:3" x14ac:dyDescent="0.25">
      <c r="A184" s="27">
        <v>183</v>
      </c>
      <c r="B184" s="28">
        <v>184</v>
      </c>
      <c r="C184" s="29" t="s">
        <v>198</v>
      </c>
    </row>
    <row r="185" spans="1:3" x14ac:dyDescent="0.25">
      <c r="A185" s="27">
        <v>184</v>
      </c>
      <c r="B185" s="28">
        <v>10</v>
      </c>
      <c r="C185" s="29" t="s">
        <v>199</v>
      </c>
    </row>
    <row r="186" spans="1:3" x14ac:dyDescent="0.25">
      <c r="A186" s="27">
        <v>185</v>
      </c>
      <c r="B186" s="28">
        <v>128</v>
      </c>
      <c r="C186" s="29" t="s">
        <v>200</v>
      </c>
    </row>
    <row r="187" spans="1:3" x14ac:dyDescent="0.25">
      <c r="A187" s="27">
        <v>186</v>
      </c>
      <c r="B187" s="28">
        <v>129</v>
      </c>
      <c r="C187" s="29" t="s">
        <v>201</v>
      </c>
    </row>
    <row r="188" spans="1:3" x14ac:dyDescent="0.25">
      <c r="A188" s="27">
        <v>187</v>
      </c>
      <c r="B188" s="28">
        <v>130</v>
      </c>
      <c r="C188" s="29" t="s">
        <v>202</v>
      </c>
    </row>
    <row r="189" spans="1:3" x14ac:dyDescent="0.25">
      <c r="A189" s="27">
        <v>188</v>
      </c>
      <c r="B189" s="28">
        <v>185</v>
      </c>
      <c r="C189" s="29" t="s">
        <v>203</v>
      </c>
    </row>
    <row r="190" spans="1:3" x14ac:dyDescent="0.25">
      <c r="A190" s="27">
        <v>189</v>
      </c>
      <c r="B190" s="28">
        <v>186</v>
      </c>
      <c r="C190" s="29" t="s">
        <v>204</v>
      </c>
    </row>
    <row r="191" spans="1:3" x14ac:dyDescent="0.25">
      <c r="A191" s="27">
        <v>190</v>
      </c>
      <c r="B191" s="28">
        <v>131</v>
      </c>
      <c r="C191" s="29" t="s">
        <v>205</v>
      </c>
    </row>
    <row r="192" spans="1:3" x14ac:dyDescent="0.25">
      <c r="A192" s="27">
        <v>191</v>
      </c>
      <c r="B192" s="28">
        <v>132</v>
      </c>
      <c r="C192" s="29" t="s">
        <v>206</v>
      </c>
    </row>
    <row r="193" spans="1:3" x14ac:dyDescent="0.25">
      <c r="A193" s="27">
        <v>192</v>
      </c>
      <c r="B193" s="28">
        <v>133</v>
      </c>
      <c r="C193" s="29" t="s">
        <v>207</v>
      </c>
    </row>
    <row r="194" spans="1:3" x14ac:dyDescent="0.25">
      <c r="A194" s="27">
        <v>193</v>
      </c>
      <c r="B194" s="28">
        <v>187</v>
      </c>
      <c r="C194" s="29" t="s">
        <v>208</v>
      </c>
    </row>
    <row r="195" spans="1:3" x14ac:dyDescent="0.25">
      <c r="A195" s="27">
        <v>194</v>
      </c>
      <c r="B195" s="28">
        <v>134</v>
      </c>
      <c r="C195" s="29" t="s">
        <v>209</v>
      </c>
    </row>
    <row r="196" spans="1:3" x14ac:dyDescent="0.25">
      <c r="A196" s="27">
        <v>195</v>
      </c>
      <c r="B196" s="28">
        <v>188</v>
      </c>
      <c r="C196" s="29" t="s">
        <v>210</v>
      </c>
    </row>
    <row r="197" spans="1:3" x14ac:dyDescent="0.25">
      <c r="A197" s="27">
        <v>196</v>
      </c>
      <c r="B197" s="28">
        <v>135</v>
      </c>
      <c r="C197" s="29" t="s">
        <v>211</v>
      </c>
    </row>
    <row r="198" spans="1:3" x14ac:dyDescent="0.25">
      <c r="A198" s="27">
        <v>197</v>
      </c>
      <c r="B198" s="28">
        <v>136</v>
      </c>
      <c r="C198" s="29" t="s">
        <v>212</v>
      </c>
    </row>
    <row r="199" spans="1:3" x14ac:dyDescent="0.25">
      <c r="A199" s="27">
        <v>198</v>
      </c>
      <c r="B199" s="28">
        <v>137</v>
      </c>
      <c r="C199" s="29" t="s">
        <v>213</v>
      </c>
    </row>
    <row r="200" spans="1:3" x14ac:dyDescent="0.25">
      <c r="A200" s="27">
        <v>199</v>
      </c>
      <c r="B200" s="28">
        <v>138</v>
      </c>
      <c r="C200" s="29" t="s">
        <v>214</v>
      </c>
    </row>
    <row r="201" spans="1:3" x14ac:dyDescent="0.25">
      <c r="A201" s="27">
        <v>200</v>
      </c>
      <c r="B201" s="28">
        <v>139</v>
      </c>
      <c r="C201" s="29" t="s">
        <v>215</v>
      </c>
    </row>
    <row r="202" spans="1:3" x14ac:dyDescent="0.25">
      <c r="A202" s="27">
        <v>201</v>
      </c>
      <c r="B202" s="28">
        <v>189</v>
      </c>
      <c r="C202" s="29" t="s">
        <v>216</v>
      </c>
    </row>
    <row r="203" spans="1:3" x14ac:dyDescent="0.25">
      <c r="A203" s="27">
        <v>202</v>
      </c>
      <c r="B203" s="28">
        <v>140</v>
      </c>
      <c r="C203" s="29" t="s">
        <v>217</v>
      </c>
    </row>
    <row r="204" spans="1:3" x14ac:dyDescent="0.25">
      <c r="A204" s="27">
        <v>203</v>
      </c>
      <c r="B204" s="28">
        <v>141</v>
      </c>
      <c r="C204" s="29" t="s">
        <v>218</v>
      </c>
    </row>
    <row r="205" spans="1:3" x14ac:dyDescent="0.25">
      <c r="A205" s="27">
        <v>204</v>
      </c>
      <c r="B205" s="28">
        <v>142</v>
      </c>
      <c r="C205" s="29" t="s">
        <v>219</v>
      </c>
    </row>
    <row r="206" spans="1:3" x14ac:dyDescent="0.25">
      <c r="A206" s="27">
        <v>205</v>
      </c>
      <c r="B206" s="28">
        <v>143</v>
      </c>
      <c r="C206" s="29" t="s">
        <v>220</v>
      </c>
    </row>
    <row r="207" spans="1:3" x14ac:dyDescent="0.25">
      <c r="A207" s="27">
        <v>206</v>
      </c>
      <c r="B207" s="28">
        <v>144</v>
      </c>
      <c r="C207" s="29" t="s">
        <v>221</v>
      </c>
    </row>
    <row r="208" spans="1:3" x14ac:dyDescent="0.25">
      <c r="A208" s="27">
        <v>207</v>
      </c>
      <c r="B208" s="28">
        <v>190</v>
      </c>
      <c r="C208" s="29" t="s">
        <v>222</v>
      </c>
    </row>
    <row r="209" spans="1:3" x14ac:dyDescent="0.25">
      <c r="A209" s="27">
        <v>208</v>
      </c>
      <c r="B209" s="28">
        <v>146</v>
      </c>
      <c r="C209" s="29" t="s">
        <v>223</v>
      </c>
    </row>
    <row r="210" spans="1:3" x14ac:dyDescent="0.25">
      <c r="A210" s="27">
        <v>209</v>
      </c>
      <c r="B210" s="28">
        <v>191</v>
      </c>
      <c r="C210" s="29" t="s">
        <v>224</v>
      </c>
    </row>
    <row r="211" spans="1:3" x14ac:dyDescent="0.25">
      <c r="A211" s="27">
        <v>210</v>
      </c>
      <c r="B211" s="28">
        <v>147</v>
      </c>
      <c r="C211" s="29" t="s">
        <v>225</v>
      </c>
    </row>
    <row r="212" spans="1:3" x14ac:dyDescent="0.25">
      <c r="A212" s="27">
        <v>211</v>
      </c>
      <c r="B212" s="28">
        <v>192</v>
      </c>
      <c r="C212" s="29" t="s">
        <v>226</v>
      </c>
    </row>
    <row r="213" spans="1:3" ht="14.4" thickBot="1" x14ac:dyDescent="0.3">
      <c r="A213" s="30" t="s">
        <v>233</v>
      </c>
      <c r="B213" s="31">
        <v>193</v>
      </c>
      <c r="C213" s="32" t="s">
        <v>227</v>
      </c>
    </row>
    <row r="214" spans="1:3" ht="14.4" thickBot="1" x14ac:dyDescent="0.3">
      <c r="A214" s="34">
        <v>0</v>
      </c>
      <c r="B214" s="35">
        <v>0</v>
      </c>
      <c r="C214" s="36" t="s">
        <v>234</v>
      </c>
    </row>
  </sheetData>
  <sheetProtection sheet="1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5</vt:i4>
      </vt:variant>
    </vt:vector>
  </HeadingPairs>
  <TitlesOfParts>
    <vt:vector size="9" baseType="lpstr">
      <vt:lpstr>Datumi in zneski nakazil-2026</vt:lpstr>
      <vt:lpstr>Nakazila FI-2026</vt:lpstr>
      <vt:lpstr>Nakazila SzURO-2026</vt:lpstr>
      <vt:lpstr>Nazivi občin</vt:lpstr>
      <vt:lpstr>'Nakazila FI-2026'!Področje_tiskanja</vt:lpstr>
      <vt:lpstr>'Nakazila SzURO-2026'!Področje_tiskanja</vt:lpstr>
      <vt:lpstr>'Datumi in zneski nakazil-2026'!Tiskanje_naslovov</vt:lpstr>
      <vt:lpstr>'Nakazila FI-2026'!Tiskanje_naslovov</vt:lpstr>
      <vt:lpstr>'Nakazila SzURO-2026'!Tiskanje_naslovov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Janez Klemenc</cp:lastModifiedBy>
  <cp:lastPrinted>2019-12-11T16:28:18Z</cp:lastPrinted>
  <dcterms:created xsi:type="dcterms:W3CDTF">2007-01-03T13:31:52Z</dcterms:created>
  <dcterms:modified xsi:type="dcterms:W3CDTF">2025-12-03T08:10:16Z</dcterms:modified>
</cp:coreProperties>
</file>