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1520" windowHeight="11640"/>
  </bookViews>
  <sheets>
    <sheet name="Priloga 2" sheetId="1" r:id="rId1"/>
  </sheets>
  <definedNames>
    <definedName name="_xlnm.Print_Titles" localSheetId="0">'Priloga 2'!$18:$20</definedName>
  </definedNames>
  <calcPr calcId="145621" fullCalcOnLoad="1"/>
</workbook>
</file>

<file path=xl/calcChain.xml><?xml version="1.0" encoding="utf-8"?>
<calcChain xmlns="http://schemas.openxmlformats.org/spreadsheetml/2006/main">
  <c r="W267" i="1" l="1"/>
  <c r="W212" i="1"/>
  <c r="W213" i="1"/>
  <c r="W214" i="1" s="1"/>
  <c r="W215" i="1" s="1"/>
  <c r="W216" i="1" s="1"/>
  <c r="W220" i="1"/>
  <c r="W221" i="1" s="1"/>
  <c r="W222" i="1" s="1"/>
  <c r="W223" i="1" s="1"/>
  <c r="W224" i="1" s="1"/>
  <c r="W225" i="1" s="1"/>
  <c r="W227" i="1" s="1"/>
  <c r="W229" i="1" s="1"/>
  <c r="W230" i="1" s="1"/>
  <c r="W231" i="1" s="1"/>
  <c r="W232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6" i="1" s="1"/>
  <c r="W247" i="1" s="1"/>
  <c r="W248" i="1" s="1"/>
  <c r="W249" i="1" s="1"/>
  <c r="W250" i="1" s="1"/>
  <c r="W139" i="1"/>
  <c r="W140" i="1"/>
  <c r="W141" i="1" s="1"/>
  <c r="W142" i="1" s="1"/>
  <c r="W143" i="1" s="1"/>
  <c r="W145" i="1" s="1"/>
  <c r="W146" i="1" s="1"/>
  <c r="W147" i="1" s="1"/>
  <c r="W148" i="1" s="1"/>
  <c r="W149" i="1" s="1"/>
  <c r="W150" i="1" s="1"/>
  <c r="W152" i="1" s="1"/>
  <c r="W153" i="1" s="1"/>
  <c r="W154" i="1" s="1"/>
  <c r="W155" i="1" s="1"/>
  <c r="W156" i="1" s="1"/>
  <c r="W157" i="1" s="1"/>
  <c r="W159" i="1" s="1"/>
  <c r="W160" i="1" s="1"/>
  <c r="W161" i="1" s="1"/>
  <c r="W162" i="1" s="1"/>
  <c r="W163" i="1" s="1"/>
  <c r="W165" i="1" s="1"/>
  <c r="W166" i="1" s="1"/>
  <c r="W167" i="1" s="1"/>
  <c r="W168" i="1" s="1"/>
  <c r="W169" i="1" s="1"/>
  <c r="W170" i="1" s="1"/>
  <c r="W172" i="1" s="1"/>
  <c r="W174" i="1" s="1"/>
  <c r="W176" i="1" s="1"/>
  <c r="W177" i="1" s="1"/>
  <c r="W178" i="1" s="1"/>
  <c r="W179" i="1" s="1"/>
  <c r="W180" i="1" s="1"/>
  <c r="W181" i="1" s="1"/>
  <c r="W182" i="1" s="1"/>
  <c r="W183" i="1" s="1"/>
  <c r="W185" i="1" s="1"/>
  <c r="W186" i="1" s="1"/>
  <c r="W187" i="1" s="1"/>
  <c r="W188" i="1" s="1"/>
  <c r="W127" i="1"/>
  <c r="W128" i="1" s="1"/>
  <c r="W129" i="1" s="1"/>
  <c r="W130" i="1" s="1"/>
  <c r="W131" i="1" s="1"/>
  <c r="W132" i="1" s="1"/>
  <c r="W133" i="1" s="1"/>
  <c r="W134" i="1" s="1"/>
  <c r="W120" i="1"/>
  <c r="W121" i="1" s="1"/>
  <c r="W122" i="1" s="1"/>
  <c r="W123" i="1" s="1"/>
  <c r="W124" i="1" s="1"/>
  <c r="W23" i="1"/>
  <c r="W25" i="1" s="1"/>
  <c r="W27" i="1" s="1"/>
  <c r="W29" i="1" s="1"/>
  <c r="W30" i="1" s="1"/>
  <c r="W31" i="1" s="1"/>
  <c r="W32" i="1" s="1"/>
  <c r="W34" i="1" s="1"/>
  <c r="W35" i="1" s="1"/>
  <c r="W36" i="1" s="1"/>
  <c r="W37" i="1" s="1"/>
  <c r="W38" i="1" s="1"/>
  <c r="W40" i="1" s="1"/>
  <c r="W41" i="1" s="1"/>
  <c r="W42" i="1" s="1"/>
  <c r="W44" i="1" s="1"/>
  <c r="W45" i="1" s="1"/>
  <c r="W46" i="1" s="1"/>
  <c r="W47" i="1" s="1"/>
  <c r="W48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1" i="1" s="1"/>
  <c r="W62" i="1" s="1"/>
  <c r="W63" i="1" s="1"/>
  <c r="W64" i="1" s="1"/>
  <c r="W65" i="1" s="1"/>
  <c r="W66" i="1" s="1"/>
  <c r="W67" i="1" s="1"/>
  <c r="W68" i="1" s="1"/>
  <c r="W69" i="1" s="1"/>
  <c r="W71" i="1" s="1"/>
  <c r="W73" i="1" s="1"/>
  <c r="W74" i="1" s="1"/>
  <c r="W75" i="1" s="1"/>
  <c r="W76" i="1" s="1"/>
  <c r="W78" i="1" s="1"/>
  <c r="W79" i="1" s="1"/>
  <c r="W80" i="1" s="1"/>
  <c r="W81" i="1" s="1"/>
  <c r="W82" i="1" s="1"/>
  <c r="W84" i="1" s="1"/>
  <c r="W85" i="1" s="1"/>
  <c r="W86" i="1" s="1"/>
  <c r="W88" i="1" s="1"/>
  <c r="W90" i="1" s="1"/>
  <c r="W91" i="1" s="1"/>
  <c r="W92" i="1" s="1"/>
  <c r="W93" i="1" s="1"/>
  <c r="W94" i="1" s="1"/>
  <c r="W96" i="1" s="1"/>
  <c r="W97" i="1" s="1"/>
  <c r="W98" i="1" s="1"/>
  <c r="W100" i="1" s="1"/>
  <c r="W101" i="1" s="1"/>
  <c r="W102" i="1" s="1"/>
  <c r="W103" i="1" s="1"/>
  <c r="W105" i="1" s="1"/>
  <c r="W107" i="1" s="1"/>
  <c r="W108" i="1" s="1"/>
  <c r="W109" i="1" s="1"/>
  <c r="W111" i="1" s="1"/>
  <c r="W112" i="1" s="1"/>
  <c r="W113" i="1" s="1"/>
  <c r="W114" i="1" s="1"/>
  <c r="W115" i="1" s="1"/>
  <c r="BB282" i="1"/>
  <c r="BA282" i="1"/>
  <c r="BB281" i="1"/>
  <c r="BA281" i="1"/>
  <c r="BB280" i="1"/>
  <c r="BA280" i="1"/>
  <c r="W268" i="1"/>
  <c r="W269" i="1" s="1"/>
  <c r="W270" i="1" s="1"/>
  <c r="W271" i="1" s="1"/>
  <c r="BA21" i="1"/>
  <c r="AB22" i="1" s="1"/>
  <c r="BB21" i="1"/>
  <c r="BA118" i="1"/>
  <c r="BA25" i="1"/>
  <c r="BA69" i="1"/>
  <c r="BA86" i="1"/>
  <c r="BA103" i="1"/>
  <c r="BB118" i="1"/>
  <c r="BB25" i="1"/>
  <c r="BB69" i="1"/>
  <c r="AN22" i="1" s="1"/>
  <c r="BB86" i="1"/>
  <c r="BB103" i="1"/>
  <c r="BA23" i="1"/>
  <c r="AB24" i="1" s="1"/>
  <c r="BB23" i="1"/>
  <c r="AN24" i="1" s="1"/>
  <c r="BA27" i="1"/>
  <c r="AB26" i="1" s="1"/>
  <c r="BA32" i="1"/>
  <c r="BA38" i="1"/>
  <c r="BA42" i="1"/>
  <c r="BA48" i="1"/>
  <c r="BA59" i="1"/>
  <c r="BA68" i="1"/>
  <c r="BB27" i="1"/>
  <c r="AN26" i="1" s="1"/>
  <c r="BB32" i="1"/>
  <c r="BB38" i="1"/>
  <c r="BB42" i="1"/>
  <c r="BB48" i="1"/>
  <c r="BB59" i="1"/>
  <c r="BB68" i="1"/>
  <c r="BA29" i="1"/>
  <c r="BA30" i="1"/>
  <c r="BA31" i="1"/>
  <c r="BB29" i="1"/>
  <c r="BB30" i="1"/>
  <c r="BB31" i="1"/>
  <c r="BA34" i="1"/>
  <c r="BA35" i="1"/>
  <c r="BA36" i="1"/>
  <c r="BA37" i="1"/>
  <c r="AB33" i="1"/>
  <c r="BB34" i="1"/>
  <c r="BB35" i="1"/>
  <c r="AN33" i="1" s="1"/>
  <c r="BB36" i="1"/>
  <c r="BB37" i="1"/>
  <c r="BA40" i="1"/>
  <c r="BA41" i="1"/>
  <c r="AB39" i="1"/>
  <c r="BB40" i="1"/>
  <c r="AN39" i="1" s="1"/>
  <c r="BB41" i="1"/>
  <c r="BA44" i="1"/>
  <c r="BA45" i="1"/>
  <c r="BA46" i="1"/>
  <c r="BA47" i="1"/>
  <c r="AB43" i="1"/>
  <c r="BB44" i="1"/>
  <c r="BB45" i="1"/>
  <c r="AN43" i="1" s="1"/>
  <c r="BB46" i="1"/>
  <c r="BB47" i="1"/>
  <c r="BA50" i="1"/>
  <c r="AB49" i="1" s="1"/>
  <c r="BA51" i="1"/>
  <c r="BA52" i="1"/>
  <c r="BA53" i="1"/>
  <c r="BA54" i="1"/>
  <c r="BA55" i="1"/>
  <c r="BA56" i="1"/>
  <c r="BA57" i="1"/>
  <c r="BA58" i="1"/>
  <c r="BB50" i="1"/>
  <c r="AN49" i="1" s="1"/>
  <c r="BB51" i="1"/>
  <c r="BB52" i="1"/>
  <c r="BB53" i="1"/>
  <c r="BB54" i="1"/>
  <c r="BB55" i="1"/>
  <c r="BB56" i="1"/>
  <c r="BB57" i="1"/>
  <c r="BB58" i="1"/>
  <c r="BA61" i="1"/>
  <c r="AB60" i="1" s="1"/>
  <c r="BA62" i="1"/>
  <c r="BA63" i="1"/>
  <c r="BA64" i="1"/>
  <c r="BA65" i="1"/>
  <c r="BA66" i="1"/>
  <c r="BA67" i="1"/>
  <c r="BB61" i="1"/>
  <c r="AN60" i="1" s="1"/>
  <c r="BB62" i="1"/>
  <c r="BB63" i="1"/>
  <c r="BB64" i="1"/>
  <c r="BB65" i="1"/>
  <c r="BB66" i="1"/>
  <c r="BB67" i="1"/>
  <c r="BA71" i="1"/>
  <c r="AB72" i="1" s="1"/>
  <c r="BA76" i="1"/>
  <c r="BA80" i="1"/>
  <c r="BA81" i="1"/>
  <c r="BA82" i="1"/>
  <c r="BB71" i="1"/>
  <c r="AN70" i="1" s="1"/>
  <c r="BB76" i="1"/>
  <c r="BB80" i="1"/>
  <c r="BB81" i="1"/>
  <c r="BB82" i="1"/>
  <c r="AN83" i="1" s="1"/>
  <c r="BA73" i="1"/>
  <c r="BA74" i="1"/>
  <c r="BA75" i="1"/>
  <c r="BB73" i="1"/>
  <c r="BB74" i="1"/>
  <c r="BB75" i="1"/>
  <c r="BA78" i="1"/>
  <c r="BA79" i="1"/>
  <c r="AB77" i="1"/>
  <c r="BB78" i="1"/>
  <c r="AN77" i="1" s="1"/>
  <c r="BB79" i="1"/>
  <c r="BA84" i="1"/>
  <c r="AB83" i="1" s="1"/>
  <c r="BA85" i="1"/>
  <c r="BB84" i="1"/>
  <c r="BB85" i="1"/>
  <c r="BA88" i="1"/>
  <c r="AB87" i="1" s="1"/>
  <c r="BA94" i="1"/>
  <c r="BA98" i="1"/>
  <c r="AB99" i="1" s="1"/>
  <c r="BB88" i="1"/>
  <c r="AN87" i="1" s="1"/>
  <c r="BB94" i="1"/>
  <c r="BB98" i="1"/>
  <c r="AN99" i="1" s="1"/>
  <c r="BA90" i="1"/>
  <c r="BA91" i="1"/>
  <c r="BA92" i="1"/>
  <c r="AB89" i="1" s="1"/>
  <c r="BA93" i="1"/>
  <c r="BB90" i="1"/>
  <c r="BB91" i="1"/>
  <c r="BB92" i="1"/>
  <c r="BB93" i="1"/>
  <c r="BA96" i="1"/>
  <c r="AB95" i="1" s="1"/>
  <c r="BA97" i="1"/>
  <c r="BB96" i="1"/>
  <c r="AN95" i="1" s="1"/>
  <c r="BB97" i="1"/>
  <c r="BA100" i="1"/>
  <c r="BA101" i="1"/>
  <c r="BA102" i="1"/>
  <c r="BB100" i="1"/>
  <c r="BB101" i="1"/>
  <c r="BB102" i="1"/>
  <c r="BA105" i="1"/>
  <c r="BA109" i="1"/>
  <c r="AB104" i="1"/>
  <c r="BB105" i="1"/>
  <c r="BB109" i="1"/>
  <c r="AN104" i="1" s="1"/>
  <c r="BA107" i="1"/>
  <c r="AB106" i="1" s="1"/>
  <c r="BA108" i="1"/>
  <c r="BB107" i="1"/>
  <c r="AN106" i="1" s="1"/>
  <c r="BB108" i="1"/>
  <c r="BA111" i="1"/>
  <c r="BA112" i="1"/>
  <c r="AB110" i="1"/>
  <c r="BB111" i="1"/>
  <c r="BB112" i="1"/>
  <c r="BA120" i="1"/>
  <c r="BA121" i="1"/>
  <c r="BA122" i="1"/>
  <c r="BA123" i="1"/>
  <c r="AB119" i="1"/>
  <c r="BB120" i="1"/>
  <c r="BB121" i="1"/>
  <c r="AN119" i="1" s="1"/>
  <c r="BB122" i="1"/>
  <c r="BB123" i="1"/>
  <c r="BA170" i="1"/>
  <c r="BB170" i="1"/>
  <c r="AN171" i="1" s="1"/>
  <c r="BA172" i="1"/>
  <c r="BA225" i="1"/>
  <c r="BA261" i="1"/>
  <c r="BA275" i="1"/>
  <c r="AB171" i="1"/>
  <c r="BB172" i="1"/>
  <c r="BB225" i="1"/>
  <c r="BB261" i="1"/>
  <c r="BB275" i="1"/>
  <c r="BA174" i="1"/>
  <c r="AB175" i="1" s="1"/>
  <c r="BA183" i="1"/>
  <c r="BA190" i="1"/>
  <c r="AB191" i="1" s="1"/>
  <c r="BA202" i="1"/>
  <c r="BA210" i="1"/>
  <c r="BA218" i="1"/>
  <c r="AB173" i="1"/>
  <c r="BB174" i="1"/>
  <c r="BB183" i="1"/>
  <c r="AN184" i="1" s="1"/>
  <c r="BB190" i="1"/>
  <c r="BB202" i="1"/>
  <c r="AN203" i="1" s="1"/>
  <c r="BB210" i="1"/>
  <c r="BB218" i="1"/>
  <c r="BA176" i="1"/>
  <c r="BA177" i="1"/>
  <c r="BA178" i="1"/>
  <c r="BA179" i="1"/>
  <c r="BA180" i="1"/>
  <c r="BA181" i="1"/>
  <c r="BA182" i="1"/>
  <c r="BB176" i="1"/>
  <c r="AN175" i="1" s="1"/>
  <c r="BB177" i="1"/>
  <c r="BB178" i="1"/>
  <c r="BB179" i="1"/>
  <c r="BB180" i="1"/>
  <c r="BB181" i="1"/>
  <c r="BB182" i="1"/>
  <c r="BA185" i="1"/>
  <c r="BA186" i="1"/>
  <c r="BA187" i="1"/>
  <c r="BA188" i="1"/>
  <c r="AB184" i="1"/>
  <c r="BB185" i="1"/>
  <c r="BB186" i="1"/>
  <c r="BB187" i="1"/>
  <c r="BB188" i="1"/>
  <c r="BA192" i="1"/>
  <c r="BA193" i="1"/>
  <c r="BA194" i="1"/>
  <c r="BA195" i="1"/>
  <c r="BA196" i="1"/>
  <c r="BA197" i="1"/>
  <c r="BA198" i="1"/>
  <c r="BA199" i="1"/>
  <c r="BA201" i="1"/>
  <c r="BB192" i="1"/>
  <c r="AN191" i="1" s="1"/>
  <c r="BB193" i="1"/>
  <c r="BB194" i="1"/>
  <c r="BB195" i="1"/>
  <c r="BB196" i="1"/>
  <c r="BB197" i="1"/>
  <c r="BB198" i="1"/>
  <c r="BB199" i="1"/>
  <c r="BB201" i="1"/>
  <c r="BA204" i="1"/>
  <c r="AB203" i="1" s="1"/>
  <c r="BA205" i="1"/>
  <c r="BA206" i="1"/>
  <c r="BA207" i="1"/>
  <c r="BA208" i="1"/>
  <c r="BB204" i="1"/>
  <c r="BB205" i="1"/>
  <c r="BB206" i="1"/>
  <c r="BB207" i="1"/>
  <c r="BB208" i="1"/>
  <c r="BA212" i="1"/>
  <c r="AB211" i="1" s="1"/>
  <c r="BA213" i="1"/>
  <c r="BA214" i="1"/>
  <c r="BA215" i="1"/>
  <c r="BA216" i="1"/>
  <c r="BB212" i="1"/>
  <c r="AN211" i="1" s="1"/>
  <c r="BB213" i="1"/>
  <c r="BB214" i="1"/>
  <c r="BB215" i="1"/>
  <c r="BB216" i="1"/>
  <c r="BA220" i="1"/>
  <c r="AB219" i="1" s="1"/>
  <c r="BA221" i="1"/>
  <c r="BA222" i="1"/>
  <c r="BB220" i="1"/>
  <c r="AN219" i="1" s="1"/>
  <c r="BB221" i="1"/>
  <c r="BB222" i="1"/>
  <c r="BA227" i="1"/>
  <c r="AB228" i="1" s="1"/>
  <c r="BA232" i="1"/>
  <c r="BA243" i="1"/>
  <c r="BA244" i="1"/>
  <c r="BA253" i="1"/>
  <c r="BB227" i="1"/>
  <c r="AN226" i="1" s="1"/>
  <c r="BB232" i="1"/>
  <c r="BB243" i="1"/>
  <c r="BB244" i="1"/>
  <c r="BB253" i="1"/>
  <c r="BA229" i="1"/>
  <c r="BA230" i="1"/>
  <c r="BA231" i="1"/>
  <c r="BB229" i="1"/>
  <c r="BB230" i="1"/>
  <c r="BB231" i="1"/>
  <c r="BA234" i="1"/>
  <c r="BA235" i="1"/>
  <c r="BA236" i="1"/>
  <c r="BA237" i="1"/>
  <c r="BA238" i="1"/>
  <c r="BA239" i="1"/>
  <c r="BA240" i="1"/>
  <c r="BA241" i="1"/>
  <c r="BA242" i="1"/>
  <c r="BB234" i="1"/>
  <c r="BB235" i="1"/>
  <c r="BB236" i="1"/>
  <c r="BB237" i="1"/>
  <c r="BB238" i="1"/>
  <c r="BB239" i="1"/>
  <c r="BB240" i="1"/>
  <c r="BB241" i="1"/>
  <c r="BB242" i="1"/>
  <c r="BA246" i="1"/>
  <c r="BA247" i="1"/>
  <c r="BA248" i="1"/>
  <c r="BA249" i="1"/>
  <c r="BB246" i="1"/>
  <c r="BB247" i="1"/>
  <c r="BB248" i="1"/>
  <c r="BB249" i="1"/>
  <c r="BA255" i="1"/>
  <c r="BA256" i="1"/>
  <c r="BA257" i="1"/>
  <c r="AB254" i="1" s="1"/>
  <c r="BA258" i="1"/>
  <c r="BB255" i="1"/>
  <c r="BB256" i="1"/>
  <c r="BB257" i="1"/>
  <c r="BB258" i="1"/>
  <c r="BA263" i="1"/>
  <c r="BA264" i="1"/>
  <c r="BA265" i="1"/>
  <c r="BA266" i="1"/>
  <c r="BA267" i="1"/>
  <c r="BA268" i="1"/>
  <c r="BA269" i="1"/>
  <c r="BA270" i="1"/>
  <c r="BA271" i="1"/>
  <c r="BA272" i="1"/>
  <c r="AB262" i="1"/>
  <c r="BB263" i="1"/>
  <c r="BB264" i="1"/>
  <c r="BB265" i="1"/>
  <c r="BB266" i="1"/>
  <c r="BB267" i="1"/>
  <c r="BB268" i="1"/>
  <c r="BB269" i="1"/>
  <c r="BB270" i="1"/>
  <c r="BB271" i="1"/>
  <c r="BB272" i="1"/>
  <c r="BA285" i="1"/>
  <c r="BA277" i="1"/>
  <c r="BA278" i="1"/>
  <c r="BA279" i="1"/>
  <c r="BA283" i="1"/>
  <c r="BA284" i="1"/>
  <c r="BA286" i="1"/>
  <c r="BA287" i="1"/>
  <c r="BA288" i="1"/>
  <c r="BB285" i="1"/>
  <c r="BB277" i="1"/>
  <c r="BB278" i="1"/>
  <c r="BB279" i="1"/>
  <c r="BB283" i="1"/>
  <c r="BB284" i="1"/>
  <c r="BB286" i="1"/>
  <c r="BB287" i="1"/>
  <c r="BB288" i="1"/>
  <c r="BA297" i="1"/>
  <c r="BB297" i="1"/>
  <c r="AB298" i="1"/>
  <c r="AN298" i="1"/>
  <c r="BA299" i="1"/>
  <c r="BB299" i="1"/>
  <c r="AB300" i="1"/>
  <c r="AN300" i="1"/>
  <c r="BA301" i="1"/>
  <c r="BB301" i="1"/>
  <c r="BA302" i="1"/>
  <c r="BB302" i="1"/>
  <c r="AN276" i="1" l="1"/>
  <c r="AN262" i="1"/>
  <c r="AN245" i="1"/>
  <c r="W273" i="1"/>
  <c r="W272" i="1"/>
  <c r="W275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53" i="1"/>
  <c r="W255" i="1" s="1"/>
  <c r="W256" i="1" s="1"/>
  <c r="W257" i="1" s="1"/>
  <c r="W258" i="1" s="1"/>
  <c r="W251" i="1"/>
  <c r="W252" i="1" s="1"/>
  <c r="AB276" i="1"/>
  <c r="AB245" i="1"/>
  <c r="AN233" i="1"/>
  <c r="AN254" i="1"/>
  <c r="W190" i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4" i="1" s="1"/>
  <c r="W205" i="1" s="1"/>
  <c r="W206" i="1" s="1"/>
  <c r="W207" i="1" s="1"/>
  <c r="W208" i="1" s="1"/>
  <c r="W189" i="1"/>
  <c r="AB233" i="1"/>
  <c r="AB226" i="1"/>
  <c r="AN173" i="1"/>
  <c r="AN110" i="1"/>
  <c r="AN89" i="1"/>
  <c r="AB70" i="1"/>
  <c r="AN28" i="1"/>
  <c r="AB28" i="1"/>
  <c r="AN228" i="1"/>
  <c r="AN72" i="1"/>
  <c r="W261" i="1" l="1"/>
  <c r="W263" i="1" s="1"/>
  <c r="W264" i="1" s="1"/>
  <c r="W265" i="1" s="1"/>
  <c r="W259" i="1"/>
  <c r="W289" i="1"/>
  <c r="W290" i="1"/>
  <c r="W292" i="1" s="1"/>
  <c r="W293" i="1" s="1"/>
  <c r="W294" i="1" s="1"/>
  <c r="W295" i="1" s="1"/>
  <c r="W297" i="1" l="1"/>
  <c r="W299" i="1" s="1"/>
  <c r="W301" i="1" s="1"/>
  <c r="W302" i="1" s="1"/>
  <c r="W296" i="1"/>
</calcChain>
</file>

<file path=xl/sharedStrings.xml><?xml version="1.0" encoding="utf-8"?>
<sst xmlns="http://schemas.openxmlformats.org/spreadsheetml/2006/main" count="530" uniqueCount="518">
  <si>
    <t>ZNESEK</t>
  </si>
  <si>
    <t>1</t>
  </si>
  <si>
    <t>2</t>
  </si>
  <si>
    <t>3</t>
  </si>
  <si>
    <t>4</t>
  </si>
  <si>
    <t>5</t>
  </si>
  <si>
    <t>Vrsta posla</t>
  </si>
  <si>
    <t>Individualna partija</t>
  </si>
  <si>
    <t>Kontrolo opravila:</t>
  </si>
  <si>
    <t>1.</t>
  </si>
  <si>
    <t>2.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</si>
  <si>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</si>
  <si>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</si>
  <si>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</si>
  <si>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</si>
  <si>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</si>
  <si>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</si>
  <si>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</si>
  <si>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</si>
  <si>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</si>
  <si>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</si>
  <si>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30</t>
  </si>
  <si>
    <t>31</t>
  </si>
  <si>
    <t>32</t>
  </si>
  <si>
    <t>20</t>
  </si>
  <si>
    <t>21</t>
  </si>
  <si>
    <t>22</t>
  </si>
  <si>
    <t>23</t>
  </si>
  <si>
    <t>24</t>
  </si>
  <si>
    <t>25</t>
  </si>
  <si>
    <t>26</t>
  </si>
  <si>
    <t>28</t>
  </si>
  <si>
    <t>29</t>
  </si>
  <si>
    <t>6</t>
  </si>
  <si>
    <t>7</t>
  </si>
  <si>
    <t>8</t>
  </si>
  <si>
    <t>9</t>
  </si>
  <si>
    <t>27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</si>
  <si>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</si>
  <si>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</si>
  <si>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</si>
  <si>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</si>
  <si>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</si>
  <si>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</si>
  <si>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</si>
  <si>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</si>
  <si>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</si>
  <si>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</si>
  <si>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</si>
  <si>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</si>
  <si>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</si>
  <si>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Oznaka za AOP</t>
  </si>
  <si>
    <t>Oseba odgovorna za sestavljanje bilance:</t>
  </si>
  <si>
    <t>Odgovorna oseba:</t>
  </si>
  <si>
    <t>Datum prejema:</t>
  </si>
  <si>
    <t>Tem. račun</t>
  </si>
  <si>
    <t xml:space="preserve">od 1. januarja do </t>
  </si>
  <si>
    <t>I. SKUPAJ PRIHODKI</t>
  </si>
  <si>
    <t>TEKOČI PRIHODKI</t>
  </si>
  <si>
    <t>DAVČNI PRIHODKI</t>
  </si>
  <si>
    <t>70</t>
  </si>
  <si>
    <t>700</t>
  </si>
  <si>
    <t>DAVKI NA DOHODEK IN DOBIČEK</t>
  </si>
  <si>
    <t>7000</t>
  </si>
  <si>
    <t>Dohodnina</t>
  </si>
  <si>
    <t>7001</t>
  </si>
  <si>
    <t>7002</t>
  </si>
  <si>
    <t>Drugi davki na dohodek in dobiček</t>
  </si>
  <si>
    <t>701</t>
  </si>
  <si>
    <t>PRISPEVKI ZA SOCIALNO VARNOST</t>
  </si>
  <si>
    <t>7010</t>
  </si>
  <si>
    <t>Prispevki zaposlenih</t>
  </si>
  <si>
    <t>7011</t>
  </si>
  <si>
    <t>Prispevki delodajalcev</t>
  </si>
  <si>
    <t>7012</t>
  </si>
  <si>
    <t>Prispevki samozaposlenih</t>
  </si>
  <si>
    <t>7013</t>
  </si>
  <si>
    <t>Ostali prispevki za socialno varnost</t>
  </si>
  <si>
    <t>702</t>
  </si>
  <si>
    <t>DAVKI NA PLAČILNO LISTO IN DELOVNO SILO</t>
  </si>
  <si>
    <t>7020</t>
  </si>
  <si>
    <t>Davek na izplačane plače</t>
  </si>
  <si>
    <t>7021</t>
  </si>
  <si>
    <t>Posebni davek na določene prejemke</t>
  </si>
  <si>
    <t>703</t>
  </si>
  <si>
    <t>DAVKI NA PREMOŽENJE</t>
  </si>
  <si>
    <t>7030</t>
  </si>
  <si>
    <t>Davki na nepremičnine</t>
  </si>
  <si>
    <t>7031</t>
  </si>
  <si>
    <t>Davki na premičnine</t>
  </si>
  <si>
    <t>7032</t>
  </si>
  <si>
    <t>Davki na dediščine in darila</t>
  </si>
  <si>
    <t>7033</t>
  </si>
  <si>
    <t>Davki na promet nepremičnin in na finančno premoženje</t>
  </si>
  <si>
    <t>704</t>
  </si>
  <si>
    <t>7040</t>
  </si>
  <si>
    <t>7041</t>
  </si>
  <si>
    <t>7042</t>
  </si>
  <si>
    <t>7043</t>
  </si>
  <si>
    <t>7044</t>
  </si>
  <si>
    <t>7045</t>
  </si>
  <si>
    <t>7046</t>
  </si>
  <si>
    <t>7047</t>
  </si>
  <si>
    <t>DOMAČI DAVKI NA BLAGO IN STORITVE</t>
  </si>
  <si>
    <t>Drugi davki na blago in storitve</t>
  </si>
  <si>
    <t>Trošarine (akcize)</t>
  </si>
  <si>
    <t>Davki na posebne storitve</t>
  </si>
  <si>
    <t>Dovoljenja za poslovanje in opravljanje dejavnosti</t>
  </si>
  <si>
    <t>Drugi davki na uporabo blaga in storitev</t>
  </si>
  <si>
    <t>705</t>
  </si>
  <si>
    <t>7050</t>
  </si>
  <si>
    <t>7051</t>
  </si>
  <si>
    <t>7052</t>
  </si>
  <si>
    <t>7053</t>
  </si>
  <si>
    <t>7054</t>
  </si>
  <si>
    <t>7055</t>
  </si>
  <si>
    <t>DAVKI NA MEDNARODNO TRGOVINO IN TRANSAKCIJE</t>
  </si>
  <si>
    <t>Carine</t>
  </si>
  <si>
    <t>Druge uvozne dajatve</t>
  </si>
  <si>
    <t>Izvozne dajatve</t>
  </si>
  <si>
    <t>Dobički izvoznih in uvoznih monopolov</t>
  </si>
  <si>
    <t>Dobički od menjave tujih valut</t>
  </si>
  <si>
    <t>Davki na menjavo tujih valut</t>
  </si>
  <si>
    <t>7056</t>
  </si>
  <si>
    <t>Drugi davki na mednarodno trgovino in transakcije</t>
  </si>
  <si>
    <t>706</t>
  </si>
  <si>
    <t>DRUGI DAVKI</t>
  </si>
  <si>
    <t>71</t>
  </si>
  <si>
    <t>NEDAVČNI PRIHODKI</t>
  </si>
  <si>
    <t>710</t>
  </si>
  <si>
    <t>UDELEŽBA NA DOBIČKU IN DOHODKI OD PREMOŽENJA</t>
  </si>
  <si>
    <t>7100</t>
  </si>
  <si>
    <t>7102</t>
  </si>
  <si>
    <t>7103</t>
  </si>
  <si>
    <t>Prihodki od obresti</t>
  </si>
  <si>
    <t>Prihodki od premoženja</t>
  </si>
  <si>
    <t>711</t>
  </si>
  <si>
    <t>7110</t>
  </si>
  <si>
    <t>Sodne takse</t>
  </si>
  <si>
    <t>7111</t>
  </si>
  <si>
    <t>712</t>
  </si>
  <si>
    <t>713</t>
  </si>
  <si>
    <t>PRIHODKI OD PRODAJE BLAGA IN STORITEV</t>
  </si>
  <si>
    <t>714</t>
  </si>
  <si>
    <t>DRUGI NEDAVČNI PRIHODKI</t>
  </si>
  <si>
    <t>7140</t>
  </si>
  <si>
    <t>Drugi prostovoljni prispevki za socialno varnost</t>
  </si>
  <si>
    <t>7141</t>
  </si>
  <si>
    <t>Drugi nedavčni prihodki</t>
  </si>
  <si>
    <t>72</t>
  </si>
  <si>
    <t>KAPITALSKI PRIHODKI</t>
  </si>
  <si>
    <t>720</t>
  </si>
  <si>
    <t>PRIHODKI OD PRODAJE OSNOVNIH SREDSTEV</t>
  </si>
  <si>
    <t>7200</t>
  </si>
  <si>
    <t>Prihodki od prodaje zgradb in prostorov</t>
  </si>
  <si>
    <t>7201</t>
  </si>
  <si>
    <t>Prihodki od prodaje prevoznih sredstev</t>
  </si>
  <si>
    <t>7202</t>
  </si>
  <si>
    <t>Prihodki od prodaje opreme</t>
  </si>
  <si>
    <t>7203</t>
  </si>
  <si>
    <t>Prihodki od prodaje drugih osnovnih sredstev</t>
  </si>
  <si>
    <t>721</t>
  </si>
  <si>
    <t>PRIHODKI OD PRODAJE ZALOG</t>
  </si>
  <si>
    <t>7210</t>
  </si>
  <si>
    <t>Prihodki od prodaje blagovnih rezerv</t>
  </si>
  <si>
    <t>7211</t>
  </si>
  <si>
    <t>Prihodki od prodaje drugih zalog</t>
  </si>
  <si>
    <t>722</t>
  </si>
  <si>
    <t>7220</t>
  </si>
  <si>
    <t>Prihodki od prodaje kmetijskih zemljišč in gozdov</t>
  </si>
  <si>
    <t>7221</t>
  </si>
  <si>
    <t>Prihodki od prodaje stavbnih zemljišč</t>
  </si>
  <si>
    <t>7222</t>
  </si>
  <si>
    <t>73</t>
  </si>
  <si>
    <t>PREJETE DONACIJE</t>
  </si>
  <si>
    <t>730</t>
  </si>
  <si>
    <t>PREJETE DONACIJE IZ DOMAČIH VIROV</t>
  </si>
  <si>
    <t>7300</t>
  </si>
  <si>
    <t>7301</t>
  </si>
  <si>
    <t>731</t>
  </si>
  <si>
    <t>PREJETE DONACIJE IZ TUJINE</t>
  </si>
  <si>
    <t>7310</t>
  </si>
  <si>
    <t>7311</t>
  </si>
  <si>
    <t>740</t>
  </si>
  <si>
    <t>7401</t>
  </si>
  <si>
    <t>7402</t>
  </si>
  <si>
    <t>Prejeta sredstva iz skladov socialnega zavarovanja</t>
  </si>
  <si>
    <t>7403</t>
  </si>
  <si>
    <t>II. SKUPAJ ODHODKI</t>
  </si>
  <si>
    <t>TEKOČI ODHODKI</t>
  </si>
  <si>
    <t>PLAČE IN DRUGI IZDATKI ZAPOSLENIM</t>
  </si>
  <si>
    <t>400</t>
  </si>
  <si>
    <t>4000</t>
  </si>
  <si>
    <t>Plače in dodatki</t>
  </si>
  <si>
    <t>4001</t>
  </si>
  <si>
    <t>Regres za letni dopust</t>
  </si>
  <si>
    <t>4002</t>
  </si>
  <si>
    <t>Povračila in nadomestila</t>
  </si>
  <si>
    <t>4003</t>
  </si>
  <si>
    <t>Sredstva za delovno uspešnost</t>
  </si>
  <si>
    <t>4004</t>
  </si>
  <si>
    <t>Sredstva za nadurno delo</t>
  </si>
  <si>
    <t>4005</t>
  </si>
  <si>
    <t>4009</t>
  </si>
  <si>
    <t>Drugi izdatki zaposlenim</t>
  </si>
  <si>
    <t>401</t>
  </si>
  <si>
    <t>PRISPEVKI DELODAJALCEV ZA SOCIALNO VARNOST</t>
  </si>
  <si>
    <t>4010</t>
  </si>
  <si>
    <t>4011</t>
  </si>
  <si>
    <t>4012</t>
  </si>
  <si>
    <t>4013</t>
  </si>
  <si>
    <t>402</t>
  </si>
  <si>
    <t>IZDATKI ZA BLAGO IN STORITVE</t>
  </si>
  <si>
    <t>4020</t>
  </si>
  <si>
    <t>4021</t>
  </si>
  <si>
    <t>Posebni material in storitve</t>
  </si>
  <si>
    <t>4022</t>
  </si>
  <si>
    <t>Energija, voda, komunalne storitve in komunikacije</t>
  </si>
  <si>
    <t>4023</t>
  </si>
  <si>
    <t>Prevozni stroški in storitve</t>
  </si>
  <si>
    <t>4024</t>
  </si>
  <si>
    <t>Izdatki za službena potovanja</t>
  </si>
  <si>
    <t>4025</t>
  </si>
  <si>
    <t>Tekoče vzdrževanje</t>
  </si>
  <si>
    <t>4026</t>
  </si>
  <si>
    <t>4027</t>
  </si>
  <si>
    <t>Kazni in odškodnine</t>
  </si>
  <si>
    <t>4029</t>
  </si>
  <si>
    <t>403</t>
  </si>
  <si>
    <t>PLAČILA DOMAČIH OBRESTI</t>
  </si>
  <si>
    <t>4030</t>
  </si>
  <si>
    <t>Plačila obresti od kreditov - Banki Slovenije</t>
  </si>
  <si>
    <t>4031</t>
  </si>
  <si>
    <t>Plačila obresti od kreditov - poslovnim bankam</t>
  </si>
  <si>
    <t>4032</t>
  </si>
  <si>
    <t>Plačila obresti od kreditov - drugim finančnim institucijam</t>
  </si>
  <si>
    <t>4033</t>
  </si>
  <si>
    <t>Plačila obresti od kreditov - drugim domačim kreditodajalcem</t>
  </si>
  <si>
    <t>4034</t>
  </si>
  <si>
    <t>404</t>
  </si>
  <si>
    <t>4040</t>
  </si>
  <si>
    <t>4041</t>
  </si>
  <si>
    <t>4042</t>
  </si>
  <si>
    <t>4043</t>
  </si>
  <si>
    <t>409</t>
  </si>
  <si>
    <t>4090</t>
  </si>
  <si>
    <t>4091</t>
  </si>
  <si>
    <t>4092</t>
  </si>
  <si>
    <t>Druge rezerve</t>
  </si>
  <si>
    <t>TEKOČI TRANSFERI</t>
  </si>
  <si>
    <t>410</t>
  </si>
  <si>
    <t>SUBVENCIJE</t>
  </si>
  <si>
    <t>4100</t>
  </si>
  <si>
    <t>Subvencije javnim podjetjem</t>
  </si>
  <si>
    <t>4101</t>
  </si>
  <si>
    <t>Subvencije finančnim institucijam</t>
  </si>
  <si>
    <t>4102</t>
  </si>
  <si>
    <t>Subvencije privatnim podjetjem in zasebnikom</t>
  </si>
  <si>
    <t>411</t>
  </si>
  <si>
    <t>TRANSFERI POSAMEZNIKOM IN GOSPODINJSTVOM</t>
  </si>
  <si>
    <t>4110</t>
  </si>
  <si>
    <t>Transferi nezaposlenim</t>
  </si>
  <si>
    <t>4111</t>
  </si>
  <si>
    <t>Družinski prejemki in starševska nadomestila</t>
  </si>
  <si>
    <t>4112</t>
  </si>
  <si>
    <t>Transferi za zagotavljanje socialne varnosti</t>
  </si>
  <si>
    <t>4113</t>
  </si>
  <si>
    <t>Transferi vojnim invalidom, veteranom in žrtvam vojnega nasilja</t>
  </si>
  <si>
    <t>4114</t>
  </si>
  <si>
    <t>Pokojnine</t>
  </si>
  <si>
    <t>4115</t>
  </si>
  <si>
    <t>Nadomestila plač</t>
  </si>
  <si>
    <t>4116</t>
  </si>
  <si>
    <t>Boleznine</t>
  </si>
  <si>
    <t>4117</t>
  </si>
  <si>
    <t>Štipendije</t>
  </si>
  <si>
    <t>4119</t>
  </si>
  <si>
    <t>Drugi transferi posameznikom</t>
  </si>
  <si>
    <t>412</t>
  </si>
  <si>
    <t>413</t>
  </si>
  <si>
    <t>DRUGI TEKOČI DOMAČI TRANSFERI</t>
  </si>
  <si>
    <t>4130</t>
  </si>
  <si>
    <t>4131</t>
  </si>
  <si>
    <t>Tekoči transferi v sklade socialnega zavarovanja</t>
  </si>
  <si>
    <t>4132</t>
  </si>
  <si>
    <t>4133</t>
  </si>
  <si>
    <t>414</t>
  </si>
  <si>
    <t>TEKOČI TRANSFERI V TUJINO</t>
  </si>
  <si>
    <t>4140</t>
  </si>
  <si>
    <t>Tekoči transferi mednarodnim institucijam</t>
  </si>
  <si>
    <t>4141</t>
  </si>
  <si>
    <t>Tekoči transferi tujim vladam in vladnim institucijam</t>
  </si>
  <si>
    <t>4142</t>
  </si>
  <si>
    <t>Tekoči transferi neprofitnim organizacijam v tujini</t>
  </si>
  <si>
    <t>4143</t>
  </si>
  <si>
    <t>Drugi tekoči transferi v tujino</t>
  </si>
  <si>
    <t>420</t>
  </si>
  <si>
    <t>NAKUP IN GRADNJA OSNOVNIH SREDSTEV</t>
  </si>
  <si>
    <t>4200</t>
  </si>
  <si>
    <t>Nakup zgradb in prostorov</t>
  </si>
  <si>
    <t>4201</t>
  </si>
  <si>
    <t>Nakup prevoznih sredstev</t>
  </si>
  <si>
    <t>4202</t>
  </si>
  <si>
    <t>Nakup opreme</t>
  </si>
  <si>
    <t>4203</t>
  </si>
  <si>
    <t>Nakup drugih osnovnih sredstev</t>
  </si>
  <si>
    <t>4204</t>
  </si>
  <si>
    <t>Novogradnje, rekonstrukcije in adaptacije</t>
  </si>
  <si>
    <t>4205</t>
  </si>
  <si>
    <t>Investicijsko vzdrževanje in obnove</t>
  </si>
  <si>
    <t>4206</t>
  </si>
  <si>
    <t>4207</t>
  </si>
  <si>
    <t>Nakup nematerialnega premoženja</t>
  </si>
  <si>
    <t>4208</t>
  </si>
  <si>
    <t>Študije o izvedljivosti projektov, projektna dokumentacija, nadzor in investicijski inženiring</t>
  </si>
  <si>
    <t>4209</t>
  </si>
  <si>
    <t>Nakup blagovnih rezerv in intervencijskih zalog</t>
  </si>
  <si>
    <t>Investicijski transferi javnim skladom in agencijam</t>
  </si>
  <si>
    <t>Investicijski transferi v tujino</t>
  </si>
  <si>
    <t>Oper. št. sedeža</t>
  </si>
  <si>
    <t>0</t>
  </si>
  <si>
    <t>Število mesecev poslovanja</t>
  </si>
  <si>
    <t>Povprečno število zaposlenih na podlagi delovnih ur v obračunskem obdobju (celo število)</t>
  </si>
  <si>
    <t>Prejeta sredstva iz državnega proračuna</t>
  </si>
  <si>
    <t>Izpolni organizacija pooblaščena za obdelave podatkov</t>
  </si>
  <si>
    <t>ČLENITEV KONTOV</t>
  </si>
  <si>
    <t>NAZIV KONTA</t>
  </si>
  <si>
    <t>Z N E S E K</t>
  </si>
  <si>
    <t>Tekoče leto</t>
  </si>
  <si>
    <t>Predhodno leto</t>
  </si>
  <si>
    <t>7048</t>
  </si>
  <si>
    <t>Davki na motorna vozila</t>
  </si>
  <si>
    <t>Upravne takse in pristojbine</t>
  </si>
  <si>
    <t>Drugi operativni odhodki</t>
  </si>
  <si>
    <t>Plačila obresti od vrednostnih papirjev izdanih na domačem trgu</t>
  </si>
  <si>
    <t>PLAČILA TUJIH OBRESTI</t>
  </si>
  <si>
    <t>4044</t>
  </si>
  <si>
    <t>REZERVE</t>
  </si>
  <si>
    <t>Splošna proračunska rezervacija</t>
  </si>
  <si>
    <t>Proračunska rezerva</t>
  </si>
  <si>
    <t>III/1 PRESEŽEK PRIHODKOV NAD ODHODKI</t>
  </si>
  <si>
    <t>III/2 PRESEŽEK ODHODKOV NAD PRIHODKI</t>
  </si>
  <si>
    <t>SEDEŽ UPORABNIKA:</t>
  </si>
  <si>
    <t>Kraj in datum:</t>
  </si>
  <si>
    <t>TRANSFERNI PRIHODKI IZ DRUGIH JAVNOFINANČNIH INSTITUCIJ</t>
  </si>
  <si>
    <t>IME UPORABNIKA:</t>
  </si>
  <si>
    <t>ŠIFRA DEJAVNOSTI</t>
  </si>
  <si>
    <t>MATIČNA ŠTEVILKA</t>
  </si>
  <si>
    <t>Štampiljka:</t>
  </si>
  <si>
    <t>ŠIFRA UPORABNIKA *</t>
  </si>
  <si>
    <t>IZKAZ PRIHODKOV IN ODHODKOV - DRUGIH UPORABNIKOV</t>
  </si>
  <si>
    <t>Plače za delo nerezidentov po pogodbi</t>
  </si>
  <si>
    <t>4028</t>
  </si>
  <si>
    <t>4093</t>
  </si>
  <si>
    <t>4098</t>
  </si>
  <si>
    <t>Sredstva za posebne namene</t>
  </si>
  <si>
    <t>Rezervacije za kreditna tveganja v javnih skladih</t>
  </si>
  <si>
    <t>4134</t>
  </si>
  <si>
    <t>Tekoči transferi v državni proračun</t>
  </si>
  <si>
    <t>*</t>
  </si>
  <si>
    <t>Dobički fiskalnih monopolov</t>
  </si>
  <si>
    <t>Letna povračila za uporabo cest</t>
  </si>
  <si>
    <t>Prispevek za zdravstveno zavarovanje</t>
  </si>
  <si>
    <t>Prispevek za pokojninsko in invalidsko zavarovanje</t>
  </si>
  <si>
    <t>Prispevek za zaposlovanje</t>
  </si>
  <si>
    <t>Prispevek za starševsko varstvo</t>
  </si>
  <si>
    <t>Pisarniški in splošni material in storitve</t>
  </si>
  <si>
    <t>Plačila obresti od kreditov - mednarodnim finančnim institucijam</t>
  </si>
  <si>
    <t>Plačila obresti od kreditov - tujim vladam</t>
  </si>
  <si>
    <t>Plačila obresti od kreditov -  tujim poslovnim bankam in finančnim institucijam</t>
  </si>
  <si>
    <t>Plačila obresti od kreditov - drugim tujim kreditodajalcem</t>
  </si>
  <si>
    <t>Plačila obresti od vrednostnih papirjev, izdanih na tujih trgih</t>
  </si>
  <si>
    <t>Davek na dodano vrednost</t>
  </si>
  <si>
    <t>Prejete donacije in darila od domačih pravnih oseb</t>
  </si>
  <si>
    <t>Prejete donacije in darila od domačih fizičnih oseb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</si>
  <si>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</si>
  <si>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</si>
  <si>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</si>
  <si>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</si>
  <si>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</si>
  <si>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>Prejeta sredstva iz občinskih proračunov</t>
  </si>
  <si>
    <t>Prejeta sredstva iz javnih skladov</t>
  </si>
  <si>
    <t>Prejeta sredstva iz javnih agencij</t>
  </si>
  <si>
    <t>PREJETA SREDSTVA IZ DRŽAVNEGA PRORAČUNA IZ SREDSTEV PRORAČUNA EVROPSKE UNIJE</t>
  </si>
  <si>
    <t>Prejeta sredstva iz državnega proračuna iz sredstev proračuna evropske unije za izvajanje skupne kmetijske politike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</si>
  <si>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</si>
  <si>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</si>
  <si>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iz državnega proračuna - iz sredstev drugih evropskih institucij</t>
  </si>
  <si>
    <t>PREJETA SREDSTVA IZ EVROPSKE UNIJE</t>
  </si>
  <si>
    <t>78</t>
  </si>
  <si>
    <t>Prejeta sredstva PHARE</t>
  </si>
  <si>
    <t>Prejeta sredstva ISPA</t>
  </si>
  <si>
    <t>Prejeta sredstva SAPARD</t>
  </si>
  <si>
    <t>781</t>
  </si>
  <si>
    <t>Prejeta sredstva iz proračuna EU iz Evropskega kmetijskega jamstvenega in usmerjevalnega sklada - Usmerjevalni del (EAGGF - Guidance Fund)</t>
  </si>
  <si>
    <t xml:space="preserve">Prejeta sredstva iz proračuna EU iz Evropskega sklada za regionalni razvoj (ERDF) </t>
  </si>
  <si>
    <t>Prejeta sredstva iz Evropskega socialnega sklada (ESF)</t>
  </si>
  <si>
    <t>784</t>
  </si>
  <si>
    <t>Prejeta sredstva iz proračuna EU za Schengensko mejo</t>
  </si>
  <si>
    <t>Druga prejeta sredstva iz proračuna EU za izvajanje notranje politike</t>
  </si>
  <si>
    <t xml:space="preserve">PREJETA SREDSTVA IZ PRORAČUNA EU IZ NASLOVA PAVŠALNIH POVRAČIL </t>
  </si>
  <si>
    <t>785</t>
  </si>
  <si>
    <t>Prejeta sredstva iz proračuna EU iz naslova pavšalnih povračil za krepitev denarnega toka</t>
  </si>
  <si>
    <t>Prejeta sredstva iz proračuna EU iz naslova pavšalnih povračil za proračunsko izravnavo</t>
  </si>
  <si>
    <t>786</t>
  </si>
  <si>
    <t xml:space="preserve">OSTALA PREJETA SREDSTVA IZ PRORAČUNA EVROPSKE UNIJE </t>
  </si>
  <si>
    <t>PREJETA SREDSTVA OD DRUGIH EVROPSKIH INSTITUCIJ</t>
  </si>
  <si>
    <t>PREJETA VRAČILA SREDSTEV IZ PRORAČUNA EVROPSKE UNIJE</t>
  </si>
  <si>
    <t>Premije kolektivnega dodatnega pokojninskega zavarovanja na podlagi ZKDPZJU</t>
  </si>
  <si>
    <t>Poslovne najemnine in zakupnine</t>
  </si>
  <si>
    <t>Tekoči transferi občinam</t>
  </si>
  <si>
    <t>Tekoči transferi v javne sklade</t>
  </si>
  <si>
    <t>Tekoči transferi v javne zavode</t>
  </si>
  <si>
    <t>Tekoča plačila drugim izvajalcem javnih služb, ki niso posredni proračunski uporabniki</t>
  </si>
  <si>
    <t>Tekoči transferi v javne agencije</t>
  </si>
  <si>
    <t xml:space="preserve">INVESTICIJSKI ODHODKI </t>
  </si>
  <si>
    <t>INVESTICIJSKI TRANSFERI PRORAČUNSKIM UPORABNIKOM</t>
  </si>
  <si>
    <t>Investicijski transferi občinam</t>
  </si>
  <si>
    <t>Investicijski transferi v državni proračun</t>
  </si>
  <si>
    <t>Investicijski transferi javnim zavodom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</si>
  <si>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</si>
  <si>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</si>
  <si>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</si>
  <si>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</si>
  <si>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</si>
  <si>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PLAČILA SREDSTEV V PRORAČUN EVROPSKE UNIJE</t>
  </si>
  <si>
    <t>Plačila tradicionalnih lastnih sredstev v proračun Evropske unije</t>
  </si>
  <si>
    <t xml:space="preserve">Plačila sredstev v proračun EU iz naslova bruto nacionalnega dohodka </t>
  </si>
  <si>
    <t>Podatek šifra uporabnika je obvezen podatek za vse tiste, ki so navedeni v pravilniku o določitvi neposrednih in posrednih uporabnikov državnega in občinskih proračunov (štiri mestna šifra proračunskega uporabnika + kontrolna številka).</t>
  </si>
  <si>
    <t>INVESTICIJSKI TRANSFERI PRAVNIM IN FIZIČNIM OSEBAM, KI NISO PRORAČUNSKI UPORABNIKI</t>
  </si>
  <si>
    <t>(103+140)</t>
  </si>
  <si>
    <t>(105+106+107)</t>
  </si>
  <si>
    <t>(114+115)</t>
  </si>
  <si>
    <t>(117+118+119+120)</t>
  </si>
  <si>
    <t>(122+123+124+125+126+
+127+128+129+130)</t>
  </si>
  <si>
    <t>(132+133+134+135+136+137+ 138)</t>
  </si>
  <si>
    <t>(109+110+111+112)</t>
  </si>
  <si>
    <t xml:space="preserve">INVESTICIJSKI TRANSFERI </t>
  </si>
  <si>
    <t>431</t>
  </si>
  <si>
    <t>(104+108+113+116+121+131+139)</t>
  </si>
  <si>
    <r>
      <t>TRANSFERNI PRIHODK</t>
    </r>
    <r>
      <rPr>
        <sz val="8"/>
        <rFont val="Arial CE"/>
        <family val="2"/>
        <charset val="238"/>
      </rPr>
      <t>I</t>
    </r>
  </si>
  <si>
    <t>Prejeta sredstva iz proračuna EU iz naslova Finančnega Instrumenta za usmerjanje ribištva (FIFG)</t>
  </si>
  <si>
    <t>Nakup zemljišč in naravnih bogastev</t>
  </si>
  <si>
    <t>Plačila sredstev v proračun EU iz naslova davka na dodano vrednost</t>
  </si>
  <si>
    <t>Obrazec je pripravljen na podlagi 28. člena zakona o računovodstvu (Uradni list RS, št. 23/99), PRILOGA 2 pravilnika o sestavljanju letnih poročil za proračun, proračunske uporabnike in druge osebe javnega prava.</t>
  </si>
  <si>
    <t>Prihodki od udeležbe na dobičku in dividend ter presežkov prihodkov nad odhodki</t>
  </si>
  <si>
    <t>(v eurih, brez centov)</t>
  </si>
  <si>
    <t>Davek od dohodka pravnih oseb</t>
  </si>
  <si>
    <t>UPRAVNE TAKSE IN PRISTOJBINE</t>
  </si>
  <si>
    <t>GLOBE IN DRUGE DENARNE KAZNI</t>
  </si>
  <si>
    <t>PRIHODKI OD PRODAJE ZEMLJIŠČ IN NEOPREDMETENIH SREDSTEV</t>
  </si>
  <si>
    <t>Prihodki od prodaje premoženjskih pravic in drugih neopredmetenih sredstev</t>
  </si>
  <si>
    <t>Prejeta sredstva iz proračuna EU iz naslova tržnih ukrepov v kmetijstvu iz Evropskega kmetijskega jamstvenega in usmerjevalnega sklada - Jamstveni del (EAGGF - Guarantee Fund)I in Evropskega kmetijskega jamstvenega sklada (EKJS)</t>
  </si>
  <si>
    <t>Prejeta sredstva iz proračuna EU iz naslova neposrednih plačil v kmetijstvu iz Evropskega kmetijskega jamstvenega in usmerjevalnega sklada - Jamstveni del (EAGGF - Guarantee Fund) in Evropskega kmetijskega  jamstvenega sklada (EKJS)</t>
  </si>
  <si>
    <t>Prejeta sredstva iz proračuna EU iz naslova programa razvoja podeželja iz Evropskega kmetijskega jamstvenega in usmerjevalnega sklada - Jamstveni del (EAGGF - Guarantee Fund) in Evropskega kmetijskega sklada za razvoj podeželja (EKSRP)</t>
  </si>
  <si>
    <t>(102+153+166+176+192)</t>
  </si>
  <si>
    <t>(141+145+148+149+150)</t>
  </si>
  <si>
    <t>(142+143+144)</t>
  </si>
  <si>
    <t>(146+147)</t>
  </si>
  <si>
    <t>(151+152)</t>
  </si>
  <si>
    <t>(154+159+162)</t>
  </si>
  <si>
    <t>(155+156+157+158)</t>
  </si>
  <si>
    <t>(160+161)</t>
  </si>
  <si>
    <t>(163+164+165)</t>
  </si>
  <si>
    <t>(167+170+175)</t>
  </si>
  <si>
    <t>(168+169)</t>
  </si>
  <si>
    <t>(171+172+173+174)</t>
  </si>
  <si>
    <t>(177+183)</t>
  </si>
  <si>
    <t>(178+179+180+181+182)</t>
  </si>
  <si>
    <t>(184+185+186+187+188+189+190+191)</t>
  </si>
  <si>
    <t>Prejeta sredstva iz državnega proračuna iz predpristopnih in popristopnih pomoči Evropske unije</t>
  </si>
  <si>
    <t>Prejeta sredstva iz državnega proračuna iz sredstev proračuna evropske unije iz strukturnih skladov</t>
  </si>
  <si>
    <t>Prejeta sredstva iz državnega proračuna iz sredstev proračuna evropske unije iz kohezijskega sklada</t>
  </si>
  <si>
    <t>Prejeta sredstva iz državnega proračuna iz sredstev proračuna evropske unije za izvajanje centraliziranih in drugih programov EU</t>
  </si>
  <si>
    <t>PREDPRISTOPNA IN POPRISTOPNA SREDSTVA EVROPSKE UNIJE</t>
  </si>
  <si>
    <t>Popristopna pomoč</t>
  </si>
  <si>
    <t>PREJETA SREDSTVA IZ PRORAČUNA EU ZA IZVAJANJE SKUPNE KMETIJSKE IN RIBIŠKE POLITIKE</t>
  </si>
  <si>
    <t>Ostala prejeta sredstva iz proračuna EU za izvajanje skupne kmetijske politike</t>
  </si>
  <si>
    <t>Prejeta sredstva iz proračuna EU za izvajanje skupne ribiške politike</t>
  </si>
  <si>
    <t>PREJETA SREDSTVA IZ PRORAČUNA EU IZ STRUKTURNIH SKLADOV</t>
  </si>
  <si>
    <t>PREJETA SREDSTVA IZ PRORAČUNA EU IZ KOHEZIJSKEGA SKLADA</t>
  </si>
  <si>
    <t>PREJETA SREDSTVA IZ PRORAČUNA EU ZA IZVAJANJE CENTRALIZIRANIH IN DRUGIH PROGRAMOV EU</t>
  </si>
  <si>
    <t>Prejeta sredstva iz proračuna EU iz naslova Konkurenčnost za rast in zaposlovanje</t>
  </si>
  <si>
    <t>Prejeta sredstva iz proračuna EU iz naslova Državljanstvo, svoboda, varnost in pravica</t>
  </si>
  <si>
    <t>TRANSFERI NEPRIDOBITNIM ORGANIZACIJAM IN USTANOVAM</t>
  </si>
  <si>
    <t>Investicijski transferi nepridobitnim organizacijam in ustanovam</t>
  </si>
  <si>
    <t>(193+198+204+209+210+215+218+219+ 220)</t>
  </si>
  <si>
    <t>(194+195+196+197)</t>
  </si>
  <si>
    <t>(199+200+201+202+203)</t>
  </si>
  <si>
    <t>(211+212+213+214)</t>
  </si>
  <si>
    <t>(216+217)</t>
  </si>
  <si>
    <t>(224+225+226+227+228+229+230)</t>
  </si>
  <si>
    <t>(232+233+234+235+236)</t>
  </si>
  <si>
    <t>(238+239+240+241+242+243+244+245+ 246+247)</t>
  </si>
  <si>
    <t>(255+256+257+258+259)</t>
  </si>
  <si>
    <t>(261+262+263+264+265)</t>
  </si>
  <si>
    <t>(267+271+281+282+290)</t>
  </si>
  <si>
    <t>(268+269+270)</t>
  </si>
  <si>
    <t>(272+273+274+275+276+277+278+279+ 280)</t>
  </si>
  <si>
    <t>(283+284+285+286+287+288+289)</t>
  </si>
  <si>
    <t>(291+292+293+294)</t>
  </si>
  <si>
    <t>(296)</t>
  </si>
  <si>
    <t>(101-221)</t>
  </si>
  <si>
    <t>(221-101)</t>
  </si>
  <si>
    <t>(297+298+299+900+901+902+903+904+ 905+906)</t>
  </si>
  <si>
    <t>(908+916)</t>
  </si>
  <si>
    <t>(909+910+911+912+913+914+915)</t>
  </si>
  <si>
    <t>(917+918+919+920)</t>
  </si>
  <si>
    <t>Plačila sredstev v proračun EU iz naslova popravka v korist Združenega kraljestva</t>
  </si>
  <si>
    <t>(922+923+924+925+926)</t>
  </si>
  <si>
    <t>(205+206+207+208)</t>
  </si>
  <si>
    <t>(222+266+295+907+921)</t>
  </si>
  <si>
    <t>Plačila sredstev v proračun EU iz naslova popravkov BND vira v korist Kraljevin Nizozemske in Švedske</t>
  </si>
  <si>
    <t>4035</t>
  </si>
  <si>
    <t>(249+250+251+252+253+931)</t>
  </si>
  <si>
    <t>Plačila obresti subjektom vključenim v sistem EZR</t>
  </si>
  <si>
    <t>Prenos proračnu pripadajočega dela rezultata poslovanja sistema EZR preteklega leta</t>
  </si>
  <si>
    <t>(223+231+237+248+254+260+932)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</si>
</sst>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#,##0.00_ ;[Red]\-#,##0.00\ "/>
    <numFmt numFmtId="179" formatCode="000"/>
  </numFmts>
  <fonts count="10" x14ac:knownFonts="1">
    <font>
      <sz val="10"/>
      <name val="Arial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8"/>
      <name val="Arial CE"/>
      <family val="2"/>
      <charset val="238"/>
    </font>
    <font>
      <sz val="14"/>
      <name val="Arial CE"/>
      <family val="2"/>
      <charset val="238"/>
    </font>
    <font>
      <b/>
      <i/>
      <sz val="8"/>
      <color indexed="26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6"/>
      <name val="Arial CE"/>
      <family val="2"/>
      <charset val="238"/>
    </font>
    <font>
      <sz val="9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4">
    <xf numFmtId="0" fontId="0" fillId="0" borderId="0" xfId="0"/>
    <xf numFmtId="0" fontId="1" fillId="2" borderId="0" xfId="0" applyFont="1" applyFill="1" applyProtection="1"/>
    <xf numFmtId="0" fontId="2" fillId="2" borderId="0" xfId="0" applyFont="1" applyFill="1" applyAlignment="1" applyProtection="1">
      <alignment horizontal="right" vertical="top"/>
    </xf>
    <xf numFmtId="0" fontId="1" fillId="0" borderId="0" xfId="0" applyFont="1" applyFill="1" applyProtection="1">
      <protection hidden="1"/>
    </xf>
    <xf numFmtId="0" fontId="1" fillId="0" borderId="0" xfId="0" applyFont="1" applyFill="1"/>
    <xf numFmtId="0" fontId="2" fillId="2" borderId="0" xfId="0" applyFont="1" applyFill="1" applyProtection="1"/>
    <xf numFmtId="0" fontId="2" fillId="0" borderId="0" xfId="0" applyFont="1" applyFill="1" applyProtection="1">
      <protection hidden="1"/>
    </xf>
    <xf numFmtId="0" fontId="2" fillId="0" borderId="0" xfId="0" applyFont="1" applyFill="1"/>
    <xf numFmtId="0" fontId="1" fillId="2" borderId="0" xfId="0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  <protection hidden="1"/>
    </xf>
    <xf numFmtId="0" fontId="2" fillId="0" borderId="0" xfId="0" applyFont="1" applyFill="1" applyAlignment="1">
      <alignment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wrapText="1"/>
    </xf>
    <xf numFmtId="3" fontId="1" fillId="0" borderId="0" xfId="0" applyNumberFormat="1" applyFont="1" applyFill="1" applyAlignment="1" applyProtection="1">
      <alignment vertical="center" wrapText="1"/>
      <protection hidden="1"/>
    </xf>
    <xf numFmtId="0" fontId="1" fillId="0" borderId="0" xfId="0" applyFont="1" applyFill="1" applyAlignment="1">
      <alignment wrapText="1"/>
    </xf>
    <xf numFmtId="3" fontId="1" fillId="0" borderId="0" xfId="0" applyNumberFormat="1" applyFont="1" applyAlignment="1" applyProtection="1">
      <alignment vertical="center"/>
      <protection hidden="1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49" fontId="1" fillId="0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8" xfId="0" quotePrefix="1" applyFont="1" applyFill="1" applyBorder="1" applyAlignment="1" applyProtection="1">
      <alignment horizontal="center" vertical="center"/>
    </xf>
    <xf numFmtId="0" fontId="8" fillId="2" borderId="9" xfId="0" quotePrefix="1" applyFont="1" applyFill="1" applyBorder="1" applyAlignment="1" applyProtection="1">
      <alignment horizontal="center" vertical="center"/>
    </xf>
    <xf numFmtId="0" fontId="8" fillId="2" borderId="10" xfId="0" quotePrefix="1" applyFont="1" applyFill="1" applyBorder="1" applyAlignment="1" applyProtection="1">
      <alignment horizontal="center" vertical="center"/>
    </xf>
    <xf numFmtId="0" fontId="8" fillId="2" borderId="0" xfId="0" quotePrefix="1" applyFont="1" applyFill="1" applyBorder="1" applyAlignment="1" applyProtection="1">
      <alignment horizontal="center" vertical="center"/>
    </xf>
    <xf numFmtId="0" fontId="8" fillId="2" borderId="11" xfId="0" quotePrefix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wrapText="1"/>
    </xf>
    <xf numFmtId="0" fontId="0" fillId="0" borderId="13" xfId="0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1" fillId="0" borderId="15" xfId="0" applyFont="1" applyFill="1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" fillId="0" borderId="8" xfId="0" applyFont="1" applyFill="1" applyBorder="1" applyAlignment="1" applyProtection="1">
      <alignment horizontal="right" vertical="center" wrapText="1"/>
      <protection locked="0"/>
    </xf>
    <xf numFmtId="0" fontId="0" fillId="0" borderId="9" xfId="0" applyBorder="1" applyAlignment="1" applyProtection="1">
      <alignment horizontal="right" vertical="center" wrapText="1"/>
      <protection locked="0"/>
    </xf>
    <xf numFmtId="0" fontId="0" fillId="0" borderId="10" xfId="0" applyBorder="1" applyAlignment="1" applyProtection="1">
      <alignment horizontal="right" vertical="center" wrapText="1"/>
      <protection locked="0"/>
    </xf>
    <xf numFmtId="0" fontId="1" fillId="0" borderId="17" xfId="0" applyFont="1" applyFill="1" applyBorder="1" applyAlignment="1" applyProtection="1">
      <alignment horizontal="right" vertical="center" wrapText="1"/>
      <protection locked="0"/>
    </xf>
    <xf numFmtId="0" fontId="0" fillId="0" borderId="18" xfId="0" applyBorder="1" applyAlignment="1" applyProtection="1">
      <alignment horizontal="right" vertical="center" wrapText="1"/>
      <protection locked="0"/>
    </xf>
    <xf numFmtId="0" fontId="0" fillId="0" borderId="19" xfId="0" applyBorder="1" applyAlignment="1" applyProtection="1">
      <alignment horizontal="right" vertical="center" wrapText="1"/>
      <protection locked="0"/>
    </xf>
    <xf numFmtId="0" fontId="0" fillId="0" borderId="20" xfId="0" applyBorder="1" applyAlignment="1" applyProtection="1">
      <alignment horizontal="right" vertical="center"/>
      <protection locked="0"/>
    </xf>
    <xf numFmtId="0" fontId="1" fillId="0" borderId="21" xfId="0" applyFont="1" applyFill="1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0" fontId="0" fillId="0" borderId="23" xfId="0" applyBorder="1" applyAlignment="1" applyProtection="1">
      <alignment horizontal="right" vertical="center"/>
      <protection locked="0"/>
    </xf>
    <xf numFmtId="0" fontId="0" fillId="0" borderId="24" xfId="0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1" fillId="0" borderId="26" xfId="0" applyFont="1" applyFill="1" applyBorder="1" applyAlignment="1" applyProtection="1">
      <alignment horizontal="right" vertical="center"/>
      <protection locked="0"/>
    </xf>
    <xf numFmtId="0" fontId="0" fillId="0" borderId="27" xfId="0" applyBorder="1" applyAlignment="1" applyProtection="1">
      <alignment horizontal="right" vertical="center"/>
      <protection locked="0"/>
    </xf>
    <xf numFmtId="0" fontId="0" fillId="0" borderId="28" xfId="0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vertical="center" wrapText="1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29" xfId="0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7" fillId="0" borderId="30" xfId="0" applyFont="1" applyFill="1" applyBorder="1" applyAlignment="1" applyProtection="1">
      <alignment horizontal="right" vertical="center"/>
      <protection hidden="1"/>
    </xf>
    <xf numFmtId="0" fontId="7" fillId="0" borderId="31" xfId="0" applyFont="1" applyFill="1" applyBorder="1" applyAlignment="1" applyProtection="1">
      <alignment horizontal="right" vertical="center"/>
      <protection hidden="1"/>
    </xf>
    <xf numFmtId="0" fontId="7" fillId="0" borderId="32" xfId="0" applyFont="1" applyFill="1" applyBorder="1" applyAlignment="1" applyProtection="1">
      <alignment horizontal="right" vertical="center"/>
      <protection hidden="1"/>
    </xf>
    <xf numFmtId="0" fontId="1" fillId="2" borderId="0" xfId="0" applyFont="1" applyFill="1" applyBorder="1" applyAlignment="1" applyProtection="1"/>
    <xf numFmtId="0" fontId="1" fillId="0" borderId="33" xfId="0" applyFont="1" applyFill="1" applyBorder="1" applyAlignment="1" applyProtection="1">
      <alignment horizontal="right" vertical="center" wrapText="1"/>
      <protection locked="0"/>
    </xf>
    <xf numFmtId="0" fontId="0" fillId="0" borderId="34" xfId="0" applyBorder="1" applyAlignment="1" applyProtection="1">
      <alignment horizontal="right" vertical="center" wrapText="1"/>
      <protection locked="0"/>
    </xf>
    <xf numFmtId="0" fontId="0" fillId="0" borderId="35" xfId="0" applyBorder="1" applyAlignment="1" applyProtection="1">
      <alignment horizontal="right" vertical="center" wrapText="1"/>
      <protection locked="0"/>
    </xf>
    <xf numFmtId="0" fontId="1" fillId="0" borderId="17" xfId="0" applyFont="1" applyFill="1" applyBorder="1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1" fillId="0" borderId="26" xfId="0" applyFont="1" applyFill="1" applyBorder="1" applyAlignment="1" applyProtection="1">
      <alignment horizontal="right" vertical="center" wrapText="1"/>
      <protection locked="0"/>
    </xf>
    <xf numFmtId="0" fontId="0" fillId="0" borderId="27" xfId="0" applyBorder="1" applyAlignment="1" applyProtection="1">
      <alignment horizontal="right" vertical="center" wrapText="1"/>
      <protection locked="0"/>
    </xf>
    <xf numFmtId="0" fontId="0" fillId="0" borderId="28" xfId="0" applyBorder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vertical="top" wrapText="1"/>
    </xf>
    <xf numFmtId="0" fontId="1" fillId="0" borderId="36" xfId="0" applyFont="1" applyFill="1" applyBorder="1" applyAlignment="1" applyProtection="1">
      <alignment horizontal="right" vertical="center" wrapText="1"/>
      <protection locked="0"/>
    </xf>
    <xf numFmtId="0" fontId="0" fillId="0" borderId="37" xfId="0" applyBorder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horizontal="right" vertical="center" wrapText="1"/>
      <protection locked="0"/>
    </xf>
    <xf numFmtId="0" fontId="0" fillId="0" borderId="38" xfId="0" applyBorder="1" applyAlignment="1" applyProtection="1">
      <alignment horizontal="right" vertical="center" wrapText="1"/>
      <protection locked="0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0" borderId="39" xfId="0" applyBorder="1" applyAlignment="1" applyProtection="1">
      <alignment horizontal="right" vertical="center"/>
      <protection locked="0"/>
    </xf>
    <xf numFmtId="0" fontId="0" fillId="0" borderId="40" xfId="0" applyBorder="1" applyAlignment="1" applyProtection="1">
      <alignment horizontal="right" vertical="center"/>
      <protection locked="0"/>
    </xf>
    <xf numFmtId="0" fontId="1" fillId="0" borderId="36" xfId="0" applyFont="1" applyFill="1" applyBorder="1" applyAlignment="1" applyProtection="1">
      <alignment horizontal="right" vertical="center"/>
      <protection locked="0"/>
    </xf>
    <xf numFmtId="0" fontId="0" fillId="0" borderId="37" xfId="0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38" xfId="0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wrapText="1"/>
    </xf>
    <xf numFmtId="0" fontId="1" fillId="0" borderId="5" xfId="0" applyFont="1" applyFill="1" applyBorder="1" applyAlignment="1" applyProtection="1">
      <alignment horizontal="right" vertical="center" wrapText="1"/>
      <protection locked="0"/>
    </xf>
    <xf numFmtId="0" fontId="0" fillId="0" borderId="6" xfId="0" applyBorder="1" applyAlignment="1" applyProtection="1">
      <alignment horizontal="right" vertical="center" wrapText="1"/>
      <protection locked="0"/>
    </xf>
    <xf numFmtId="0" fontId="0" fillId="0" borderId="7" xfId="0" applyBorder="1" applyAlignment="1" applyProtection="1">
      <alignment horizontal="right" vertical="center" wrapText="1"/>
      <protection locked="0"/>
    </xf>
    <xf numFmtId="0" fontId="2" fillId="2" borderId="63" xfId="0" quotePrefix="1" applyFont="1" applyFill="1" applyBorder="1" applyAlignment="1" applyProtection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2" fillId="2" borderId="63" xfId="0" applyFont="1" applyFill="1" applyBorder="1" applyAlignment="1" applyProtection="1">
      <alignment vertical="center" wrapText="1"/>
    </xf>
    <xf numFmtId="0" fontId="2" fillId="2" borderId="23" xfId="0" applyFont="1" applyFill="1" applyBorder="1" applyAlignment="1" applyProtection="1">
      <alignment vertical="center" wrapText="1"/>
    </xf>
    <xf numFmtId="0" fontId="2" fillId="2" borderId="24" xfId="0" applyFont="1" applyFill="1" applyBorder="1" applyAlignment="1" applyProtection="1">
      <alignment vertical="center" wrapText="1"/>
    </xf>
    <xf numFmtId="179" fontId="2" fillId="2" borderId="63" xfId="0" quotePrefix="1" applyNumberFormat="1" applyFont="1" applyFill="1" applyBorder="1" applyAlignment="1" applyProtection="1">
      <alignment horizontal="center" vertical="center" wrapText="1"/>
    </xf>
    <xf numFmtId="179" fontId="2" fillId="2" borderId="23" xfId="0" applyNumberFormat="1" applyFont="1" applyFill="1" applyBorder="1" applyAlignment="1" applyProtection="1">
      <alignment horizontal="center" vertical="center" wrapText="1"/>
    </xf>
    <xf numFmtId="179" fontId="2" fillId="2" borderId="24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1" fillId="0" borderId="61" xfId="0" applyFont="1" applyFill="1" applyBorder="1" applyAlignment="1" applyProtection="1">
      <alignment horizontal="center" vertical="center"/>
      <protection locked="0"/>
    </xf>
    <xf numFmtId="0" fontId="0" fillId="0" borderId="62" xfId="0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2" borderId="63" xfId="0" applyFont="1" applyFill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2" fillId="2" borderId="50" xfId="0" applyFont="1" applyFill="1" applyBorder="1" applyAlignment="1" applyProtection="1">
      <alignment horizontal="center" vertical="center" wrapText="1"/>
    </xf>
    <xf numFmtId="0" fontId="2" fillId="2" borderId="5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5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2" borderId="51" xfId="0" applyFont="1" applyFill="1" applyBorder="1" applyAlignment="1" applyProtection="1">
      <alignment horizontal="right"/>
    </xf>
    <xf numFmtId="0" fontId="2" fillId="2" borderId="12" xfId="0" quotePrefix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2" fillId="2" borderId="38" xfId="0" applyFont="1" applyFill="1" applyBorder="1" applyAlignment="1" applyProtection="1">
      <alignment vertical="center" wrapText="1"/>
    </xf>
    <xf numFmtId="179" fontId="2" fillId="2" borderId="12" xfId="0" quotePrefix="1" applyNumberFormat="1" applyFont="1" applyFill="1" applyBorder="1" applyAlignment="1" applyProtection="1">
      <alignment horizontal="center" vertical="center" wrapText="1"/>
    </xf>
    <xf numFmtId="179" fontId="2" fillId="2" borderId="0" xfId="0" applyNumberFormat="1" applyFont="1" applyFill="1" applyBorder="1" applyAlignment="1" applyProtection="1">
      <alignment horizontal="center" vertical="center" wrapText="1"/>
    </xf>
    <xf numFmtId="179" fontId="2" fillId="2" borderId="38" xfId="0" applyNumberFormat="1" applyFont="1" applyFill="1" applyBorder="1" applyAlignment="1" applyProtection="1">
      <alignment horizontal="center" vertical="center" wrapText="1"/>
    </xf>
    <xf numFmtId="0" fontId="2" fillId="2" borderId="41" xfId="0" quotePrefix="1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vertical="center" wrapText="1"/>
    </xf>
    <xf numFmtId="0" fontId="2" fillId="2" borderId="39" xfId="0" applyFont="1" applyFill="1" applyBorder="1" applyAlignment="1" applyProtection="1">
      <alignment vertical="center" wrapText="1"/>
    </xf>
    <xf numFmtId="0" fontId="2" fillId="2" borderId="40" xfId="0" applyFont="1" applyFill="1" applyBorder="1" applyAlignment="1" applyProtection="1">
      <alignment vertical="center" wrapText="1"/>
    </xf>
    <xf numFmtId="179" fontId="2" fillId="2" borderId="41" xfId="0" quotePrefix="1" applyNumberFormat="1" applyFont="1" applyFill="1" applyBorder="1" applyAlignment="1" applyProtection="1">
      <alignment horizontal="center" vertical="center" wrapText="1"/>
    </xf>
    <xf numFmtId="179" fontId="2" fillId="2" borderId="39" xfId="0" applyNumberFormat="1" applyFont="1" applyFill="1" applyBorder="1" applyAlignment="1" applyProtection="1">
      <alignment horizontal="center" vertical="center" wrapText="1"/>
    </xf>
    <xf numFmtId="179" fontId="2" fillId="2" borderId="40" xfId="0" applyNumberFormat="1" applyFont="1" applyFill="1" applyBorder="1" applyAlignment="1" applyProtection="1">
      <alignment horizontal="center" vertical="center" wrapText="1"/>
    </xf>
    <xf numFmtId="0" fontId="1" fillId="0" borderId="56" xfId="0" applyFont="1" applyFill="1" applyBorder="1" applyAlignment="1" applyProtection="1">
      <alignment horizontal="center" vertical="center"/>
      <protection locked="0"/>
    </xf>
    <xf numFmtId="0" fontId="1" fillId="2" borderId="66" xfId="0" applyFont="1" applyFill="1" applyBorder="1" applyAlignment="1" applyProtection="1">
      <alignment horizontal="center" vertical="center"/>
    </xf>
    <xf numFmtId="0" fontId="1" fillId="2" borderId="43" xfId="0" applyFont="1" applyFill="1" applyBorder="1" applyAlignment="1" applyProtection="1">
      <alignment horizontal="center" vertical="center"/>
    </xf>
    <xf numFmtId="0" fontId="1" fillId="2" borderId="67" xfId="0" applyFont="1" applyFill="1" applyBorder="1" applyAlignment="1" applyProtection="1">
      <alignment horizontal="center" vertical="center"/>
    </xf>
    <xf numFmtId="0" fontId="1" fillId="2" borderId="61" xfId="0" applyFont="1" applyFill="1" applyBorder="1" applyAlignment="1" applyProtection="1">
      <alignment horizontal="center" vertical="center"/>
    </xf>
    <xf numFmtId="0" fontId="1" fillId="0" borderId="39" xfId="0" applyFont="1" applyBorder="1" applyAlignment="1" applyProtection="1">
      <alignment horizontal="center" vertical="center"/>
    </xf>
    <xf numFmtId="0" fontId="1" fillId="0" borderId="62" xfId="0" applyFont="1" applyBorder="1" applyAlignment="1" applyProtection="1">
      <alignment horizontal="center" vertical="center"/>
    </xf>
    <xf numFmtId="179" fontId="2" fillId="2" borderId="45" xfId="0" quotePrefix="1" applyNumberFormat="1" applyFont="1" applyFill="1" applyBorder="1" applyAlignment="1" applyProtection="1">
      <alignment horizontal="center" vertical="center" wrapText="1"/>
    </xf>
    <xf numFmtId="179" fontId="2" fillId="2" borderId="13" xfId="0" quotePrefix="1" applyNumberFormat="1" applyFont="1" applyFill="1" applyBorder="1" applyAlignment="1" applyProtection="1">
      <alignment horizontal="center" vertical="center" wrapText="1"/>
    </xf>
    <xf numFmtId="179" fontId="2" fillId="2" borderId="14" xfId="0" quotePrefix="1" applyNumberFormat="1" applyFont="1" applyFill="1" applyBorder="1" applyAlignment="1" applyProtection="1">
      <alignment horizontal="center" vertical="center" wrapText="1"/>
    </xf>
    <xf numFmtId="0" fontId="1" fillId="0" borderId="56" xfId="0" applyFont="1" applyFill="1" applyBorder="1" applyAlignment="1" applyProtection="1">
      <alignment horizontal="center" vertical="center" wrapText="1"/>
      <protection locked="0"/>
    </xf>
    <xf numFmtId="179" fontId="2" fillId="2" borderId="41" xfId="0" quotePrefix="1" applyNumberFormat="1" applyFont="1" applyFill="1" applyBorder="1" applyAlignment="1" applyProtection="1">
      <alignment horizontal="center" vertical="center"/>
    </xf>
    <xf numFmtId="179" fontId="2" fillId="2" borderId="39" xfId="0" applyNumberFormat="1" applyFont="1" applyFill="1" applyBorder="1" applyAlignment="1" applyProtection="1">
      <alignment horizontal="center" vertical="center"/>
    </xf>
    <xf numFmtId="179" fontId="2" fillId="2" borderId="40" xfId="0" applyNumberFormat="1" applyFont="1" applyFill="1" applyBorder="1" applyAlignment="1" applyProtection="1">
      <alignment horizontal="center" vertical="center"/>
    </xf>
    <xf numFmtId="179" fontId="2" fillId="2" borderId="46" xfId="0" quotePrefix="1" applyNumberFormat="1" applyFont="1" applyFill="1" applyBorder="1" applyAlignment="1" applyProtection="1">
      <alignment horizontal="center" vertical="center" wrapText="1"/>
    </xf>
    <xf numFmtId="179" fontId="2" fillId="2" borderId="29" xfId="0" applyNumberFormat="1" applyFont="1" applyFill="1" applyBorder="1" applyAlignment="1" applyProtection="1">
      <alignment horizontal="center" vertical="center" wrapText="1"/>
    </xf>
    <xf numFmtId="179" fontId="2" fillId="2" borderId="2" xfId="0" applyNumberFormat="1" applyFont="1" applyFill="1" applyBorder="1" applyAlignment="1" applyProtection="1">
      <alignment horizontal="center" vertical="center" wrapText="1"/>
    </xf>
    <xf numFmtId="179" fontId="2" fillId="0" borderId="12" xfId="0" applyNumberFormat="1" applyFont="1" applyBorder="1" applyAlignment="1" applyProtection="1"/>
    <xf numFmtId="179" fontId="2" fillId="0" borderId="0" xfId="0" applyNumberFormat="1" applyFont="1" applyBorder="1" applyAlignment="1" applyProtection="1"/>
    <xf numFmtId="179" fontId="2" fillId="0" borderId="38" xfId="0" applyNumberFormat="1" applyFont="1" applyBorder="1" applyAlignment="1" applyProtection="1"/>
    <xf numFmtId="179" fontId="2" fillId="2" borderId="45" xfId="0" quotePrefix="1" applyNumberFormat="1" applyFont="1" applyFill="1" applyBorder="1" applyAlignment="1" applyProtection="1">
      <alignment horizontal="center" vertical="center"/>
    </xf>
    <xf numFmtId="179" fontId="2" fillId="2" borderId="13" xfId="0" applyNumberFormat="1" applyFont="1" applyFill="1" applyBorder="1" applyAlignment="1" applyProtection="1">
      <alignment horizontal="center" vertical="center"/>
    </xf>
    <xf numFmtId="179" fontId="2" fillId="2" borderId="14" xfId="0" applyNumberFormat="1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vertical="center" wrapText="1"/>
    </xf>
    <xf numFmtId="0" fontId="2" fillId="2" borderId="29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wrapText="1"/>
    </xf>
    <xf numFmtId="179" fontId="2" fillId="2" borderId="29" xfId="0" quotePrefix="1" applyNumberFormat="1" applyFont="1" applyFill="1" applyBorder="1" applyAlignment="1" applyProtection="1">
      <alignment horizontal="center" vertical="center" wrapText="1"/>
    </xf>
    <xf numFmtId="179" fontId="2" fillId="2" borderId="2" xfId="0" quotePrefix="1" applyNumberFormat="1" applyFont="1" applyFill="1" applyBorder="1" applyAlignment="1" applyProtection="1">
      <alignment horizontal="center" vertical="center" wrapText="1"/>
    </xf>
    <xf numFmtId="179" fontId="2" fillId="2" borderId="50" xfId="0" quotePrefix="1" applyNumberFormat="1" applyFont="1" applyFill="1" applyBorder="1" applyAlignment="1" applyProtection="1">
      <alignment horizontal="center" vertical="center" wrapText="1"/>
    </xf>
    <xf numFmtId="179" fontId="2" fillId="2" borderId="51" xfId="0" quotePrefix="1" applyNumberFormat="1" applyFont="1" applyFill="1" applyBorder="1" applyAlignment="1" applyProtection="1">
      <alignment horizontal="center" vertical="center" wrapText="1"/>
    </xf>
    <xf numFmtId="179" fontId="2" fillId="2" borderId="4" xfId="0" quotePrefix="1" applyNumberFormat="1" applyFont="1" applyFill="1" applyBorder="1" applyAlignment="1" applyProtection="1">
      <alignment horizontal="center" vertical="center" wrapText="1"/>
    </xf>
    <xf numFmtId="0" fontId="2" fillId="2" borderId="50" xfId="0" quotePrefix="1" applyFont="1" applyFill="1" applyBorder="1" applyAlignment="1" applyProtection="1">
      <alignment vertical="center" wrapText="1"/>
    </xf>
    <xf numFmtId="0" fontId="1" fillId="0" borderId="51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center" wrapText="1"/>
    </xf>
    <xf numFmtId="0" fontId="2" fillId="2" borderId="45" xfId="0" quotePrefix="1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2" fillId="2" borderId="45" xfId="0" applyFont="1" applyFill="1" applyBorder="1" applyAlignment="1" applyProtection="1">
      <alignment vertical="center" wrapText="1"/>
    </xf>
    <xf numFmtId="0" fontId="2" fillId="2" borderId="13" xfId="0" applyFont="1" applyFill="1" applyBorder="1" applyAlignment="1" applyProtection="1">
      <alignment vertical="center" wrapText="1"/>
    </xf>
    <xf numFmtId="0" fontId="2" fillId="2" borderId="14" xfId="0" applyFont="1" applyFill="1" applyBorder="1" applyAlignment="1" applyProtection="1">
      <alignment vertical="center" wrapText="1"/>
    </xf>
    <xf numFmtId="179" fontId="2" fillId="2" borderId="13" xfId="0" applyNumberFormat="1" applyFont="1" applyFill="1" applyBorder="1" applyAlignment="1" applyProtection="1">
      <alignment horizontal="center" vertical="center" wrapText="1"/>
    </xf>
    <xf numFmtId="179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42" xfId="0" quotePrefix="1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vertical="center" wrapText="1"/>
    </xf>
    <xf numFmtId="0" fontId="2" fillId="2" borderId="43" xfId="0" applyFont="1" applyFill="1" applyBorder="1" applyAlignment="1" applyProtection="1">
      <alignment vertical="center" wrapText="1"/>
    </xf>
    <xf numFmtId="0" fontId="2" fillId="2" borderId="44" xfId="0" applyFont="1" applyFill="1" applyBorder="1" applyAlignment="1" applyProtection="1">
      <alignment vertical="center" wrapText="1"/>
    </xf>
    <xf numFmtId="179" fontId="2" fillId="2" borderId="42" xfId="0" quotePrefix="1" applyNumberFormat="1" applyFont="1" applyFill="1" applyBorder="1" applyAlignment="1" applyProtection="1">
      <alignment horizontal="center" vertical="center" wrapText="1"/>
    </xf>
    <xf numFmtId="179" fontId="2" fillId="2" borderId="43" xfId="0" applyNumberFormat="1" applyFont="1" applyFill="1" applyBorder="1" applyAlignment="1" applyProtection="1">
      <alignment horizontal="center" vertical="center" wrapText="1"/>
    </xf>
    <xf numFmtId="179" fontId="2" fillId="2" borderId="44" xfId="0" applyNumberFormat="1" applyFont="1" applyFill="1" applyBorder="1" applyAlignment="1" applyProtection="1">
      <alignment horizontal="center" vertical="center" wrapText="1"/>
    </xf>
    <xf numFmtId="0" fontId="2" fillId="2" borderId="46" xfId="0" quotePrefix="1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2" fillId="2" borderId="12" xfId="0" quotePrefix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38" xfId="0" applyFont="1" applyBorder="1" applyAlignment="1" applyProtection="1">
      <alignment vertical="center" wrapText="1"/>
    </xf>
    <xf numFmtId="0" fontId="2" fillId="2" borderId="47" xfId="0" quotePrefix="1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2" fillId="2" borderId="47" xfId="0" applyFont="1" applyFill="1" applyBorder="1" applyAlignment="1" applyProtection="1">
      <alignment vertical="center" wrapText="1"/>
    </xf>
    <xf numFmtId="0" fontId="2" fillId="2" borderId="48" xfId="0" applyFont="1" applyFill="1" applyBorder="1" applyAlignment="1" applyProtection="1">
      <alignment vertical="center" wrapText="1"/>
    </xf>
    <xf numFmtId="0" fontId="2" fillId="2" borderId="49" xfId="0" applyFont="1" applyFill="1" applyBorder="1" applyAlignment="1" applyProtection="1">
      <alignment vertical="center" wrapText="1"/>
    </xf>
    <xf numFmtId="179" fontId="2" fillId="2" borderId="47" xfId="0" quotePrefix="1" applyNumberFormat="1" applyFont="1" applyFill="1" applyBorder="1" applyAlignment="1" applyProtection="1">
      <alignment horizontal="center" vertical="center" wrapText="1"/>
    </xf>
    <xf numFmtId="179" fontId="2" fillId="2" borderId="48" xfId="0" applyNumberFormat="1" applyFont="1" applyFill="1" applyBorder="1" applyAlignment="1" applyProtection="1">
      <alignment horizontal="center" vertical="center" wrapText="1"/>
    </xf>
    <xf numFmtId="179" fontId="2" fillId="2" borderId="49" xfId="0" applyNumberFormat="1" applyFont="1" applyFill="1" applyBorder="1" applyAlignment="1" applyProtection="1">
      <alignment horizontal="center" vertical="center" wrapText="1"/>
    </xf>
    <xf numFmtId="179" fontId="2" fillId="0" borderId="50" xfId="0" applyNumberFormat="1" applyFont="1" applyBorder="1" applyAlignment="1" applyProtection="1"/>
    <xf numFmtId="179" fontId="2" fillId="0" borderId="51" xfId="0" applyNumberFormat="1" applyFont="1" applyBorder="1" applyAlignment="1" applyProtection="1"/>
    <xf numFmtId="179" fontId="2" fillId="0" borderId="4" xfId="0" applyNumberFormat="1" applyFont="1" applyBorder="1" applyAlignment="1" applyProtection="1"/>
    <xf numFmtId="0" fontId="2" fillId="2" borderId="52" xfId="0" applyFont="1" applyFill="1" applyBorder="1" applyAlignment="1" applyProtection="1">
      <alignment vertical="center" wrapText="1"/>
    </xf>
    <xf numFmtId="0" fontId="2" fillId="2" borderId="53" xfId="0" applyFont="1" applyFill="1" applyBorder="1" applyAlignment="1" applyProtection="1">
      <alignment vertical="center" wrapText="1"/>
    </xf>
    <xf numFmtId="0" fontId="2" fillId="2" borderId="54" xfId="0" applyFont="1" applyFill="1" applyBorder="1" applyAlignment="1" applyProtection="1">
      <alignment vertical="center" wrapText="1"/>
    </xf>
    <xf numFmtId="179" fontId="2" fillId="2" borderId="52" xfId="0" quotePrefix="1" applyNumberFormat="1" applyFont="1" applyFill="1" applyBorder="1" applyAlignment="1" applyProtection="1">
      <alignment horizontal="center" vertical="center" wrapText="1"/>
    </xf>
    <xf numFmtId="179" fontId="2" fillId="2" borderId="53" xfId="0" applyNumberFormat="1" applyFont="1" applyFill="1" applyBorder="1" applyAlignment="1" applyProtection="1">
      <alignment horizontal="center" vertical="center" wrapText="1"/>
    </xf>
    <xf numFmtId="179" fontId="2" fillId="2" borderId="54" xfId="0" applyNumberFormat="1" applyFont="1" applyFill="1" applyBorder="1" applyAlignment="1" applyProtection="1">
      <alignment horizontal="center" vertical="center" wrapText="1"/>
    </xf>
    <xf numFmtId="173" fontId="2" fillId="2" borderId="46" xfId="0" quotePrefix="1" applyNumberFormat="1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vertical="center" wrapText="1"/>
    </xf>
    <xf numFmtId="0" fontId="6" fillId="2" borderId="29" xfId="0" applyFont="1" applyFill="1" applyBorder="1" applyAlignment="1" applyProtection="1">
      <alignment vertical="center" wrapText="1"/>
    </xf>
    <xf numFmtId="0" fontId="6" fillId="2" borderId="2" xfId="0" applyFont="1" applyFill="1" applyBorder="1" applyAlignment="1" applyProtection="1">
      <alignment vertical="center" wrapText="1"/>
    </xf>
    <xf numFmtId="179" fontId="2" fillId="2" borderId="47" xfId="0" quotePrefix="1" applyNumberFormat="1" applyFont="1" applyFill="1" applyBorder="1" applyAlignment="1" applyProtection="1">
      <alignment horizontal="center" vertical="center"/>
    </xf>
    <xf numFmtId="179" fontId="2" fillId="2" borderId="48" xfId="0" applyNumberFormat="1" applyFont="1" applyFill="1" applyBorder="1" applyAlignment="1" applyProtection="1">
      <alignment horizontal="center" vertical="center"/>
    </xf>
    <xf numFmtId="179" fontId="2" fillId="2" borderId="49" xfId="0" applyNumberFormat="1" applyFont="1" applyFill="1" applyBorder="1" applyAlignment="1" applyProtection="1">
      <alignment horizontal="center" vertical="center"/>
    </xf>
    <xf numFmtId="173" fontId="5" fillId="2" borderId="46" xfId="0" applyNumberFormat="1" applyFont="1" applyFill="1" applyBorder="1" applyAlignment="1" applyProtection="1"/>
    <xf numFmtId="0" fontId="1" fillId="2" borderId="29" xfId="0" applyFont="1" applyFill="1" applyBorder="1" applyAlignment="1" applyProtection="1"/>
    <xf numFmtId="0" fontId="1" fillId="2" borderId="2" xfId="0" applyFont="1" applyFill="1" applyBorder="1" applyAlignment="1" applyProtection="1"/>
    <xf numFmtId="0" fontId="1" fillId="0" borderId="12" xfId="0" applyFont="1" applyBorder="1" applyAlignment="1" applyProtection="1"/>
    <xf numFmtId="0" fontId="1" fillId="0" borderId="0" xfId="0" applyFont="1" applyBorder="1" applyAlignment="1" applyProtection="1"/>
    <xf numFmtId="0" fontId="1" fillId="0" borderId="38" xfId="0" applyFont="1" applyBorder="1" applyAlignment="1" applyProtection="1"/>
    <xf numFmtId="0" fontId="3" fillId="2" borderId="0" xfId="0" applyFont="1" applyFill="1" applyBorder="1" applyAlignment="1" applyProtection="1">
      <alignment horizontal="center" wrapText="1"/>
    </xf>
    <xf numFmtId="0" fontId="1" fillId="0" borderId="0" xfId="0" applyFont="1" applyBorder="1" applyAlignment="1" applyProtection="1">
      <alignment wrapText="1"/>
    </xf>
    <xf numFmtId="0" fontId="1" fillId="2" borderId="64" xfId="0" applyFont="1" applyFill="1" applyBorder="1" applyAlignment="1" applyProtection="1">
      <alignment horizontal="center" vertical="center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/>
    </xf>
    <xf numFmtId="0" fontId="1" fillId="2" borderId="52" xfId="0" applyFont="1" applyFill="1" applyBorder="1" applyAlignment="1" applyProtection="1">
      <alignment horizontal="center" vertical="center"/>
    </xf>
    <xf numFmtId="0" fontId="1" fillId="2" borderId="65" xfId="0" applyFont="1" applyFill="1" applyBorder="1" applyAlignment="1" applyProtection="1">
      <alignment horizontal="center" vertical="center"/>
    </xf>
    <xf numFmtId="0" fontId="1" fillId="2" borderId="45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9" fillId="2" borderId="46" xfId="0" applyFont="1" applyFill="1" applyBorder="1" applyAlignment="1" applyProtection="1">
      <alignment horizontal="center" vertical="center" wrapText="1"/>
    </xf>
    <xf numFmtId="0" fontId="9" fillId="2" borderId="29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50" xfId="0" applyFont="1" applyFill="1" applyBorder="1" applyAlignment="1" applyProtection="1">
      <alignment horizontal="center" vertical="center" wrapText="1"/>
    </xf>
    <xf numFmtId="0" fontId="9" fillId="2" borderId="51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1" fillId="0" borderId="56" xfId="0" applyFont="1" applyBorder="1" applyAlignment="1" applyProtection="1">
      <alignment horizontal="right"/>
      <protection locked="0"/>
    </xf>
    <xf numFmtId="0" fontId="1" fillId="0" borderId="56" xfId="0" applyFont="1" applyBorder="1" applyAlignment="1" applyProtection="1">
      <protection locked="0"/>
    </xf>
    <xf numFmtId="0" fontId="1" fillId="2" borderId="46" xfId="0" applyFont="1" applyFill="1" applyBorder="1" applyAlignment="1" applyProtection="1">
      <alignment horizontal="center" vertical="center"/>
    </xf>
    <xf numFmtId="0" fontId="1" fillId="2" borderId="29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 applyProtection="1">
      <alignment horizontal="center" vertical="center"/>
    </xf>
    <xf numFmtId="0" fontId="1" fillId="2" borderId="5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/>
    <xf numFmtId="0" fontId="1" fillId="0" borderId="0" xfId="0" applyFont="1" applyAlignment="1" applyProtection="1"/>
    <xf numFmtId="0" fontId="4" fillId="2" borderId="0" xfId="0" applyFont="1" applyFill="1" applyBorder="1" applyAlignment="1" applyProtection="1">
      <alignment horizontal="right"/>
    </xf>
    <xf numFmtId="0" fontId="2" fillId="2" borderId="52" xfId="0" quotePrefix="1" applyFont="1" applyFill="1" applyBorder="1" applyAlignment="1" applyProtection="1">
      <alignment horizontal="center" vertical="center" wrapText="1"/>
    </xf>
    <xf numFmtId="0" fontId="1" fillId="2" borderId="53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63" xfId="0" quotePrefix="1" applyFont="1" applyFill="1" applyBorder="1" applyAlignment="1" applyProtection="1">
      <alignment horizontal="center" vertical="center"/>
    </xf>
    <xf numFmtId="0" fontId="1" fillId="2" borderId="23" xfId="0" quotePrefix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179" fontId="2" fillId="2" borderId="42" xfId="0" quotePrefix="1" applyNumberFormat="1" applyFont="1" applyFill="1" applyBorder="1" applyAlignment="1" applyProtection="1">
      <alignment horizontal="center" vertical="center"/>
    </xf>
    <xf numFmtId="179" fontId="2" fillId="2" borderId="43" xfId="0" applyNumberFormat="1" applyFont="1" applyFill="1" applyBorder="1" applyAlignment="1" applyProtection="1">
      <alignment horizontal="center" vertical="center"/>
    </xf>
    <xf numFmtId="179" fontId="2" fillId="2" borderId="44" xfId="0" applyNumberFormat="1" applyFont="1" applyFill="1" applyBorder="1" applyAlignment="1" applyProtection="1">
      <alignment horizontal="center" vertical="center"/>
    </xf>
    <xf numFmtId="0" fontId="1" fillId="0" borderId="50" xfId="0" applyFont="1" applyBorder="1" applyAlignment="1" applyProtection="1"/>
    <xf numFmtId="0" fontId="1" fillId="0" borderId="51" xfId="0" applyFont="1" applyBorder="1" applyAlignment="1" applyProtection="1"/>
    <xf numFmtId="0" fontId="1" fillId="0" borderId="4" xfId="0" applyFont="1" applyBorder="1" applyAlignment="1" applyProtection="1"/>
    <xf numFmtId="0" fontId="1" fillId="2" borderId="0" xfId="0" applyFont="1" applyFill="1" applyAlignment="1" applyProtection="1"/>
    <xf numFmtId="0" fontId="1" fillId="0" borderId="56" xfId="0" applyFont="1" applyFill="1" applyBorder="1" applyAlignment="1" applyProtection="1">
      <protection locked="0"/>
    </xf>
    <xf numFmtId="0" fontId="1" fillId="2" borderId="48" xfId="0" applyFont="1" applyFill="1" applyBorder="1" applyAlignment="1" applyProtection="1"/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2" fillId="2" borderId="0" xfId="0" applyFont="1" applyFill="1" applyAlignment="1" applyProtection="1">
      <alignment vertical="top" wrapText="1"/>
    </xf>
    <xf numFmtId="0" fontId="1" fillId="2" borderId="5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0" borderId="57" xfId="0" applyFont="1" applyFill="1" applyBorder="1" applyAlignment="1" applyProtection="1">
      <alignment horizontal="center" vertical="center"/>
      <protection locked="0"/>
    </xf>
    <xf numFmtId="0" fontId="1" fillId="0" borderId="55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58" xfId="0" applyFont="1" applyFill="1" applyBorder="1" applyAlignment="1" applyProtection="1">
      <alignment horizontal="center" vertical="center"/>
      <protection locked="0"/>
    </xf>
    <xf numFmtId="0" fontId="1" fillId="0" borderId="48" xfId="0" applyFont="1" applyFill="1" applyBorder="1" applyAlignment="1" applyProtection="1">
      <alignment horizontal="center" vertical="center"/>
      <protection locked="0"/>
    </xf>
    <xf numFmtId="0" fontId="1" fillId="0" borderId="59" xfId="0" applyFont="1" applyFill="1" applyBorder="1" applyAlignment="1" applyProtection="1">
      <alignment horizontal="center" vertical="center"/>
      <protection locked="0"/>
    </xf>
    <xf numFmtId="0" fontId="1" fillId="0" borderId="60" xfId="0" applyFont="1" applyFill="1" applyBorder="1" applyAlignment="1" applyProtection="1">
      <alignment horizontal="center" vertical="center"/>
      <protection locked="0"/>
    </xf>
    <xf numFmtId="0" fontId="1" fillId="2" borderId="58" xfId="0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 applyProtection="1">
      <alignment horizontal="center" vertical="center"/>
    </xf>
    <xf numFmtId="0" fontId="2" fillId="2" borderId="50" xfId="0" applyFont="1" applyFill="1" applyBorder="1" applyAlignment="1" applyProtection="1">
      <alignment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8" xfId="0" applyFont="1" applyBorder="1" applyAlignment="1" applyProtection="1">
      <alignment vertical="center" wrapText="1"/>
    </xf>
    <xf numFmtId="0" fontId="1" fillId="0" borderId="49" xfId="0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14"/>
  <sheetViews>
    <sheetView showGridLines="0" tabSelected="1" topLeftCell="A133" zoomScaleNormal="100" zoomScaleSheetLayoutView="100" workbookViewId="0">
      <selection activeCell="BF166" sqref="BF166"/>
    </sheetView>
  </sheetViews>
  <sheetFormatPr defaultRowHeight="12.75" x14ac:dyDescent="0.2"/>
  <cols>
    <col min="1" max="1" width="2.7109375" style="4" customWidth="1"/>
    <col min="2" max="51" width="1.85546875" style="4" customWidth="1"/>
    <col min="52" max="52" width="2.7109375" style="4" customWidth="1"/>
    <col min="53" max="54" width="2.7109375" style="3" hidden="1" customWidth="1"/>
    <col min="55" max="16384" width="9.140625" style="4"/>
  </cols>
  <sheetData>
    <row r="1" spans="1:54" ht="8.1" customHeight="1" thickBot="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4" s="7" customFormat="1" ht="13.5" thickBot="1" x14ac:dyDescent="0.25">
      <c r="A2" s="5"/>
      <c r="B2" s="105" t="s">
        <v>324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7"/>
      <c r="AZ2" s="5"/>
      <c r="BA2" s="6"/>
      <c r="BB2" s="6"/>
    </row>
    <row r="3" spans="1:54" s="12" customFormat="1" ht="18" customHeight="1" x14ac:dyDescent="0.2">
      <c r="A3" s="8"/>
      <c r="B3" s="23" t="s">
        <v>5</v>
      </c>
      <c r="C3" s="24" t="s">
        <v>3</v>
      </c>
      <c r="D3" s="25" t="s">
        <v>320</v>
      </c>
      <c r="E3" s="9"/>
      <c r="F3" s="23"/>
      <c r="G3" s="24"/>
      <c r="H3" s="24"/>
      <c r="I3" s="24"/>
      <c r="J3" s="25"/>
      <c r="K3" s="9"/>
      <c r="L3" s="23"/>
      <c r="M3" s="24"/>
      <c r="N3" s="25"/>
      <c r="O3" s="9"/>
      <c r="P3" s="23"/>
      <c r="Q3" s="24"/>
      <c r="R3" s="24"/>
      <c r="S3" s="24"/>
      <c r="T3" s="24"/>
      <c r="U3" s="24"/>
      <c r="V3" s="25"/>
      <c r="W3" s="9"/>
      <c r="X3" s="10"/>
      <c r="Y3" s="9"/>
      <c r="Z3" s="23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5"/>
      <c r="AZ3" s="8"/>
      <c r="BA3" s="11"/>
      <c r="BB3" s="11"/>
    </row>
    <row r="4" spans="1:54" s="33" customFormat="1" ht="8.25" x14ac:dyDescent="0.2">
      <c r="A4" s="26"/>
      <c r="B4" s="27" t="s">
        <v>1</v>
      </c>
      <c r="C4" s="28" t="s">
        <v>2</v>
      </c>
      <c r="D4" s="29" t="s">
        <v>3</v>
      </c>
      <c r="E4" s="30"/>
      <c r="F4" s="27" t="s">
        <v>4</v>
      </c>
      <c r="G4" s="28" t="s">
        <v>5</v>
      </c>
      <c r="H4" s="28" t="s">
        <v>33</v>
      </c>
      <c r="I4" s="28" t="s">
        <v>34</v>
      </c>
      <c r="J4" s="29" t="s">
        <v>35</v>
      </c>
      <c r="K4" s="30"/>
      <c r="L4" s="27" t="s">
        <v>36</v>
      </c>
      <c r="M4" s="28" t="s">
        <v>11</v>
      </c>
      <c r="N4" s="29" t="s">
        <v>12</v>
      </c>
      <c r="O4" s="30"/>
      <c r="P4" s="27" t="s">
        <v>13</v>
      </c>
      <c r="Q4" s="28" t="s">
        <v>14</v>
      </c>
      <c r="R4" s="28" t="s">
        <v>15</v>
      </c>
      <c r="S4" s="28" t="s">
        <v>16</v>
      </c>
      <c r="T4" s="28" t="s">
        <v>17</v>
      </c>
      <c r="U4" s="28" t="s">
        <v>18</v>
      </c>
      <c r="V4" s="29" t="s">
        <v>19</v>
      </c>
      <c r="W4" s="30"/>
      <c r="X4" s="31" t="s">
        <v>20</v>
      </c>
      <c r="Y4" s="30"/>
      <c r="Z4" s="27" t="s">
        <v>24</v>
      </c>
      <c r="AA4" s="28" t="s">
        <v>25</v>
      </c>
      <c r="AB4" s="28" t="s">
        <v>26</v>
      </c>
      <c r="AC4" s="28" t="s">
        <v>27</v>
      </c>
      <c r="AD4" s="28" t="s">
        <v>28</v>
      </c>
      <c r="AE4" s="28" t="s">
        <v>29</v>
      </c>
      <c r="AF4" s="28" t="s">
        <v>30</v>
      </c>
      <c r="AG4" s="28" t="s">
        <v>37</v>
      </c>
      <c r="AH4" s="28" t="s">
        <v>31</v>
      </c>
      <c r="AI4" s="28" t="s">
        <v>32</v>
      </c>
      <c r="AJ4" s="28" t="s">
        <v>21</v>
      </c>
      <c r="AK4" s="28" t="s">
        <v>22</v>
      </c>
      <c r="AL4" s="28" t="s">
        <v>23</v>
      </c>
      <c r="AM4" s="28" t="s">
        <v>38</v>
      </c>
      <c r="AN4" s="28" t="s">
        <v>39</v>
      </c>
      <c r="AO4" s="28" t="s">
        <v>40</v>
      </c>
      <c r="AP4" s="28" t="s">
        <v>41</v>
      </c>
      <c r="AQ4" s="28" t="s">
        <v>42</v>
      </c>
      <c r="AR4" s="28" t="s">
        <v>43</v>
      </c>
      <c r="AS4" s="28" t="s">
        <v>44</v>
      </c>
      <c r="AT4" s="28" t="s">
        <v>45</v>
      </c>
      <c r="AU4" s="28" t="s">
        <v>46</v>
      </c>
      <c r="AV4" s="28" t="s">
        <v>47</v>
      </c>
      <c r="AW4" s="28" t="s">
        <v>48</v>
      </c>
      <c r="AX4" s="28" t="s">
        <v>49</v>
      </c>
      <c r="AY4" s="29" t="s">
        <v>50</v>
      </c>
      <c r="AZ4" s="26"/>
      <c r="BA4" s="32"/>
      <c r="BB4" s="32"/>
    </row>
    <row r="5" spans="1:54" s="17" customFormat="1" ht="24" customHeight="1" thickBot="1" x14ac:dyDescent="0.25">
      <c r="A5" s="13"/>
      <c r="B5" s="108" t="s">
        <v>6</v>
      </c>
      <c r="C5" s="109"/>
      <c r="D5" s="110"/>
      <c r="E5" s="14"/>
      <c r="F5" s="108" t="s">
        <v>319</v>
      </c>
      <c r="G5" s="109"/>
      <c r="H5" s="109"/>
      <c r="I5" s="109"/>
      <c r="J5" s="110"/>
      <c r="K5" s="14"/>
      <c r="L5" s="108" t="s">
        <v>55</v>
      </c>
      <c r="M5" s="111"/>
      <c r="N5" s="112"/>
      <c r="O5" s="14"/>
      <c r="P5" s="108" t="s">
        <v>7</v>
      </c>
      <c r="Q5" s="109"/>
      <c r="R5" s="109"/>
      <c r="S5" s="109"/>
      <c r="T5" s="109"/>
      <c r="U5" s="109"/>
      <c r="V5" s="110"/>
      <c r="W5" s="14"/>
      <c r="X5" s="15"/>
      <c r="Y5" s="14"/>
      <c r="Z5" s="108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10"/>
      <c r="AZ5" s="13"/>
      <c r="BA5" s="16"/>
      <c r="BB5" s="16"/>
    </row>
    <row r="6" spans="1:54" ht="60" customHeight="1" x14ac:dyDescent="0.2">
      <c r="A6" s="1"/>
      <c r="B6" s="18"/>
      <c r="C6" s="18"/>
      <c r="D6" s="1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4" ht="18" customHeight="1" x14ac:dyDescent="0.2">
      <c r="A7" s="1"/>
      <c r="B7" s="18"/>
      <c r="C7" s="18"/>
      <c r="D7" s="18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00" t="s">
        <v>349</v>
      </c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"/>
    </row>
    <row r="8" spans="1:54" ht="18" customHeight="1" x14ac:dyDescent="0.2">
      <c r="A8" s="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02"/>
      <c r="AM8" s="103"/>
      <c r="AN8" s="102"/>
      <c r="AO8" s="103"/>
      <c r="AP8" s="102"/>
      <c r="AQ8" s="103"/>
      <c r="AR8" s="102"/>
      <c r="AS8" s="103"/>
      <c r="AT8" s="102"/>
      <c r="AU8" s="103"/>
      <c r="AV8" s="1"/>
      <c r="AW8" s="1"/>
      <c r="AX8" s="1"/>
      <c r="AY8" s="1"/>
      <c r="AZ8" s="1"/>
    </row>
    <row r="9" spans="1:54" ht="8.1" customHeight="1" x14ac:dyDescent="0.2">
      <c r="A9" s="1"/>
      <c r="B9" s="18"/>
      <c r="C9" s="18"/>
      <c r="D9" s="18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4" ht="18" customHeight="1" x14ac:dyDescent="0.2">
      <c r="A10" s="1"/>
      <c r="B10" s="281" t="s">
        <v>345</v>
      </c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1"/>
      <c r="AK10" s="1"/>
      <c r="AL10" s="283" t="s">
        <v>346</v>
      </c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1"/>
      <c r="AY10" s="1"/>
      <c r="AZ10" s="1"/>
    </row>
    <row r="11" spans="1:54" ht="18" customHeight="1" x14ac:dyDescent="0.2">
      <c r="A11" s="1"/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282"/>
      <c r="AD11" s="282"/>
      <c r="AE11" s="282"/>
      <c r="AF11" s="282"/>
      <c r="AG11" s="282"/>
      <c r="AH11" s="282"/>
      <c r="AI11" s="282"/>
      <c r="AJ11" s="1"/>
      <c r="AK11" s="1"/>
      <c r="AL11" s="102"/>
      <c r="AM11" s="103"/>
      <c r="AN11" s="102"/>
      <c r="AO11" s="103"/>
      <c r="AP11" s="102"/>
      <c r="AQ11" s="103"/>
      <c r="AR11" s="102"/>
      <c r="AS11" s="103"/>
      <c r="AT11" s="102"/>
      <c r="AU11" s="103"/>
      <c r="AV11" s="102"/>
      <c r="AW11" s="103"/>
      <c r="AX11" s="1"/>
      <c r="AY11" s="1"/>
      <c r="AZ11" s="1"/>
    </row>
    <row r="12" spans="1:54" ht="8.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4" ht="18" customHeight="1" x14ac:dyDescent="0.2">
      <c r="A13" s="1"/>
      <c r="B13" s="281" t="s">
        <v>342</v>
      </c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1"/>
      <c r="AK13" s="1"/>
      <c r="AL13" s="283" t="s">
        <v>347</v>
      </c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1"/>
    </row>
    <row r="14" spans="1:54" ht="18" customHeight="1" x14ac:dyDescent="0.2">
      <c r="A14" s="1"/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1"/>
      <c r="AK14" s="1"/>
      <c r="AL14" s="102"/>
      <c r="AM14" s="103"/>
      <c r="AN14" s="102"/>
      <c r="AO14" s="103"/>
      <c r="AP14" s="102"/>
      <c r="AQ14" s="103"/>
      <c r="AR14" s="102"/>
      <c r="AS14" s="103"/>
      <c r="AT14" s="102"/>
      <c r="AU14" s="103"/>
      <c r="AV14" s="102"/>
      <c r="AW14" s="103"/>
      <c r="AX14" s="102"/>
      <c r="AY14" s="103"/>
      <c r="AZ14" s="1"/>
    </row>
    <row r="15" spans="1:54" ht="120" customHeight="1" x14ac:dyDescent="0.35">
      <c r="A15" s="1"/>
      <c r="B15" s="232" t="s">
        <v>350</v>
      </c>
      <c r="C15" s="232"/>
      <c r="D15" s="232"/>
      <c r="E15" s="232"/>
      <c r="F15" s="232"/>
      <c r="G15" s="232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  <c r="AL15" s="233"/>
      <c r="AM15" s="233"/>
      <c r="AN15" s="233"/>
      <c r="AO15" s="233"/>
      <c r="AP15" s="233"/>
      <c r="AQ15" s="233"/>
      <c r="AR15" s="233"/>
      <c r="AS15" s="233"/>
      <c r="AT15" s="233"/>
      <c r="AU15" s="233"/>
      <c r="AV15" s="233"/>
      <c r="AW15" s="233"/>
      <c r="AX15" s="233"/>
      <c r="AY15" s="233"/>
      <c r="AZ15" s="1"/>
    </row>
    <row r="16" spans="1:54" ht="18" customHeight="1" x14ac:dyDescent="0.25">
      <c r="A16" s="1"/>
      <c r="B16" s="262" t="s">
        <v>56</v>
      </c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52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260"/>
      <c r="AO16" s="261"/>
      <c r="AP16" s="261"/>
      <c r="AQ16" s="261"/>
      <c r="AR16" s="261"/>
      <c r="AS16" s="261"/>
      <c r="AT16" s="261"/>
      <c r="AU16" s="261"/>
      <c r="AV16" s="261"/>
      <c r="AW16" s="261"/>
      <c r="AX16" s="261"/>
      <c r="AY16" s="261"/>
      <c r="AZ16" s="1"/>
    </row>
    <row r="17" spans="1:54" ht="15.95" customHeight="1" thickBot="1" x14ac:dyDescent="0.25">
      <c r="A17" s="1"/>
      <c r="B17" s="18"/>
      <c r="C17" s="18"/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14" t="s">
        <v>446</v>
      </c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"/>
    </row>
    <row r="18" spans="1:54" ht="12.75" customHeight="1" x14ac:dyDescent="0.2">
      <c r="A18" s="1"/>
      <c r="B18" s="246" t="s">
        <v>325</v>
      </c>
      <c r="C18" s="247"/>
      <c r="D18" s="247"/>
      <c r="E18" s="247"/>
      <c r="F18" s="248"/>
      <c r="G18" s="254" t="s">
        <v>326</v>
      </c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6"/>
      <c r="W18" s="242" t="s">
        <v>51</v>
      </c>
      <c r="X18" s="185"/>
      <c r="Y18" s="185"/>
      <c r="Z18" s="185"/>
      <c r="AA18" s="186"/>
      <c r="AB18" s="239" t="s">
        <v>327</v>
      </c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1"/>
      <c r="AZ18" s="1"/>
      <c r="BA18" s="113" t="s">
        <v>0</v>
      </c>
      <c r="BB18" s="113"/>
    </row>
    <row r="19" spans="1:54" ht="13.5" thickBot="1" x14ac:dyDescent="0.25">
      <c r="A19" s="1"/>
      <c r="B19" s="249"/>
      <c r="C19" s="250"/>
      <c r="D19" s="250"/>
      <c r="E19" s="250"/>
      <c r="F19" s="251"/>
      <c r="G19" s="257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9"/>
      <c r="W19" s="243"/>
      <c r="X19" s="244"/>
      <c r="Y19" s="244"/>
      <c r="Z19" s="244"/>
      <c r="AA19" s="245"/>
      <c r="AB19" s="237" t="s">
        <v>328</v>
      </c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8"/>
      <c r="AN19" s="234" t="s">
        <v>329</v>
      </c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6"/>
      <c r="AZ19" s="1"/>
      <c r="BA19" s="11" t="s">
        <v>328</v>
      </c>
      <c r="BB19" s="11" t="s">
        <v>329</v>
      </c>
    </row>
    <row r="20" spans="1:54" ht="13.5" thickBot="1" x14ac:dyDescent="0.25">
      <c r="A20" s="1"/>
      <c r="B20" s="266" t="s">
        <v>1</v>
      </c>
      <c r="C20" s="106"/>
      <c r="D20" s="106"/>
      <c r="E20" s="106"/>
      <c r="F20" s="107"/>
      <c r="G20" s="266" t="s">
        <v>2</v>
      </c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9"/>
      <c r="W20" s="266" t="s">
        <v>3</v>
      </c>
      <c r="X20" s="268"/>
      <c r="Y20" s="268"/>
      <c r="Z20" s="268"/>
      <c r="AA20" s="269"/>
      <c r="AB20" s="266" t="s">
        <v>4</v>
      </c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9"/>
      <c r="AN20" s="267" t="s">
        <v>5</v>
      </c>
      <c r="AO20" s="268"/>
      <c r="AP20" s="268"/>
      <c r="AQ20" s="268"/>
      <c r="AR20" s="268"/>
      <c r="AS20" s="268"/>
      <c r="AT20" s="268"/>
      <c r="AU20" s="268"/>
      <c r="AV20" s="268"/>
      <c r="AW20" s="268"/>
      <c r="AX20" s="268"/>
      <c r="AY20" s="269"/>
      <c r="AZ20" s="1"/>
    </row>
    <row r="21" spans="1:54" s="21" customFormat="1" ht="18" customHeight="1" x14ac:dyDescent="0.2">
      <c r="A21" s="19"/>
      <c r="B21" s="226"/>
      <c r="C21" s="227"/>
      <c r="D21" s="227"/>
      <c r="E21" s="227"/>
      <c r="F21" s="228"/>
      <c r="G21" s="220" t="s">
        <v>57</v>
      </c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2"/>
      <c r="W21" s="147">
        <v>101</v>
      </c>
      <c r="X21" s="148"/>
      <c r="Y21" s="148"/>
      <c r="Z21" s="148"/>
      <c r="AA21" s="149"/>
      <c r="AB21" s="55"/>
      <c r="AC21" s="56"/>
      <c r="AD21" s="56"/>
      <c r="AE21" s="56"/>
      <c r="AF21" s="56"/>
      <c r="AG21" s="57"/>
      <c r="AH21" s="56"/>
      <c r="AI21" s="56"/>
      <c r="AJ21" s="57"/>
      <c r="AK21" s="56"/>
      <c r="AL21" s="56"/>
      <c r="AM21" s="58"/>
      <c r="AN21" s="55"/>
      <c r="AO21" s="56"/>
      <c r="AP21" s="56"/>
      <c r="AQ21" s="56"/>
      <c r="AR21" s="56"/>
      <c r="AS21" s="57"/>
      <c r="AT21" s="56"/>
      <c r="AU21" s="56"/>
      <c r="AV21" s="57"/>
      <c r="AW21" s="56"/>
      <c r="AX21" s="56"/>
      <c r="AY21" s="58"/>
      <c r="AZ21" s="19"/>
      <c r="BA21" s="20">
        <f>AB21*10^11+AC21*10^10+AD21*10^9+AE21*10^8+AF21*10^7+AG21*10^6+AH21*10^5+AI21*10^4+AJ21*10^3+AK21*10^2+AL21*10+AM21</f>
        <v>0</v>
      </c>
      <c r="BB21" s="20">
        <f>AN21*10^11+AO21*10^10+AP21*10^9+AQ21*10^8+AR21*10^7+AS21*10^6+AT21*10^5+AU21*10^4+AV21*10^3+AW21*10^2+AX21*10+AY21</f>
        <v>0</v>
      </c>
    </row>
    <row r="22" spans="1:54" ht="13.5" thickBot="1" x14ac:dyDescent="0.25">
      <c r="A22" s="1"/>
      <c r="B22" s="229"/>
      <c r="C22" s="230"/>
      <c r="D22" s="230"/>
      <c r="E22" s="230"/>
      <c r="F22" s="231"/>
      <c r="G22" s="193" t="s">
        <v>455</v>
      </c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5"/>
      <c r="W22" s="150"/>
      <c r="X22" s="151"/>
      <c r="Y22" s="151"/>
      <c r="Z22" s="151"/>
      <c r="AA22" s="152"/>
      <c r="AB22" s="59" t="str">
        <f>IF(BA21=(BA25+BA69+BA86+BA103+BA118),"","NAPAKA!")</f>
        <v/>
      </c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1"/>
      <c r="AN22" s="59" t="str">
        <f>IF(BB21=(BB25+BB69+BB86+BB103+BB118),"","NAPAKA!")</f>
        <v/>
      </c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1"/>
      <c r="AZ22" s="1"/>
      <c r="BA22" s="22"/>
      <c r="BB22" s="22"/>
    </row>
    <row r="23" spans="1:54" s="21" customFormat="1" ht="18" customHeight="1" x14ac:dyDescent="0.2">
      <c r="A23" s="19"/>
      <c r="B23" s="226"/>
      <c r="C23" s="227"/>
      <c r="D23" s="227"/>
      <c r="E23" s="227"/>
      <c r="F23" s="228"/>
      <c r="G23" s="220" t="s">
        <v>58</v>
      </c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2"/>
      <c r="W23" s="147">
        <f>W21+1</f>
        <v>102</v>
      </c>
      <c r="X23" s="148"/>
      <c r="Y23" s="148"/>
      <c r="Z23" s="148"/>
      <c r="AA23" s="149"/>
      <c r="AB23" s="55"/>
      <c r="AC23" s="56"/>
      <c r="AD23" s="56"/>
      <c r="AE23" s="56"/>
      <c r="AF23" s="56"/>
      <c r="AG23" s="57"/>
      <c r="AH23" s="56"/>
      <c r="AI23" s="56"/>
      <c r="AJ23" s="57"/>
      <c r="AK23" s="56"/>
      <c r="AL23" s="56"/>
      <c r="AM23" s="58"/>
      <c r="AN23" s="55"/>
      <c r="AO23" s="56"/>
      <c r="AP23" s="56"/>
      <c r="AQ23" s="56"/>
      <c r="AR23" s="56"/>
      <c r="AS23" s="57"/>
      <c r="AT23" s="56"/>
      <c r="AU23" s="56"/>
      <c r="AV23" s="57"/>
      <c r="AW23" s="56"/>
      <c r="AX23" s="56"/>
      <c r="AY23" s="58"/>
      <c r="AZ23" s="19"/>
      <c r="BA23" s="20">
        <f>AB23*10^11+AC23*10^10+AD23*10^9+AE23*10^8+AF23*10^7+AG23*10^6+AH23*10^5+AI23*10^4+AJ23*10^3+AK23*10^2+AL23*10+AM23</f>
        <v>0</v>
      </c>
      <c r="BB23" s="20">
        <f>AN23*10^11+AO23*10^10+AP23*10^9+AQ23*10^8+AR23*10^7+AS23*10^6+AT23*10^5+AU23*10^4+AV23*10^3+AW23*10^2+AX23*10+AY23</f>
        <v>0</v>
      </c>
    </row>
    <row r="24" spans="1:54" ht="13.5" thickBot="1" x14ac:dyDescent="0.25">
      <c r="A24" s="1"/>
      <c r="B24" s="229"/>
      <c r="C24" s="230"/>
      <c r="D24" s="230"/>
      <c r="E24" s="230"/>
      <c r="F24" s="231"/>
      <c r="G24" s="193" t="s">
        <v>430</v>
      </c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5"/>
      <c r="W24" s="150"/>
      <c r="X24" s="151"/>
      <c r="Y24" s="151"/>
      <c r="Z24" s="151"/>
      <c r="AA24" s="152"/>
      <c r="AB24" s="59" t="str">
        <f>IF(BA23=(BA25+BA69),"","NAPAKA!")</f>
        <v/>
      </c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1"/>
      <c r="AN24" s="59" t="str">
        <f>IF(BB23=(BB25+BB69),"","NAPAKA!")</f>
        <v/>
      </c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1"/>
      <c r="AZ24" s="1"/>
      <c r="BA24" s="22"/>
      <c r="BB24" s="22"/>
    </row>
    <row r="25" spans="1:54" s="21" customFormat="1" ht="18" customHeight="1" x14ac:dyDescent="0.2">
      <c r="A25" s="19"/>
      <c r="B25" s="214" t="s">
        <v>60</v>
      </c>
      <c r="C25" s="215"/>
      <c r="D25" s="215"/>
      <c r="E25" s="215"/>
      <c r="F25" s="216"/>
      <c r="G25" s="220" t="s">
        <v>59</v>
      </c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2"/>
      <c r="W25" s="147">
        <f>W23+1</f>
        <v>103</v>
      </c>
      <c r="X25" s="148"/>
      <c r="Y25" s="148"/>
      <c r="Z25" s="148"/>
      <c r="AA25" s="149"/>
      <c r="AB25" s="55"/>
      <c r="AC25" s="56"/>
      <c r="AD25" s="56"/>
      <c r="AE25" s="56"/>
      <c r="AF25" s="56"/>
      <c r="AG25" s="57"/>
      <c r="AH25" s="56"/>
      <c r="AI25" s="56"/>
      <c r="AJ25" s="57"/>
      <c r="AK25" s="56"/>
      <c r="AL25" s="56"/>
      <c r="AM25" s="58"/>
      <c r="AN25" s="55"/>
      <c r="AO25" s="56"/>
      <c r="AP25" s="56"/>
      <c r="AQ25" s="56"/>
      <c r="AR25" s="56"/>
      <c r="AS25" s="57"/>
      <c r="AT25" s="56"/>
      <c r="AU25" s="56"/>
      <c r="AV25" s="57"/>
      <c r="AW25" s="56"/>
      <c r="AX25" s="56"/>
      <c r="AY25" s="58"/>
      <c r="AZ25" s="19"/>
      <c r="BA25" s="20">
        <f>AB25*10^11+AC25*10^10+AD25*10^9+AE25*10^8+AF25*10^7+AG25*10^6+AH25*10^5+AI25*10^4+AJ25*10^3+AK25*10^2+AL25*10+AM25</f>
        <v>0</v>
      </c>
      <c r="BB25" s="20">
        <f>AN25*10^11+AO25*10^10+AP25*10^9+AQ25*10^8+AR25*10^7+AS25*10^6+AT25*10^5+AU25*10^4+AV25*10^3+AW25*10^2+AX25*10+AY25</f>
        <v>0</v>
      </c>
    </row>
    <row r="26" spans="1:54" ht="23.25" customHeight="1" thickBot="1" x14ac:dyDescent="0.25">
      <c r="A26" s="1"/>
      <c r="B26" s="217"/>
      <c r="C26" s="218"/>
      <c r="D26" s="218"/>
      <c r="E26" s="218"/>
      <c r="F26" s="219"/>
      <c r="G26" s="193" t="s">
        <v>439</v>
      </c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5"/>
      <c r="W26" s="150"/>
      <c r="X26" s="151"/>
      <c r="Y26" s="151"/>
      <c r="Z26" s="151"/>
      <c r="AA26" s="152"/>
      <c r="AB26" s="59" t="str">
        <f>IF(BA25=(BA27+BA32+BA38+BA42+BA48+BA59+BA68),"","NAPAKA!")</f>
        <v/>
      </c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1"/>
      <c r="AN26" s="59" t="str">
        <f>IF(BB25=(BB27+BB32+BB38+BB42+BB48+BB59+BB68),"","NAPAKA!")</f>
        <v/>
      </c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1"/>
      <c r="AZ26" s="1"/>
      <c r="BA26" s="22"/>
      <c r="BB26" s="22"/>
    </row>
    <row r="27" spans="1:54" s="21" customFormat="1" ht="18" customHeight="1" x14ac:dyDescent="0.2">
      <c r="A27" s="19"/>
      <c r="B27" s="184" t="s">
        <v>61</v>
      </c>
      <c r="C27" s="185"/>
      <c r="D27" s="185"/>
      <c r="E27" s="185"/>
      <c r="F27" s="186"/>
      <c r="G27" s="156" t="s">
        <v>62</v>
      </c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8"/>
      <c r="W27" s="147">
        <f>W25+1</f>
        <v>104</v>
      </c>
      <c r="X27" s="148"/>
      <c r="Y27" s="148"/>
      <c r="Z27" s="148"/>
      <c r="AA27" s="149"/>
      <c r="AB27" s="55"/>
      <c r="AC27" s="56"/>
      <c r="AD27" s="56"/>
      <c r="AE27" s="56"/>
      <c r="AF27" s="56"/>
      <c r="AG27" s="57"/>
      <c r="AH27" s="56"/>
      <c r="AI27" s="56"/>
      <c r="AJ27" s="57"/>
      <c r="AK27" s="56"/>
      <c r="AL27" s="56"/>
      <c r="AM27" s="58"/>
      <c r="AN27" s="55"/>
      <c r="AO27" s="56"/>
      <c r="AP27" s="56"/>
      <c r="AQ27" s="56"/>
      <c r="AR27" s="56"/>
      <c r="AS27" s="57"/>
      <c r="AT27" s="56"/>
      <c r="AU27" s="56"/>
      <c r="AV27" s="57"/>
      <c r="AW27" s="56"/>
      <c r="AX27" s="56"/>
      <c r="AY27" s="58"/>
      <c r="AZ27" s="19"/>
      <c r="BA27" s="20">
        <f>AB27*10^11+AC27*10^10+AD27*10^9+AE27*10^8+AF27*10^7+AG27*10^6+AH27*10^5+AI27*10^4+AJ27*10^3+AK27*10^2+AL27*10+AM27</f>
        <v>0</v>
      </c>
      <c r="BB27" s="20">
        <f>AN27*10^11+AO27*10^10+AP27*10^9+AQ27*10^8+AR27*10^7+AS27*10^6+AT27*10^5+AU27*10^4+AV27*10^3+AW27*10^2+AX27*10+AY27</f>
        <v>0</v>
      </c>
    </row>
    <row r="28" spans="1:54" ht="13.5" thickBot="1" x14ac:dyDescent="0.25">
      <c r="A28" s="1"/>
      <c r="B28" s="187"/>
      <c r="C28" s="188"/>
      <c r="D28" s="188"/>
      <c r="E28" s="188"/>
      <c r="F28" s="189"/>
      <c r="G28" s="164" t="s">
        <v>431</v>
      </c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6"/>
      <c r="W28" s="205"/>
      <c r="X28" s="206"/>
      <c r="Y28" s="206"/>
      <c r="Z28" s="206"/>
      <c r="AA28" s="207"/>
      <c r="AB28" s="59" t="str">
        <f>IF(BA27=(BA29+BA30+BA31),"","NAPAKA!")</f>
        <v/>
      </c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1"/>
      <c r="AN28" s="59" t="str">
        <f>IF(BB27=(BB29+BB30+BB31),"","NAPAKA!")</f>
        <v/>
      </c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1"/>
      <c r="AZ28" s="1"/>
      <c r="BA28" s="22"/>
      <c r="BB28" s="22"/>
    </row>
    <row r="29" spans="1:54" ht="18" customHeight="1" x14ac:dyDescent="0.2">
      <c r="A29" s="1"/>
      <c r="B29" s="196" t="s">
        <v>63</v>
      </c>
      <c r="C29" s="197"/>
      <c r="D29" s="197"/>
      <c r="E29" s="197"/>
      <c r="F29" s="198"/>
      <c r="G29" s="199" t="s">
        <v>64</v>
      </c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1"/>
      <c r="W29" s="223">
        <f>W27+1</f>
        <v>105</v>
      </c>
      <c r="X29" s="224"/>
      <c r="Y29" s="224"/>
      <c r="Z29" s="224"/>
      <c r="AA29" s="225"/>
      <c r="AB29" s="51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3"/>
      <c r="AN29" s="51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3"/>
      <c r="AZ29" s="1"/>
      <c r="BA29" s="20">
        <f>AB29*10^11+AC29*10^10+AD29*10^9+AE29*10^8+AF29*10^7+AG29*10^6+AH29*10^5+AI29*10^4+AJ29*10^3+AK29*10^2+AL29*10+AM29</f>
        <v>0</v>
      </c>
      <c r="BB29" s="20">
        <f>AN29*10^11+AO29*10^10+AP29*10^9+AQ29*10^8+AR29*10^7+AS29*10^6+AT29*10^5+AU29*10^4+AV29*10^3+AW29*10^2+AX29*10+AY29</f>
        <v>0</v>
      </c>
    </row>
    <row r="30" spans="1:54" s="21" customFormat="1" ht="18" customHeight="1" x14ac:dyDescent="0.2">
      <c r="A30" s="19"/>
      <c r="B30" s="124" t="s">
        <v>65</v>
      </c>
      <c r="C30" s="125"/>
      <c r="D30" s="125"/>
      <c r="E30" s="125"/>
      <c r="F30" s="126"/>
      <c r="G30" s="127" t="s">
        <v>447</v>
      </c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9"/>
      <c r="W30" s="130">
        <f>W29+1</f>
        <v>106</v>
      </c>
      <c r="X30" s="131"/>
      <c r="Y30" s="131"/>
      <c r="Z30" s="131"/>
      <c r="AA30" s="132"/>
      <c r="AB30" s="39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1"/>
      <c r="AN30" s="39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1"/>
      <c r="AZ30" s="19"/>
      <c r="BA30" s="20">
        <f>AB30*10^11+AC30*10^10+AD30*10^9+AE30*10^8+AF30*10^7+AG30*10^6+AH30*10^5+AI30*10^4+AJ30*10^3+AK30*10^2+AL30*10+AM30</f>
        <v>0</v>
      </c>
      <c r="BB30" s="20">
        <f>AN30*10^11+AO30*10^10+AP30*10^9+AQ30*10^8+AR30*10^7+AS30*10^6+AT30*10^5+AU30*10^4+AV30*10^3+AW30*10^2+AX30*10+AY30</f>
        <v>0</v>
      </c>
    </row>
    <row r="31" spans="1:54" ht="18" customHeight="1" thickBot="1" x14ac:dyDescent="0.25">
      <c r="A31" s="1"/>
      <c r="B31" s="175" t="s">
        <v>66</v>
      </c>
      <c r="C31" s="176"/>
      <c r="D31" s="176"/>
      <c r="E31" s="176"/>
      <c r="F31" s="177"/>
      <c r="G31" s="178" t="s">
        <v>67</v>
      </c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80"/>
      <c r="W31" s="181">
        <f t="shared" ref="W31:W41" si="0">W30+1</f>
        <v>107</v>
      </c>
      <c r="X31" s="182"/>
      <c r="Y31" s="182"/>
      <c r="Z31" s="182"/>
      <c r="AA31" s="183"/>
      <c r="AB31" s="42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4"/>
      <c r="AN31" s="42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4"/>
      <c r="AZ31" s="1"/>
      <c r="BA31" s="20">
        <f>AB31*10^11+AC31*10^10+AD31*10^9+AE31*10^8+AF31*10^7+AG31*10^6+AH31*10^5+AI31*10^4+AJ31*10^3+AK31*10^2+AL31*10+AM31</f>
        <v>0</v>
      </c>
      <c r="BB31" s="20">
        <f>AN31*10^11+AO31*10^10+AP31*10^9+AQ31*10^8+AR31*10^7+AS31*10^6+AT31*10^5+AU31*10^4+AV31*10^3+AW31*10^2+AX31*10+AY31</f>
        <v>0</v>
      </c>
    </row>
    <row r="32" spans="1:54" s="21" customFormat="1" ht="18" customHeight="1" x14ac:dyDescent="0.2">
      <c r="A32" s="19"/>
      <c r="B32" s="184" t="s">
        <v>68</v>
      </c>
      <c r="C32" s="185"/>
      <c r="D32" s="185"/>
      <c r="E32" s="185"/>
      <c r="F32" s="186"/>
      <c r="G32" s="156" t="s">
        <v>69</v>
      </c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8"/>
      <c r="W32" s="147">
        <f>W31+1</f>
        <v>108</v>
      </c>
      <c r="X32" s="148"/>
      <c r="Y32" s="148"/>
      <c r="Z32" s="148"/>
      <c r="AA32" s="149"/>
      <c r="AB32" s="55"/>
      <c r="AC32" s="56"/>
      <c r="AD32" s="56"/>
      <c r="AE32" s="56"/>
      <c r="AF32" s="56"/>
      <c r="AG32" s="57"/>
      <c r="AH32" s="56"/>
      <c r="AI32" s="56"/>
      <c r="AJ32" s="57"/>
      <c r="AK32" s="56"/>
      <c r="AL32" s="56"/>
      <c r="AM32" s="58"/>
      <c r="AN32" s="55"/>
      <c r="AO32" s="56"/>
      <c r="AP32" s="56"/>
      <c r="AQ32" s="56"/>
      <c r="AR32" s="56"/>
      <c r="AS32" s="57"/>
      <c r="AT32" s="56"/>
      <c r="AU32" s="56"/>
      <c r="AV32" s="57"/>
      <c r="AW32" s="56"/>
      <c r="AX32" s="56"/>
      <c r="AY32" s="58"/>
      <c r="AZ32" s="19"/>
      <c r="BA32" s="20">
        <f>AB32*10^11+AC32*10^10+AD32*10^9+AE32*10^8+AF32*10^7+AG32*10^6+AH32*10^5+AI32*10^4+AJ32*10^3+AK32*10^2+AL32*10+AM32</f>
        <v>0</v>
      </c>
      <c r="BB32" s="20">
        <f>AN32*10^11+AO32*10^10+AP32*10^9+AQ32*10^8+AR32*10^7+AS32*10^6+AT32*10^5+AU32*10^4+AV32*10^3+AW32*10^2+AX32*10+AY32</f>
        <v>0</v>
      </c>
    </row>
    <row r="33" spans="1:54" ht="12.75" customHeight="1" thickBot="1" x14ac:dyDescent="0.25">
      <c r="A33" s="1"/>
      <c r="B33" s="190"/>
      <c r="C33" s="191"/>
      <c r="D33" s="191"/>
      <c r="E33" s="191"/>
      <c r="F33" s="192"/>
      <c r="G33" s="193" t="s">
        <v>436</v>
      </c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5"/>
      <c r="W33" s="150"/>
      <c r="X33" s="151"/>
      <c r="Y33" s="151"/>
      <c r="Z33" s="151"/>
      <c r="AA33" s="152"/>
      <c r="AB33" s="59" t="str">
        <f>IF(BA32=(BA34+BA35+BA36+BA37),"","NAPAKA!")</f>
        <v/>
      </c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1"/>
      <c r="AN33" s="59" t="str">
        <f>IF(BB32=(BB34+BB35+BB36+BB37),"","NAPAKA!")</f>
        <v/>
      </c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1"/>
      <c r="AZ33" s="1"/>
      <c r="BA33" s="22"/>
      <c r="BB33" s="22"/>
    </row>
    <row r="34" spans="1:54" s="21" customFormat="1" ht="18" customHeight="1" x14ac:dyDescent="0.2">
      <c r="A34" s="19"/>
      <c r="B34" s="167" t="s">
        <v>70</v>
      </c>
      <c r="C34" s="168"/>
      <c r="D34" s="168"/>
      <c r="E34" s="168"/>
      <c r="F34" s="169"/>
      <c r="G34" s="170" t="s">
        <v>71</v>
      </c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2"/>
      <c r="W34" s="140">
        <f>W32+1</f>
        <v>109</v>
      </c>
      <c r="X34" s="173"/>
      <c r="Y34" s="173"/>
      <c r="Z34" s="173"/>
      <c r="AA34" s="174"/>
      <c r="AB34" s="37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5"/>
      <c r="AN34" s="37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45"/>
      <c r="AZ34" s="19"/>
      <c r="BA34" s="20">
        <f>AB34*10^11+AC34*10^10+AD34*10^9+AE34*10^8+AF34*10^7+AG34*10^6+AH34*10^5+AI34*10^4+AJ34*10^3+AK34*10^2+AL34*10+AM34</f>
        <v>0</v>
      </c>
      <c r="BB34" s="20">
        <f>AN34*10^11+AO34*10^10+AP34*10^9+AQ34*10^8+AR34*10^7+AS34*10^6+AT34*10^5+AU34*10^4+AV34*10^3+AW34*10^2+AX34*10+AY34</f>
        <v>0</v>
      </c>
    </row>
    <row r="35" spans="1:54" s="21" customFormat="1" ht="18" customHeight="1" x14ac:dyDescent="0.2">
      <c r="A35" s="19"/>
      <c r="B35" s="124" t="s">
        <v>72</v>
      </c>
      <c r="C35" s="125"/>
      <c r="D35" s="125"/>
      <c r="E35" s="125"/>
      <c r="F35" s="126"/>
      <c r="G35" s="127" t="s">
        <v>73</v>
      </c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9"/>
      <c r="W35" s="130">
        <f t="shared" si="0"/>
        <v>110</v>
      </c>
      <c r="X35" s="131"/>
      <c r="Y35" s="131"/>
      <c r="Z35" s="131"/>
      <c r="AA35" s="132"/>
      <c r="AB35" s="39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1"/>
      <c r="AN35" s="39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1"/>
      <c r="AZ35" s="19"/>
      <c r="BA35" s="20">
        <f>AB35*10^11+AC35*10^10+AD35*10^9+AE35*10^8+AF35*10^7+AG35*10^6+AH35*10^5+AI35*10^4+AJ35*10^3+AK35*10^2+AL35*10+AM35</f>
        <v>0</v>
      </c>
      <c r="BB35" s="20">
        <f>AN35*10^11+AO35*10^10+AP35*10^9+AQ35*10^8+AR35*10^7+AS35*10^6+AT35*10^5+AU35*10^4+AV35*10^3+AW35*10^2+AX35*10+AY35</f>
        <v>0</v>
      </c>
    </row>
    <row r="36" spans="1:54" ht="18" customHeight="1" x14ac:dyDescent="0.2">
      <c r="A36" s="1"/>
      <c r="B36" s="124" t="s">
        <v>74</v>
      </c>
      <c r="C36" s="125"/>
      <c r="D36" s="125"/>
      <c r="E36" s="125"/>
      <c r="F36" s="126"/>
      <c r="G36" s="127" t="s">
        <v>75</v>
      </c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9"/>
      <c r="W36" s="130">
        <f t="shared" si="0"/>
        <v>111</v>
      </c>
      <c r="X36" s="131"/>
      <c r="Y36" s="131"/>
      <c r="Z36" s="131"/>
      <c r="AA36" s="132"/>
      <c r="AB36" s="39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1"/>
      <c r="AN36" s="39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1"/>
      <c r="AZ36" s="1"/>
      <c r="BA36" s="20">
        <f>AB36*10^11+AC36*10^10+AD36*10^9+AE36*10^8+AF36*10^7+AG36*10^6+AH36*10^5+AI36*10^4+AJ36*10^3+AK36*10^2+AL36*10+AM36</f>
        <v>0</v>
      </c>
      <c r="BB36" s="20">
        <f>AN36*10^11+AO36*10^10+AP36*10^9+AQ36*10^8+AR36*10^7+AS36*10^6+AT36*10^5+AU36*10^4+AV36*10^3+AW36*10^2+AX36*10+AY36</f>
        <v>0</v>
      </c>
    </row>
    <row r="37" spans="1:54" s="21" customFormat="1" ht="18" customHeight="1" thickBot="1" x14ac:dyDescent="0.25">
      <c r="A37" s="19"/>
      <c r="B37" s="175" t="s">
        <v>76</v>
      </c>
      <c r="C37" s="176"/>
      <c r="D37" s="176"/>
      <c r="E37" s="176"/>
      <c r="F37" s="177"/>
      <c r="G37" s="178" t="s">
        <v>77</v>
      </c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80"/>
      <c r="W37" s="181">
        <f t="shared" si="0"/>
        <v>112</v>
      </c>
      <c r="X37" s="182"/>
      <c r="Y37" s="182"/>
      <c r="Z37" s="182"/>
      <c r="AA37" s="183"/>
      <c r="AB37" s="42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4"/>
      <c r="AN37" s="42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4"/>
      <c r="AZ37" s="19"/>
      <c r="BA37" s="20">
        <f>AB37*10^11+AC37*10^10+AD37*10^9+AE37*10^8+AF37*10^7+AG37*10^6+AH37*10^5+AI37*10^4+AJ37*10^3+AK37*10^2+AL37*10+AM37</f>
        <v>0</v>
      </c>
      <c r="BB37" s="20">
        <f>AN37*10^11+AO37*10^10+AP37*10^9+AQ37*10^8+AR37*10^7+AS37*10^6+AT37*10^5+AU37*10^4+AV37*10^3+AW37*10^2+AX37*10+AY37</f>
        <v>0</v>
      </c>
    </row>
    <row r="38" spans="1:54" s="21" customFormat="1" ht="24" customHeight="1" x14ac:dyDescent="0.2">
      <c r="A38" s="19"/>
      <c r="B38" s="184" t="s">
        <v>78</v>
      </c>
      <c r="C38" s="185"/>
      <c r="D38" s="185"/>
      <c r="E38" s="185"/>
      <c r="F38" s="186"/>
      <c r="G38" s="156" t="s">
        <v>79</v>
      </c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8"/>
      <c r="W38" s="147">
        <f>W37+1</f>
        <v>113</v>
      </c>
      <c r="X38" s="148"/>
      <c r="Y38" s="148"/>
      <c r="Z38" s="148"/>
      <c r="AA38" s="149"/>
      <c r="AB38" s="55"/>
      <c r="AC38" s="56"/>
      <c r="AD38" s="56"/>
      <c r="AE38" s="56"/>
      <c r="AF38" s="56"/>
      <c r="AG38" s="57"/>
      <c r="AH38" s="56"/>
      <c r="AI38" s="56"/>
      <c r="AJ38" s="57"/>
      <c r="AK38" s="56"/>
      <c r="AL38" s="56"/>
      <c r="AM38" s="58"/>
      <c r="AN38" s="55"/>
      <c r="AO38" s="56"/>
      <c r="AP38" s="56"/>
      <c r="AQ38" s="56"/>
      <c r="AR38" s="56"/>
      <c r="AS38" s="57"/>
      <c r="AT38" s="56"/>
      <c r="AU38" s="56"/>
      <c r="AV38" s="57"/>
      <c r="AW38" s="56"/>
      <c r="AX38" s="56"/>
      <c r="AY38" s="58"/>
      <c r="AZ38" s="19"/>
      <c r="BA38" s="20">
        <f>AB38*10^11+AC38*10^10+AD38*10^9+AE38*10^8+AF38*10^7+AG38*10^6+AH38*10^5+AI38*10^4+AJ38*10^3+AK38*10^2+AL38*10+AM38</f>
        <v>0</v>
      </c>
      <c r="BB38" s="20">
        <f>AN38*10^11+AO38*10^10+AP38*10^9+AQ38*10^8+AR38*10^7+AS38*10^6+AT38*10^5+AU38*10^4+AV38*10^3+AW38*10^2+AX38*10+AY38</f>
        <v>0</v>
      </c>
    </row>
    <row r="39" spans="1:54" ht="12.75" customHeight="1" thickBot="1" x14ac:dyDescent="0.25">
      <c r="A39" s="1"/>
      <c r="B39" s="187"/>
      <c r="C39" s="188"/>
      <c r="D39" s="188"/>
      <c r="E39" s="188"/>
      <c r="F39" s="189"/>
      <c r="G39" s="164" t="s">
        <v>432</v>
      </c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6"/>
      <c r="W39" s="205"/>
      <c r="X39" s="206"/>
      <c r="Y39" s="206"/>
      <c r="Z39" s="206"/>
      <c r="AA39" s="207"/>
      <c r="AB39" s="59" t="str">
        <f>IF(BA38=(BA40+BA41),"","NAPAKA!")</f>
        <v/>
      </c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1"/>
      <c r="AN39" s="59" t="str">
        <f>IF(BB38=(BB40+BB41),"","NAPAKA!")</f>
        <v/>
      </c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1"/>
      <c r="AZ39" s="1"/>
      <c r="BA39" s="22"/>
      <c r="BB39" s="22"/>
    </row>
    <row r="40" spans="1:54" ht="18" customHeight="1" x14ac:dyDescent="0.2">
      <c r="A40" s="1"/>
      <c r="B40" s="167" t="s">
        <v>80</v>
      </c>
      <c r="C40" s="168"/>
      <c r="D40" s="168"/>
      <c r="E40" s="168"/>
      <c r="F40" s="169"/>
      <c r="G40" s="170" t="s">
        <v>81</v>
      </c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2"/>
      <c r="W40" s="140">
        <f>W38+1</f>
        <v>114</v>
      </c>
      <c r="X40" s="173"/>
      <c r="Y40" s="173"/>
      <c r="Z40" s="173"/>
      <c r="AA40" s="174"/>
      <c r="AB40" s="37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45"/>
      <c r="AN40" s="37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45"/>
      <c r="AZ40" s="1"/>
      <c r="BA40" s="20">
        <f>AB40*10^11+AC40*10^10+AD40*10^9+AE40*10^8+AF40*10^7+AG40*10^6+AH40*10^5+AI40*10^4+AJ40*10^3+AK40*10^2+AL40*10+AM40</f>
        <v>0</v>
      </c>
      <c r="BB40" s="20">
        <f>AN40*10^11+AO40*10^10+AP40*10^9+AQ40*10^8+AR40*10^7+AS40*10^6+AT40*10^5+AU40*10^4+AV40*10^3+AW40*10^2+AX40*10+AY40</f>
        <v>0</v>
      </c>
    </row>
    <row r="41" spans="1:54" s="21" customFormat="1" ht="18" customHeight="1" thickBot="1" x14ac:dyDescent="0.25">
      <c r="A41" s="19"/>
      <c r="B41" s="175" t="s">
        <v>82</v>
      </c>
      <c r="C41" s="176"/>
      <c r="D41" s="176"/>
      <c r="E41" s="176"/>
      <c r="F41" s="177"/>
      <c r="G41" s="178" t="s">
        <v>83</v>
      </c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80"/>
      <c r="W41" s="181">
        <f t="shared" si="0"/>
        <v>115</v>
      </c>
      <c r="X41" s="182"/>
      <c r="Y41" s="182"/>
      <c r="Z41" s="182"/>
      <c r="AA41" s="183"/>
      <c r="AB41" s="42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4"/>
      <c r="AN41" s="42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4"/>
      <c r="AZ41" s="19"/>
      <c r="BA41" s="20">
        <f>AB41*10^11+AC41*10^10+AD41*10^9+AE41*10^8+AF41*10^7+AG41*10^6+AH41*10^5+AI41*10^4+AJ41*10^3+AK41*10^2+AL41*10+AM41</f>
        <v>0</v>
      </c>
      <c r="BB41" s="20">
        <f>AN41*10^11+AO41*10^10+AP41*10^9+AQ41*10^8+AR41*10^7+AS41*10^6+AT41*10^5+AU41*10^4+AV41*10^3+AW41*10^2+AX41*10+AY41</f>
        <v>0</v>
      </c>
    </row>
    <row r="42" spans="1:54" s="21" customFormat="1" ht="18" customHeight="1" x14ac:dyDescent="0.2">
      <c r="A42" s="19"/>
      <c r="B42" s="184" t="s">
        <v>84</v>
      </c>
      <c r="C42" s="185"/>
      <c r="D42" s="185"/>
      <c r="E42" s="185"/>
      <c r="F42" s="186"/>
      <c r="G42" s="156" t="s">
        <v>85</v>
      </c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8"/>
      <c r="W42" s="147">
        <f>W41+1</f>
        <v>116</v>
      </c>
      <c r="X42" s="148"/>
      <c r="Y42" s="148"/>
      <c r="Z42" s="148"/>
      <c r="AA42" s="149"/>
      <c r="AB42" s="55"/>
      <c r="AC42" s="56"/>
      <c r="AD42" s="56"/>
      <c r="AE42" s="56"/>
      <c r="AF42" s="56"/>
      <c r="AG42" s="57"/>
      <c r="AH42" s="56"/>
      <c r="AI42" s="56"/>
      <c r="AJ42" s="57"/>
      <c r="AK42" s="56"/>
      <c r="AL42" s="56"/>
      <c r="AM42" s="58"/>
      <c r="AN42" s="55"/>
      <c r="AO42" s="56"/>
      <c r="AP42" s="56"/>
      <c r="AQ42" s="56"/>
      <c r="AR42" s="56"/>
      <c r="AS42" s="57"/>
      <c r="AT42" s="56"/>
      <c r="AU42" s="56"/>
      <c r="AV42" s="57"/>
      <c r="AW42" s="56"/>
      <c r="AX42" s="56"/>
      <c r="AY42" s="58"/>
      <c r="AZ42" s="19"/>
      <c r="BA42" s="20">
        <f>AB42*10^11+AC42*10^10+AD42*10^9+AE42*10^8+AF42*10^7+AG42*10^6+AH42*10^5+AI42*10^4+AJ42*10^3+AK42*10^2+AL42*10+AM42</f>
        <v>0</v>
      </c>
      <c r="BB42" s="20">
        <f>AN42*10^11+AO42*10^10+AP42*10^9+AQ42*10^8+AR42*10^7+AS42*10^6+AT42*10^5+AU42*10^4+AV42*10^3+AW42*10^2+AX42*10+AY42</f>
        <v>0</v>
      </c>
    </row>
    <row r="43" spans="1:54" ht="13.5" thickBot="1" x14ac:dyDescent="0.25">
      <c r="A43" s="1"/>
      <c r="B43" s="190"/>
      <c r="C43" s="191"/>
      <c r="D43" s="191"/>
      <c r="E43" s="191"/>
      <c r="F43" s="192"/>
      <c r="G43" s="193" t="s">
        <v>433</v>
      </c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5"/>
      <c r="W43" s="150"/>
      <c r="X43" s="151"/>
      <c r="Y43" s="151"/>
      <c r="Z43" s="151"/>
      <c r="AA43" s="152"/>
      <c r="AB43" s="59" t="str">
        <f>IF(BA42=(BA44+BA45+BA46+BA47),"","NAPAKA!")</f>
        <v/>
      </c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1"/>
      <c r="AN43" s="59" t="str">
        <f>IF(BB42=(BB44+BB45+BB46+BB47),"","NAPAKA!")</f>
        <v/>
      </c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1"/>
      <c r="AZ43" s="1"/>
      <c r="BA43" s="22"/>
      <c r="BB43" s="22"/>
    </row>
    <row r="44" spans="1:54" ht="18" customHeight="1" x14ac:dyDescent="0.2">
      <c r="A44" s="1"/>
      <c r="B44" s="167" t="s">
        <v>86</v>
      </c>
      <c r="C44" s="168"/>
      <c r="D44" s="168"/>
      <c r="E44" s="168"/>
      <c r="F44" s="169"/>
      <c r="G44" s="170" t="s">
        <v>87</v>
      </c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2"/>
      <c r="W44" s="140">
        <f>W42+1</f>
        <v>117</v>
      </c>
      <c r="X44" s="173"/>
      <c r="Y44" s="173"/>
      <c r="Z44" s="173"/>
      <c r="AA44" s="174"/>
      <c r="AB44" s="37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45"/>
      <c r="AN44" s="37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45"/>
      <c r="AZ44" s="1"/>
      <c r="BA44" s="20">
        <f>AB44*10^11+AC44*10^10+AD44*10^9+AE44*10^8+AF44*10^7+AG44*10^6+AH44*10^5+AI44*10^4+AJ44*10^3+AK44*10^2+AL44*10+AM44</f>
        <v>0</v>
      </c>
      <c r="BB44" s="20">
        <f>AN44*10^11+AO44*10^10+AP44*10^9+AQ44*10^8+AR44*10^7+AS44*10^6+AT44*10^5+AU44*10^4+AV44*10^3+AW44*10^2+AX44*10+AY44</f>
        <v>0</v>
      </c>
    </row>
    <row r="45" spans="1:54" s="21" customFormat="1" ht="18" customHeight="1" x14ac:dyDescent="0.2">
      <c r="A45" s="19"/>
      <c r="B45" s="124" t="s">
        <v>88</v>
      </c>
      <c r="C45" s="125"/>
      <c r="D45" s="125"/>
      <c r="E45" s="125"/>
      <c r="F45" s="126"/>
      <c r="G45" s="127" t="s">
        <v>89</v>
      </c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9"/>
      <c r="W45" s="130">
        <f>W44+1</f>
        <v>118</v>
      </c>
      <c r="X45" s="131"/>
      <c r="Y45" s="131"/>
      <c r="Z45" s="131"/>
      <c r="AA45" s="132"/>
      <c r="AB45" s="39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1"/>
      <c r="AN45" s="39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1"/>
      <c r="AZ45" s="19"/>
      <c r="BA45" s="20">
        <f>AB45*10^11+AC45*10^10+AD45*10^9+AE45*10^8+AF45*10^7+AG45*10^6+AH45*10^5+AI45*10^4+AJ45*10^3+AK45*10^2+AL45*10+AM45</f>
        <v>0</v>
      </c>
      <c r="BB45" s="20">
        <f>AN45*10^11+AO45*10^10+AP45*10^9+AQ45*10^8+AR45*10^7+AS45*10^6+AT45*10^5+AU45*10^4+AV45*10^3+AW45*10^2+AX45*10+AY45</f>
        <v>0</v>
      </c>
    </row>
    <row r="46" spans="1:54" s="21" customFormat="1" ht="18" customHeight="1" x14ac:dyDescent="0.2">
      <c r="A46" s="19"/>
      <c r="B46" s="124" t="s">
        <v>90</v>
      </c>
      <c r="C46" s="125"/>
      <c r="D46" s="125"/>
      <c r="E46" s="125"/>
      <c r="F46" s="126"/>
      <c r="G46" s="127" t="s">
        <v>91</v>
      </c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9"/>
      <c r="W46" s="130">
        <f>W45+1</f>
        <v>119</v>
      </c>
      <c r="X46" s="131"/>
      <c r="Y46" s="131"/>
      <c r="Z46" s="131"/>
      <c r="AA46" s="132"/>
      <c r="AB46" s="39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1"/>
      <c r="AN46" s="39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1"/>
      <c r="AZ46" s="19"/>
      <c r="BA46" s="20">
        <f>AB46*10^11+AC46*10^10+AD46*10^9+AE46*10^8+AF46*10^7+AG46*10^6+AH46*10^5+AI46*10^4+AJ46*10^3+AK46*10^2+AL46*10+AM46</f>
        <v>0</v>
      </c>
      <c r="BB46" s="20">
        <f>AN46*10^11+AO46*10^10+AP46*10^9+AQ46*10^8+AR46*10^7+AS46*10^6+AT46*10^5+AU46*10^4+AV46*10^3+AW46*10^2+AX46*10+AY46</f>
        <v>0</v>
      </c>
    </row>
    <row r="47" spans="1:54" s="21" customFormat="1" ht="24" customHeight="1" thickBot="1" x14ac:dyDescent="0.25">
      <c r="A47" s="19"/>
      <c r="B47" s="175" t="s">
        <v>92</v>
      </c>
      <c r="C47" s="176"/>
      <c r="D47" s="176"/>
      <c r="E47" s="176"/>
      <c r="F47" s="177"/>
      <c r="G47" s="178" t="s">
        <v>93</v>
      </c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80"/>
      <c r="W47" s="181">
        <f>W46+1</f>
        <v>120</v>
      </c>
      <c r="X47" s="182"/>
      <c r="Y47" s="182"/>
      <c r="Z47" s="182"/>
      <c r="AA47" s="183"/>
      <c r="AB47" s="42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4"/>
      <c r="AN47" s="42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4"/>
      <c r="AZ47" s="19"/>
      <c r="BA47" s="20">
        <f>AB47*10^11+AC47*10^10+AD47*10^9+AE47*10^8+AF47*10^7+AG47*10^6+AH47*10^5+AI47*10^4+AJ47*10^3+AK47*10^2+AL47*10+AM47</f>
        <v>0</v>
      </c>
      <c r="BB47" s="20">
        <f>AN47*10^11+AO47*10^10+AP47*10^9+AQ47*10^8+AR47*10^7+AS47*10^6+AT47*10^5+AU47*10^4+AV47*10^3+AW47*10^2+AX47*10+AY47</f>
        <v>0</v>
      </c>
    </row>
    <row r="48" spans="1:54" s="21" customFormat="1" ht="18" customHeight="1" x14ac:dyDescent="0.2">
      <c r="A48" s="19"/>
      <c r="B48" s="184" t="s">
        <v>94</v>
      </c>
      <c r="C48" s="185"/>
      <c r="D48" s="185"/>
      <c r="E48" s="185"/>
      <c r="F48" s="186"/>
      <c r="G48" s="156" t="s">
        <v>103</v>
      </c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8"/>
      <c r="W48" s="147">
        <f>W47+1</f>
        <v>121</v>
      </c>
      <c r="X48" s="148"/>
      <c r="Y48" s="148"/>
      <c r="Z48" s="148"/>
      <c r="AA48" s="149"/>
      <c r="AB48" s="55"/>
      <c r="AC48" s="56"/>
      <c r="AD48" s="56"/>
      <c r="AE48" s="56"/>
      <c r="AF48" s="56"/>
      <c r="AG48" s="57"/>
      <c r="AH48" s="56"/>
      <c r="AI48" s="56"/>
      <c r="AJ48" s="57"/>
      <c r="AK48" s="56"/>
      <c r="AL48" s="56"/>
      <c r="AM48" s="58"/>
      <c r="AN48" s="55"/>
      <c r="AO48" s="56"/>
      <c r="AP48" s="56"/>
      <c r="AQ48" s="56"/>
      <c r="AR48" s="56"/>
      <c r="AS48" s="57"/>
      <c r="AT48" s="56"/>
      <c r="AU48" s="56"/>
      <c r="AV48" s="57"/>
      <c r="AW48" s="56"/>
      <c r="AX48" s="56"/>
      <c r="AY48" s="58"/>
      <c r="AZ48" s="19"/>
      <c r="BA48" s="20">
        <f>AB48*10^11+AC48*10^10+AD48*10^9+AE48*10^8+AF48*10^7+AG48*10^6+AH48*10^5+AI48*10^4+AJ48*10^3+AK48*10^2+AL48*10+AM48</f>
        <v>0</v>
      </c>
      <c r="BB48" s="20">
        <f>AN48*10^11+AO48*10^10+AP48*10^9+AQ48*10^8+AR48*10^7+AS48*10^6+AT48*10^5+AU48*10^4+AV48*10^3+AW48*10^2+AX48*10+AY48</f>
        <v>0</v>
      </c>
    </row>
    <row r="49" spans="1:54" ht="24" customHeight="1" thickBot="1" x14ac:dyDescent="0.25">
      <c r="A49" s="1"/>
      <c r="B49" s="190"/>
      <c r="C49" s="191"/>
      <c r="D49" s="191"/>
      <c r="E49" s="191"/>
      <c r="F49" s="192"/>
      <c r="G49" s="193" t="s">
        <v>434</v>
      </c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5"/>
      <c r="W49" s="150"/>
      <c r="X49" s="151"/>
      <c r="Y49" s="151"/>
      <c r="Z49" s="151"/>
      <c r="AA49" s="152"/>
      <c r="AB49" s="59" t="str">
        <f>IF(BA48=(BA50+BA51+BA52+BA53+BA54+BA55+BA56+BA57+BA58),"","NAPAKA!")</f>
        <v/>
      </c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1"/>
      <c r="AN49" s="59" t="str">
        <f>IF(BB48=(BB50+BB51+BB52+BB53+BB54+BB55+BB56+BB57+BB58),"","NAPAKA!")</f>
        <v/>
      </c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1"/>
      <c r="AZ49" s="1"/>
      <c r="BA49" s="22"/>
      <c r="BB49" s="22"/>
    </row>
    <row r="50" spans="1:54" ht="18" customHeight="1" x14ac:dyDescent="0.2">
      <c r="A50" s="1"/>
      <c r="B50" s="167" t="s">
        <v>95</v>
      </c>
      <c r="C50" s="168"/>
      <c r="D50" s="168"/>
      <c r="E50" s="168"/>
      <c r="F50" s="169"/>
      <c r="G50" s="170" t="s">
        <v>372</v>
      </c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2"/>
      <c r="W50" s="140">
        <f>W48+1</f>
        <v>122</v>
      </c>
      <c r="X50" s="173"/>
      <c r="Y50" s="173"/>
      <c r="Z50" s="173"/>
      <c r="AA50" s="174"/>
      <c r="AB50" s="37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45"/>
      <c r="AN50" s="37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45"/>
      <c r="AZ50" s="1"/>
      <c r="BA50" s="20">
        <f t="shared" ref="BA50:BA59" si="1">AB50*10^11+AC50*10^10+AD50*10^9+AE50*10^8+AF50*10^7+AG50*10^6+AH50*10^5+AI50*10^4+AJ50*10^3+AK50*10^2+AL50*10+AM50</f>
        <v>0</v>
      </c>
      <c r="BB50" s="20">
        <f t="shared" ref="BB50:BB59" si="2">AN50*10^11+AO50*10^10+AP50*10^9+AQ50*10^8+AR50*10^7+AS50*10^6+AT50*10^5+AU50*10^4+AV50*10^3+AW50*10^2+AX50*10+AY50</f>
        <v>0</v>
      </c>
    </row>
    <row r="51" spans="1:54" s="21" customFormat="1" ht="18" customHeight="1" x14ac:dyDescent="0.2">
      <c r="A51" s="19"/>
      <c r="B51" s="124" t="s">
        <v>96</v>
      </c>
      <c r="C51" s="125"/>
      <c r="D51" s="125"/>
      <c r="E51" s="125"/>
      <c r="F51" s="126"/>
      <c r="G51" s="127" t="s">
        <v>104</v>
      </c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9"/>
      <c r="W51" s="130">
        <f t="shared" ref="W51:W57" si="3">W50+1</f>
        <v>123</v>
      </c>
      <c r="X51" s="131"/>
      <c r="Y51" s="131"/>
      <c r="Z51" s="131"/>
      <c r="AA51" s="132"/>
      <c r="AB51" s="39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1"/>
      <c r="AN51" s="39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1"/>
      <c r="AZ51" s="19"/>
      <c r="BA51" s="20">
        <f t="shared" si="1"/>
        <v>0</v>
      </c>
      <c r="BB51" s="20">
        <f t="shared" si="2"/>
        <v>0</v>
      </c>
    </row>
    <row r="52" spans="1:54" s="21" customFormat="1" ht="18" customHeight="1" x14ac:dyDescent="0.2">
      <c r="A52" s="19"/>
      <c r="B52" s="124" t="s">
        <v>97</v>
      </c>
      <c r="C52" s="125"/>
      <c r="D52" s="125"/>
      <c r="E52" s="125"/>
      <c r="F52" s="126"/>
      <c r="G52" s="127" t="s">
        <v>105</v>
      </c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9"/>
      <c r="W52" s="130">
        <f t="shared" si="3"/>
        <v>124</v>
      </c>
      <c r="X52" s="131"/>
      <c r="Y52" s="131"/>
      <c r="Z52" s="131"/>
      <c r="AA52" s="132"/>
      <c r="AB52" s="39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1"/>
      <c r="AN52" s="39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1"/>
      <c r="AZ52" s="19"/>
      <c r="BA52" s="20">
        <f t="shared" si="1"/>
        <v>0</v>
      </c>
      <c r="BB52" s="20">
        <f t="shared" si="2"/>
        <v>0</v>
      </c>
    </row>
    <row r="53" spans="1:54" s="21" customFormat="1" ht="18" customHeight="1" x14ac:dyDescent="0.2">
      <c r="A53" s="19"/>
      <c r="B53" s="124" t="s">
        <v>98</v>
      </c>
      <c r="C53" s="125"/>
      <c r="D53" s="125"/>
      <c r="E53" s="125"/>
      <c r="F53" s="126"/>
      <c r="G53" s="127" t="s">
        <v>360</v>
      </c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9"/>
      <c r="W53" s="130">
        <f t="shared" si="3"/>
        <v>125</v>
      </c>
      <c r="X53" s="131"/>
      <c r="Y53" s="131"/>
      <c r="Z53" s="131"/>
      <c r="AA53" s="132"/>
      <c r="AB53" s="39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1"/>
      <c r="AN53" s="39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1"/>
      <c r="AZ53" s="19"/>
      <c r="BA53" s="20">
        <f t="shared" si="1"/>
        <v>0</v>
      </c>
      <c r="BB53" s="20">
        <f t="shared" si="2"/>
        <v>0</v>
      </c>
    </row>
    <row r="54" spans="1:54" s="21" customFormat="1" ht="18" customHeight="1" x14ac:dyDescent="0.2">
      <c r="A54" s="19"/>
      <c r="B54" s="124" t="s">
        <v>99</v>
      </c>
      <c r="C54" s="125"/>
      <c r="D54" s="125"/>
      <c r="E54" s="125"/>
      <c r="F54" s="126"/>
      <c r="G54" s="127" t="s">
        <v>106</v>
      </c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9"/>
      <c r="W54" s="130">
        <f t="shared" si="3"/>
        <v>126</v>
      </c>
      <c r="X54" s="131"/>
      <c r="Y54" s="131"/>
      <c r="Z54" s="131"/>
      <c r="AA54" s="132"/>
      <c r="AB54" s="39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1"/>
      <c r="AN54" s="39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1"/>
      <c r="AZ54" s="19"/>
      <c r="BA54" s="20">
        <f t="shared" si="1"/>
        <v>0</v>
      </c>
      <c r="BB54" s="20">
        <f t="shared" si="2"/>
        <v>0</v>
      </c>
    </row>
    <row r="55" spans="1:54" s="21" customFormat="1" ht="24" customHeight="1" x14ac:dyDescent="0.2">
      <c r="A55" s="19"/>
      <c r="B55" s="124" t="s">
        <v>100</v>
      </c>
      <c r="C55" s="125"/>
      <c r="D55" s="125"/>
      <c r="E55" s="125"/>
      <c r="F55" s="126"/>
      <c r="G55" s="127" t="s">
        <v>107</v>
      </c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9"/>
      <c r="W55" s="130">
        <f t="shared" si="3"/>
        <v>127</v>
      </c>
      <c r="X55" s="131"/>
      <c r="Y55" s="131"/>
      <c r="Z55" s="131"/>
      <c r="AA55" s="132"/>
      <c r="AB55" s="39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1"/>
      <c r="AN55" s="39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1"/>
      <c r="AZ55" s="19"/>
      <c r="BA55" s="20">
        <f t="shared" si="1"/>
        <v>0</v>
      </c>
      <c r="BB55" s="20">
        <f t="shared" si="2"/>
        <v>0</v>
      </c>
    </row>
    <row r="56" spans="1:54" s="21" customFormat="1" ht="18" customHeight="1" x14ac:dyDescent="0.2">
      <c r="A56" s="19"/>
      <c r="B56" s="124" t="s">
        <v>101</v>
      </c>
      <c r="C56" s="125"/>
      <c r="D56" s="125"/>
      <c r="E56" s="125"/>
      <c r="F56" s="126"/>
      <c r="G56" s="127" t="s">
        <v>361</v>
      </c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9"/>
      <c r="W56" s="130">
        <f t="shared" si="3"/>
        <v>128</v>
      </c>
      <c r="X56" s="131"/>
      <c r="Y56" s="131"/>
      <c r="Z56" s="131"/>
      <c r="AA56" s="132"/>
      <c r="AB56" s="39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1"/>
      <c r="AN56" s="39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1"/>
      <c r="AZ56" s="19"/>
      <c r="BA56" s="20">
        <f t="shared" si="1"/>
        <v>0</v>
      </c>
      <c r="BB56" s="20">
        <f t="shared" si="2"/>
        <v>0</v>
      </c>
    </row>
    <row r="57" spans="1:54" s="21" customFormat="1" ht="18" customHeight="1" x14ac:dyDescent="0.2">
      <c r="A57" s="19"/>
      <c r="B57" s="124" t="s">
        <v>102</v>
      </c>
      <c r="C57" s="125"/>
      <c r="D57" s="125"/>
      <c r="E57" s="125"/>
      <c r="F57" s="126"/>
      <c r="G57" s="127" t="s">
        <v>108</v>
      </c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9"/>
      <c r="W57" s="130">
        <f t="shared" si="3"/>
        <v>129</v>
      </c>
      <c r="X57" s="131"/>
      <c r="Y57" s="131"/>
      <c r="Z57" s="131"/>
      <c r="AA57" s="132"/>
      <c r="AB57" s="39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1"/>
      <c r="AN57" s="39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1"/>
      <c r="AZ57" s="19"/>
      <c r="BA57" s="20">
        <f t="shared" si="1"/>
        <v>0</v>
      </c>
      <c r="BB57" s="20">
        <f t="shared" si="2"/>
        <v>0</v>
      </c>
    </row>
    <row r="58" spans="1:54" s="21" customFormat="1" ht="18" customHeight="1" thickBot="1" x14ac:dyDescent="0.25">
      <c r="A58" s="19"/>
      <c r="B58" s="115" t="s">
        <v>330</v>
      </c>
      <c r="C58" s="116"/>
      <c r="D58" s="116"/>
      <c r="E58" s="116"/>
      <c r="F58" s="117"/>
      <c r="G58" s="118" t="s">
        <v>331</v>
      </c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20"/>
      <c r="W58" s="121">
        <f>W57+1</f>
        <v>130</v>
      </c>
      <c r="X58" s="122"/>
      <c r="Y58" s="122"/>
      <c r="Z58" s="122"/>
      <c r="AA58" s="123"/>
      <c r="AB58" s="42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4"/>
      <c r="AN58" s="42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4"/>
      <c r="AZ58" s="19"/>
      <c r="BA58" s="20">
        <f t="shared" si="1"/>
        <v>0</v>
      </c>
      <c r="BB58" s="20">
        <f t="shared" si="2"/>
        <v>0</v>
      </c>
    </row>
    <row r="59" spans="1:54" s="21" customFormat="1" ht="24" customHeight="1" x14ac:dyDescent="0.2">
      <c r="A59" s="19"/>
      <c r="B59" s="184" t="s">
        <v>109</v>
      </c>
      <c r="C59" s="185"/>
      <c r="D59" s="185"/>
      <c r="E59" s="185"/>
      <c r="F59" s="186"/>
      <c r="G59" s="156" t="s">
        <v>116</v>
      </c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8"/>
      <c r="W59" s="147">
        <f>W58+1</f>
        <v>131</v>
      </c>
      <c r="X59" s="148"/>
      <c r="Y59" s="148"/>
      <c r="Z59" s="148"/>
      <c r="AA59" s="149"/>
      <c r="AB59" s="55"/>
      <c r="AC59" s="56"/>
      <c r="AD59" s="56"/>
      <c r="AE59" s="56"/>
      <c r="AF59" s="56"/>
      <c r="AG59" s="57"/>
      <c r="AH59" s="56"/>
      <c r="AI59" s="56"/>
      <c r="AJ59" s="57"/>
      <c r="AK59" s="56"/>
      <c r="AL59" s="56"/>
      <c r="AM59" s="58"/>
      <c r="AN59" s="55"/>
      <c r="AO59" s="56"/>
      <c r="AP59" s="56"/>
      <c r="AQ59" s="56"/>
      <c r="AR59" s="56"/>
      <c r="AS59" s="57"/>
      <c r="AT59" s="56"/>
      <c r="AU59" s="56"/>
      <c r="AV59" s="57"/>
      <c r="AW59" s="56"/>
      <c r="AX59" s="56"/>
      <c r="AY59" s="58"/>
      <c r="AZ59" s="19"/>
      <c r="BA59" s="20">
        <f t="shared" si="1"/>
        <v>0</v>
      </c>
      <c r="BB59" s="20">
        <f t="shared" si="2"/>
        <v>0</v>
      </c>
    </row>
    <row r="60" spans="1:54" ht="24.75" customHeight="1" thickBot="1" x14ac:dyDescent="0.25">
      <c r="A60" s="1"/>
      <c r="B60" s="190"/>
      <c r="C60" s="191"/>
      <c r="D60" s="191"/>
      <c r="E60" s="191"/>
      <c r="F60" s="192"/>
      <c r="G60" s="193" t="s">
        <v>435</v>
      </c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5"/>
      <c r="W60" s="150"/>
      <c r="X60" s="151"/>
      <c r="Y60" s="151"/>
      <c r="Z60" s="151"/>
      <c r="AA60" s="152"/>
      <c r="AB60" s="59" t="str">
        <f>IF(BA59=(BA61+BA62+BA63+BA64+BA65+BA66+BA67),"","NAPAKA!")</f>
        <v/>
      </c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1"/>
      <c r="AN60" s="59" t="str">
        <f>IF(BB59=(BB61+BB62+BB63+BB64+BB65+BB66+BB67),"","NAPAKA!")</f>
        <v/>
      </c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1"/>
      <c r="AZ60" s="1"/>
      <c r="BA60" s="22"/>
      <c r="BB60" s="22"/>
    </row>
    <row r="61" spans="1:54" ht="18" customHeight="1" x14ac:dyDescent="0.2">
      <c r="A61" s="1"/>
      <c r="B61" s="167" t="s">
        <v>110</v>
      </c>
      <c r="C61" s="168"/>
      <c r="D61" s="168"/>
      <c r="E61" s="168"/>
      <c r="F61" s="169"/>
      <c r="G61" s="170" t="s">
        <v>117</v>
      </c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2"/>
      <c r="W61" s="140">
        <f>W59+1</f>
        <v>132</v>
      </c>
      <c r="X61" s="173"/>
      <c r="Y61" s="173"/>
      <c r="Z61" s="173"/>
      <c r="AA61" s="174"/>
      <c r="AB61" s="37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45"/>
      <c r="AN61" s="37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45"/>
      <c r="AZ61" s="1"/>
      <c r="BA61" s="20">
        <f t="shared" ref="BA61:BA69" si="4">AB61*10^11+AC61*10^10+AD61*10^9+AE61*10^8+AF61*10^7+AG61*10^6+AH61*10^5+AI61*10^4+AJ61*10^3+AK61*10^2+AL61*10+AM61</f>
        <v>0</v>
      </c>
      <c r="BB61" s="20">
        <f t="shared" ref="BB61:BB69" si="5">AN61*10^11+AO61*10^10+AP61*10^9+AQ61*10^8+AR61*10^7+AS61*10^6+AT61*10^5+AU61*10^4+AV61*10^3+AW61*10^2+AX61*10+AY61</f>
        <v>0</v>
      </c>
    </row>
    <row r="62" spans="1:54" s="21" customFormat="1" ht="18" customHeight="1" x14ac:dyDescent="0.2">
      <c r="A62" s="19"/>
      <c r="B62" s="124" t="s">
        <v>111</v>
      </c>
      <c r="C62" s="125"/>
      <c r="D62" s="125"/>
      <c r="E62" s="125"/>
      <c r="F62" s="126"/>
      <c r="G62" s="127" t="s">
        <v>118</v>
      </c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9"/>
      <c r="W62" s="130">
        <f t="shared" ref="W62:W68" si="6">W61+1</f>
        <v>133</v>
      </c>
      <c r="X62" s="131"/>
      <c r="Y62" s="131"/>
      <c r="Z62" s="131"/>
      <c r="AA62" s="132"/>
      <c r="AB62" s="39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1"/>
      <c r="AN62" s="39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1"/>
      <c r="AZ62" s="19"/>
      <c r="BA62" s="20">
        <f t="shared" si="4"/>
        <v>0</v>
      </c>
      <c r="BB62" s="20">
        <f t="shared" si="5"/>
        <v>0</v>
      </c>
    </row>
    <row r="63" spans="1:54" s="21" customFormat="1" ht="18" customHeight="1" x14ac:dyDescent="0.2">
      <c r="A63" s="19"/>
      <c r="B63" s="124" t="s">
        <v>112</v>
      </c>
      <c r="C63" s="125"/>
      <c r="D63" s="125"/>
      <c r="E63" s="125"/>
      <c r="F63" s="126"/>
      <c r="G63" s="127" t="s">
        <v>119</v>
      </c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9"/>
      <c r="W63" s="130">
        <f t="shared" si="6"/>
        <v>134</v>
      </c>
      <c r="X63" s="131"/>
      <c r="Y63" s="131"/>
      <c r="Z63" s="131"/>
      <c r="AA63" s="132"/>
      <c r="AB63" s="39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1"/>
      <c r="AN63" s="39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1"/>
      <c r="AZ63" s="19"/>
      <c r="BA63" s="20">
        <f t="shared" si="4"/>
        <v>0</v>
      </c>
      <c r="BB63" s="20">
        <f t="shared" si="5"/>
        <v>0</v>
      </c>
    </row>
    <row r="64" spans="1:54" s="21" customFormat="1" ht="18" customHeight="1" x14ac:dyDescent="0.2">
      <c r="A64" s="19"/>
      <c r="B64" s="124" t="s">
        <v>113</v>
      </c>
      <c r="C64" s="125"/>
      <c r="D64" s="125"/>
      <c r="E64" s="125"/>
      <c r="F64" s="126"/>
      <c r="G64" s="127" t="s">
        <v>120</v>
      </c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9"/>
      <c r="W64" s="130">
        <f t="shared" si="6"/>
        <v>135</v>
      </c>
      <c r="X64" s="131"/>
      <c r="Y64" s="131"/>
      <c r="Z64" s="131"/>
      <c r="AA64" s="132"/>
      <c r="AB64" s="39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1"/>
      <c r="AN64" s="39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1"/>
      <c r="AZ64" s="19"/>
      <c r="BA64" s="20">
        <f t="shared" si="4"/>
        <v>0</v>
      </c>
      <c r="BB64" s="20">
        <f t="shared" si="5"/>
        <v>0</v>
      </c>
    </row>
    <row r="65" spans="1:54" s="21" customFormat="1" ht="18" customHeight="1" x14ac:dyDescent="0.2">
      <c r="A65" s="19"/>
      <c r="B65" s="124" t="s">
        <v>114</v>
      </c>
      <c r="C65" s="125"/>
      <c r="D65" s="125"/>
      <c r="E65" s="125"/>
      <c r="F65" s="126"/>
      <c r="G65" s="127" t="s">
        <v>121</v>
      </c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9"/>
      <c r="W65" s="130">
        <f t="shared" si="6"/>
        <v>136</v>
      </c>
      <c r="X65" s="131"/>
      <c r="Y65" s="131"/>
      <c r="Z65" s="131"/>
      <c r="AA65" s="132"/>
      <c r="AB65" s="39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1"/>
      <c r="AN65" s="39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1"/>
      <c r="AZ65" s="19"/>
      <c r="BA65" s="20">
        <f t="shared" si="4"/>
        <v>0</v>
      </c>
      <c r="BB65" s="20">
        <f t="shared" si="5"/>
        <v>0</v>
      </c>
    </row>
    <row r="66" spans="1:54" s="21" customFormat="1" ht="18" customHeight="1" x14ac:dyDescent="0.2">
      <c r="A66" s="19"/>
      <c r="B66" s="124" t="s">
        <v>115</v>
      </c>
      <c r="C66" s="125"/>
      <c r="D66" s="125"/>
      <c r="E66" s="125"/>
      <c r="F66" s="126"/>
      <c r="G66" s="127" t="s">
        <v>122</v>
      </c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9"/>
      <c r="W66" s="130">
        <f t="shared" si="6"/>
        <v>137</v>
      </c>
      <c r="X66" s="131"/>
      <c r="Y66" s="131"/>
      <c r="Z66" s="131"/>
      <c r="AA66" s="132"/>
      <c r="AB66" s="39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1"/>
      <c r="AN66" s="39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1"/>
      <c r="AZ66" s="19"/>
      <c r="BA66" s="20">
        <f t="shared" si="4"/>
        <v>0</v>
      </c>
      <c r="BB66" s="20">
        <f t="shared" si="5"/>
        <v>0</v>
      </c>
    </row>
    <row r="67" spans="1:54" s="21" customFormat="1" ht="24" customHeight="1" thickBot="1" x14ac:dyDescent="0.25">
      <c r="A67" s="19"/>
      <c r="B67" s="175" t="s">
        <v>123</v>
      </c>
      <c r="C67" s="176"/>
      <c r="D67" s="176"/>
      <c r="E67" s="176"/>
      <c r="F67" s="177"/>
      <c r="G67" s="178" t="s">
        <v>124</v>
      </c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80"/>
      <c r="W67" s="181">
        <f t="shared" si="6"/>
        <v>138</v>
      </c>
      <c r="X67" s="182"/>
      <c r="Y67" s="182"/>
      <c r="Z67" s="182"/>
      <c r="AA67" s="183"/>
      <c r="AB67" s="42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4"/>
      <c r="AN67" s="42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4"/>
      <c r="AZ67" s="19"/>
      <c r="BA67" s="20">
        <f t="shared" si="4"/>
        <v>0</v>
      </c>
      <c r="BB67" s="20">
        <f t="shared" si="5"/>
        <v>0</v>
      </c>
    </row>
    <row r="68" spans="1:54" s="21" customFormat="1" ht="18" customHeight="1" thickBot="1" x14ac:dyDescent="0.25">
      <c r="A68" s="19"/>
      <c r="B68" s="89" t="s">
        <v>125</v>
      </c>
      <c r="C68" s="90"/>
      <c r="D68" s="90"/>
      <c r="E68" s="90"/>
      <c r="F68" s="91"/>
      <c r="G68" s="92" t="s">
        <v>126</v>
      </c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4"/>
      <c r="W68" s="95">
        <f t="shared" si="6"/>
        <v>139</v>
      </c>
      <c r="X68" s="96"/>
      <c r="Y68" s="96"/>
      <c r="Z68" s="96"/>
      <c r="AA68" s="97"/>
      <c r="AB68" s="37"/>
      <c r="AC68" s="38"/>
      <c r="AD68" s="38"/>
      <c r="AE68" s="38"/>
      <c r="AF68" s="38"/>
      <c r="AG68" s="35"/>
      <c r="AH68" s="38"/>
      <c r="AI68" s="38"/>
      <c r="AJ68" s="35"/>
      <c r="AK68" s="38"/>
      <c r="AL68" s="38"/>
      <c r="AM68" s="36"/>
      <c r="AN68" s="37"/>
      <c r="AO68" s="38"/>
      <c r="AP68" s="38"/>
      <c r="AQ68" s="38"/>
      <c r="AR68" s="38"/>
      <c r="AS68" s="35"/>
      <c r="AT68" s="38"/>
      <c r="AU68" s="38"/>
      <c r="AV68" s="35"/>
      <c r="AW68" s="38"/>
      <c r="AX68" s="38"/>
      <c r="AY68" s="36"/>
      <c r="AZ68" s="19"/>
      <c r="BA68" s="20">
        <f t="shared" si="4"/>
        <v>0</v>
      </c>
      <c r="BB68" s="20">
        <f t="shared" si="5"/>
        <v>0</v>
      </c>
    </row>
    <row r="69" spans="1:54" s="21" customFormat="1" ht="18" customHeight="1" x14ac:dyDescent="0.2">
      <c r="A69" s="19"/>
      <c r="B69" s="214" t="s">
        <v>127</v>
      </c>
      <c r="C69" s="215"/>
      <c r="D69" s="215"/>
      <c r="E69" s="215"/>
      <c r="F69" s="216"/>
      <c r="G69" s="220" t="s">
        <v>128</v>
      </c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2"/>
      <c r="W69" s="147">
        <f>W68+1</f>
        <v>140</v>
      </c>
      <c r="X69" s="148"/>
      <c r="Y69" s="148"/>
      <c r="Z69" s="148"/>
      <c r="AA69" s="149"/>
      <c r="AB69" s="55"/>
      <c r="AC69" s="56"/>
      <c r="AD69" s="56"/>
      <c r="AE69" s="56"/>
      <c r="AF69" s="56"/>
      <c r="AG69" s="57"/>
      <c r="AH69" s="56"/>
      <c r="AI69" s="56"/>
      <c r="AJ69" s="57"/>
      <c r="AK69" s="56"/>
      <c r="AL69" s="56"/>
      <c r="AM69" s="58"/>
      <c r="AN69" s="55"/>
      <c r="AO69" s="56"/>
      <c r="AP69" s="56"/>
      <c r="AQ69" s="56"/>
      <c r="AR69" s="56"/>
      <c r="AS69" s="57"/>
      <c r="AT69" s="56"/>
      <c r="AU69" s="56"/>
      <c r="AV69" s="57"/>
      <c r="AW69" s="56"/>
      <c r="AX69" s="56"/>
      <c r="AY69" s="58"/>
      <c r="AZ69" s="19"/>
      <c r="BA69" s="20">
        <f t="shared" si="4"/>
        <v>0</v>
      </c>
      <c r="BB69" s="20">
        <f t="shared" si="5"/>
        <v>0</v>
      </c>
    </row>
    <row r="70" spans="1:54" ht="13.5" thickBot="1" x14ac:dyDescent="0.25">
      <c r="A70" s="1"/>
      <c r="B70" s="217"/>
      <c r="C70" s="218"/>
      <c r="D70" s="218"/>
      <c r="E70" s="218"/>
      <c r="F70" s="219"/>
      <c r="G70" s="193" t="s">
        <v>456</v>
      </c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5"/>
      <c r="W70" s="150"/>
      <c r="X70" s="151"/>
      <c r="Y70" s="151"/>
      <c r="Z70" s="151"/>
      <c r="AA70" s="152"/>
      <c r="AB70" s="59" t="str">
        <f>IF(BA69=(BA71+BA76+BA80+BA81+BA82),"","NAPAKA!")</f>
        <v/>
      </c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1"/>
      <c r="AN70" s="59" t="str">
        <f>IF(BB69=(BB71+BB76+BB80+BB81+BB82),"","NAPAKA!")</f>
        <v/>
      </c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1"/>
      <c r="AZ70" s="1"/>
      <c r="BA70" s="22"/>
      <c r="BB70" s="22"/>
    </row>
    <row r="71" spans="1:54" s="21" customFormat="1" ht="24" customHeight="1" x14ac:dyDescent="0.2">
      <c r="A71" s="19"/>
      <c r="B71" s="184" t="s">
        <v>129</v>
      </c>
      <c r="C71" s="185"/>
      <c r="D71" s="185"/>
      <c r="E71" s="185"/>
      <c r="F71" s="186"/>
      <c r="G71" s="156" t="s">
        <v>130</v>
      </c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8"/>
      <c r="W71" s="147">
        <f>W69+1</f>
        <v>141</v>
      </c>
      <c r="X71" s="148"/>
      <c r="Y71" s="148"/>
      <c r="Z71" s="148"/>
      <c r="AA71" s="149"/>
      <c r="AB71" s="55"/>
      <c r="AC71" s="56"/>
      <c r="AD71" s="56"/>
      <c r="AE71" s="56"/>
      <c r="AF71" s="56"/>
      <c r="AG71" s="57"/>
      <c r="AH71" s="56"/>
      <c r="AI71" s="56"/>
      <c r="AJ71" s="57"/>
      <c r="AK71" s="56"/>
      <c r="AL71" s="56"/>
      <c r="AM71" s="58"/>
      <c r="AN71" s="55"/>
      <c r="AO71" s="56"/>
      <c r="AP71" s="56"/>
      <c r="AQ71" s="56"/>
      <c r="AR71" s="56"/>
      <c r="AS71" s="57"/>
      <c r="AT71" s="56"/>
      <c r="AU71" s="56"/>
      <c r="AV71" s="57"/>
      <c r="AW71" s="56"/>
      <c r="AX71" s="56"/>
      <c r="AY71" s="58"/>
      <c r="AZ71" s="19"/>
      <c r="BA71" s="20">
        <f>AB71*10^11+AC71*10^10+AD71*10^9+AE71*10^8+AF71*10^7+AG71*10^6+AH71*10^5+AI71*10^4+AJ71*10^3+AK71*10^2+AL71*10+AM71</f>
        <v>0</v>
      </c>
      <c r="BB71" s="20">
        <f>AN71*10^11+AO71*10^10+AP71*10^9+AQ71*10^8+AR71*10^7+AS71*10^6+AT71*10^5+AU71*10^4+AV71*10^3+AW71*10^2+AX71*10+AY71</f>
        <v>0</v>
      </c>
    </row>
    <row r="72" spans="1:54" ht="13.5" thickBot="1" x14ac:dyDescent="0.25">
      <c r="A72" s="1"/>
      <c r="B72" s="190"/>
      <c r="C72" s="191"/>
      <c r="D72" s="191"/>
      <c r="E72" s="191"/>
      <c r="F72" s="192"/>
      <c r="G72" s="193" t="s">
        <v>457</v>
      </c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5"/>
      <c r="W72" s="150"/>
      <c r="X72" s="151"/>
      <c r="Y72" s="151"/>
      <c r="Z72" s="151"/>
      <c r="AA72" s="152"/>
      <c r="AB72" s="59" t="e">
        <f>IF(BA71=(BA73+#REF!+BA74+BA75),"","NAPAKA!")</f>
        <v>#REF!</v>
      </c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1"/>
      <c r="AN72" s="59" t="e">
        <f>IF(BB71=(BB73+#REF!+BB74+BB75),"","NAPAKA!")</f>
        <v>#REF!</v>
      </c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1"/>
      <c r="AZ72" s="1"/>
      <c r="BA72" s="22"/>
      <c r="BB72" s="22"/>
    </row>
    <row r="73" spans="1:54" ht="40.5" customHeight="1" thickBot="1" x14ac:dyDescent="0.25">
      <c r="A73" s="1"/>
      <c r="B73" s="167" t="s">
        <v>131</v>
      </c>
      <c r="C73" s="168"/>
      <c r="D73" s="168"/>
      <c r="E73" s="168"/>
      <c r="F73" s="169"/>
      <c r="G73" s="170" t="s">
        <v>445</v>
      </c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2"/>
      <c r="W73" s="140">
        <f>W71+1</f>
        <v>142</v>
      </c>
      <c r="X73" s="173"/>
      <c r="Y73" s="173"/>
      <c r="Z73" s="173"/>
      <c r="AA73" s="174"/>
      <c r="AB73" s="37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45"/>
      <c r="AN73" s="37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45"/>
      <c r="AZ73" s="1"/>
      <c r="BA73" s="20">
        <f>AB73*10^11+AC73*10^10+AD73*10^9+AE73*10^8+AF73*10^7+AG73*10^6+AH73*10^5+AI73*10^4+AJ73*10^3+AK73*10^2+AL73*10+AM73</f>
        <v>0</v>
      </c>
      <c r="BB73" s="20">
        <f>AN73*10^11+AO73*10^10+AP73*10^9+AQ73*10^8+AR73*10^7+AS73*10^6+AT73*10^5+AU73*10^4+AV73*10^3+AW73*10^2+AX73*10+AY73</f>
        <v>0</v>
      </c>
    </row>
    <row r="74" spans="1:54" s="21" customFormat="1" ht="18" customHeight="1" x14ac:dyDescent="0.2">
      <c r="A74" s="19"/>
      <c r="B74" s="124" t="s">
        <v>132</v>
      </c>
      <c r="C74" s="125"/>
      <c r="D74" s="125"/>
      <c r="E74" s="125"/>
      <c r="F74" s="126"/>
      <c r="G74" s="127" t="s">
        <v>134</v>
      </c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9"/>
      <c r="W74" s="140">
        <f>W73+1</f>
        <v>143</v>
      </c>
      <c r="X74" s="173"/>
      <c r="Y74" s="173"/>
      <c r="Z74" s="173"/>
      <c r="AA74" s="174"/>
      <c r="AB74" s="39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1"/>
      <c r="AN74" s="39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1"/>
      <c r="AZ74" s="19"/>
      <c r="BA74" s="20">
        <f>AB74*10^11+AC74*10^10+AD74*10^9+AE74*10^8+AF74*10^7+AG74*10^6+AH74*10^5+AI74*10^4+AJ74*10^3+AK74*10^2+AL74*10+AM74</f>
        <v>0</v>
      </c>
      <c r="BB74" s="20">
        <f>AN74*10^11+AO74*10^10+AP74*10^9+AQ74*10^8+AR74*10^7+AS74*10^6+AT74*10^5+AU74*10^4+AV74*10^3+AW74*10^2+AX74*10+AY74</f>
        <v>0</v>
      </c>
    </row>
    <row r="75" spans="1:54" s="21" customFormat="1" ht="18" customHeight="1" thickBot="1" x14ac:dyDescent="0.25">
      <c r="A75" s="19"/>
      <c r="B75" s="263" t="s">
        <v>133</v>
      </c>
      <c r="C75" s="264"/>
      <c r="D75" s="264"/>
      <c r="E75" s="264"/>
      <c r="F75" s="265"/>
      <c r="G75" s="208" t="s">
        <v>135</v>
      </c>
      <c r="H75" s="209"/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210"/>
      <c r="W75" s="211">
        <f>W74+1</f>
        <v>144</v>
      </c>
      <c r="X75" s="212"/>
      <c r="Y75" s="212"/>
      <c r="Z75" s="212"/>
      <c r="AA75" s="213"/>
      <c r="AB75" s="42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4"/>
      <c r="AN75" s="42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4"/>
      <c r="AZ75" s="19"/>
      <c r="BA75" s="20">
        <f>AB75*10^11+AC75*10^10+AD75*10^9+AE75*10^8+AF75*10^7+AG75*10^6+AH75*10^5+AI75*10^4+AJ75*10^3+AK75*10^2+AL75*10+AM75</f>
        <v>0</v>
      </c>
      <c r="BB75" s="20">
        <f>AN75*10^11+AO75*10^10+AP75*10^9+AQ75*10^8+AR75*10^7+AS75*10^6+AT75*10^5+AU75*10^4+AV75*10^3+AW75*10^2+AX75*10+AY75</f>
        <v>0</v>
      </c>
    </row>
    <row r="76" spans="1:54" s="21" customFormat="1" ht="18" customHeight="1" x14ac:dyDescent="0.2">
      <c r="A76" s="19"/>
      <c r="B76" s="184" t="s">
        <v>136</v>
      </c>
      <c r="C76" s="185"/>
      <c r="D76" s="185"/>
      <c r="E76" s="185"/>
      <c r="F76" s="186"/>
      <c r="G76" s="156" t="s">
        <v>448</v>
      </c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8"/>
      <c r="W76" s="147">
        <f>W75+1</f>
        <v>145</v>
      </c>
      <c r="X76" s="148"/>
      <c r="Y76" s="148"/>
      <c r="Z76" s="148"/>
      <c r="AA76" s="149"/>
      <c r="AB76" s="55"/>
      <c r="AC76" s="56"/>
      <c r="AD76" s="56"/>
      <c r="AE76" s="56"/>
      <c r="AF76" s="56"/>
      <c r="AG76" s="57"/>
      <c r="AH76" s="56"/>
      <c r="AI76" s="56"/>
      <c r="AJ76" s="57"/>
      <c r="AK76" s="56"/>
      <c r="AL76" s="56"/>
      <c r="AM76" s="58"/>
      <c r="AN76" s="55"/>
      <c r="AO76" s="56"/>
      <c r="AP76" s="56"/>
      <c r="AQ76" s="56"/>
      <c r="AR76" s="56"/>
      <c r="AS76" s="57"/>
      <c r="AT76" s="56"/>
      <c r="AU76" s="56"/>
      <c r="AV76" s="57"/>
      <c r="AW76" s="56"/>
      <c r="AX76" s="56"/>
      <c r="AY76" s="58"/>
      <c r="AZ76" s="19"/>
      <c r="BA76" s="20">
        <f>AB76*10^11+AC76*10^10+AD76*10^9+AE76*10^8+AF76*10^7+AG76*10^6+AH76*10^5+AI76*10^4+AJ76*10^3+AK76*10^2+AL76*10+AM76</f>
        <v>0</v>
      </c>
      <c r="BB76" s="20">
        <f>AN76*10^11+AO76*10^10+AP76*10^9+AQ76*10^8+AR76*10^7+AS76*10^6+AT76*10^5+AU76*10^4+AV76*10^3+AW76*10^2+AX76*10+AY76</f>
        <v>0</v>
      </c>
    </row>
    <row r="77" spans="1:54" ht="13.5" thickBot="1" x14ac:dyDescent="0.25">
      <c r="A77" s="1"/>
      <c r="B77" s="190"/>
      <c r="C77" s="191"/>
      <c r="D77" s="191"/>
      <c r="E77" s="191"/>
      <c r="F77" s="192"/>
      <c r="G77" s="193" t="s">
        <v>458</v>
      </c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5"/>
      <c r="W77" s="150"/>
      <c r="X77" s="151"/>
      <c r="Y77" s="151"/>
      <c r="Z77" s="151"/>
      <c r="AA77" s="152"/>
      <c r="AB77" s="59" t="str">
        <f>IF(BA76=(BA78+BA79),"","NAPAKA!")</f>
        <v/>
      </c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1"/>
      <c r="AN77" s="59" t="str">
        <f>IF(BB76=(BB78+BB79),"","NAPAKA!")</f>
        <v/>
      </c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1"/>
      <c r="AZ77" s="1"/>
      <c r="BA77" s="22"/>
      <c r="BB77" s="22"/>
    </row>
    <row r="78" spans="1:54" ht="18" customHeight="1" x14ac:dyDescent="0.2">
      <c r="A78" s="1"/>
      <c r="B78" s="167" t="s">
        <v>137</v>
      </c>
      <c r="C78" s="168"/>
      <c r="D78" s="168"/>
      <c r="E78" s="168"/>
      <c r="F78" s="169"/>
      <c r="G78" s="170" t="s">
        <v>138</v>
      </c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2"/>
      <c r="W78" s="140">
        <f>W76+1</f>
        <v>146</v>
      </c>
      <c r="X78" s="173"/>
      <c r="Y78" s="173"/>
      <c r="Z78" s="173"/>
      <c r="AA78" s="174"/>
      <c r="AB78" s="37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45"/>
      <c r="AN78" s="37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45"/>
      <c r="AZ78" s="1"/>
      <c r="BA78" s="20">
        <f>AB78*10^11+AC78*10^10+AD78*10^9+AE78*10^8+AF78*10^7+AG78*10^6+AH78*10^5+AI78*10^4+AJ78*10^3+AK78*10^2+AL78*10+AM78</f>
        <v>0</v>
      </c>
      <c r="BB78" s="20">
        <f>AN78*10^11+AO78*10^10+AP78*10^9+AQ78*10^8+AR78*10^7+AS78*10^6+AT78*10^5+AU78*10^4+AV78*10^3+AW78*10^2+AX78*10+AY78</f>
        <v>0</v>
      </c>
    </row>
    <row r="79" spans="1:54" s="21" customFormat="1" ht="18" customHeight="1" thickBot="1" x14ac:dyDescent="0.25">
      <c r="A79" s="19"/>
      <c r="B79" s="175" t="s">
        <v>139</v>
      </c>
      <c r="C79" s="176"/>
      <c r="D79" s="176"/>
      <c r="E79" s="176"/>
      <c r="F79" s="177"/>
      <c r="G79" s="178" t="s">
        <v>332</v>
      </c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80"/>
      <c r="W79" s="181">
        <f>W78+1</f>
        <v>147</v>
      </c>
      <c r="X79" s="182"/>
      <c r="Y79" s="182"/>
      <c r="Z79" s="182"/>
      <c r="AA79" s="183"/>
      <c r="AB79" s="42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4"/>
      <c r="AN79" s="42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4"/>
      <c r="AZ79" s="19"/>
      <c r="BA79" s="20">
        <f>AB79*10^11+AC79*10^10+AD79*10^9+AE79*10^8+AF79*10^7+AG79*10^6+AH79*10^5+AI79*10^4+AJ79*10^3+AK79*10^2+AL79*10+AM79</f>
        <v>0</v>
      </c>
      <c r="BB79" s="20">
        <f>AN79*10^11+AO79*10^10+AP79*10^9+AQ79*10^8+AR79*10^7+AS79*10^6+AT79*10^5+AU79*10^4+AV79*10^3+AW79*10^2+AX79*10+AY79</f>
        <v>0</v>
      </c>
    </row>
    <row r="80" spans="1:54" s="21" customFormat="1" ht="18" customHeight="1" thickBot="1" x14ac:dyDescent="0.25">
      <c r="A80" s="19"/>
      <c r="B80" s="89" t="s">
        <v>140</v>
      </c>
      <c r="C80" s="90"/>
      <c r="D80" s="90"/>
      <c r="E80" s="90"/>
      <c r="F80" s="91"/>
      <c r="G80" s="92" t="s">
        <v>449</v>
      </c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4"/>
      <c r="W80" s="95">
        <f>W79+1</f>
        <v>148</v>
      </c>
      <c r="X80" s="96"/>
      <c r="Y80" s="96"/>
      <c r="Z80" s="96"/>
      <c r="AA80" s="97"/>
      <c r="AB80" s="37"/>
      <c r="AC80" s="38"/>
      <c r="AD80" s="38"/>
      <c r="AE80" s="38"/>
      <c r="AF80" s="38"/>
      <c r="AG80" s="35"/>
      <c r="AH80" s="38"/>
      <c r="AI80" s="38"/>
      <c r="AJ80" s="35"/>
      <c r="AK80" s="38"/>
      <c r="AL80" s="38"/>
      <c r="AM80" s="36"/>
      <c r="AN80" s="37"/>
      <c r="AO80" s="38"/>
      <c r="AP80" s="38"/>
      <c r="AQ80" s="38"/>
      <c r="AR80" s="38"/>
      <c r="AS80" s="35"/>
      <c r="AT80" s="38"/>
      <c r="AU80" s="38"/>
      <c r="AV80" s="35"/>
      <c r="AW80" s="38"/>
      <c r="AX80" s="38"/>
      <c r="AY80" s="36"/>
      <c r="AZ80" s="19"/>
      <c r="BA80" s="20">
        <f>AB80*10^11+AC80*10^10+AD80*10^9+AE80*10^8+AF80*10^7+AG80*10^6+AH80*10^5+AI80*10^4+AJ80*10^3+AK80*10^2+AL80*10+AM80</f>
        <v>0</v>
      </c>
      <c r="BB80" s="20">
        <f>AN80*10^11+AO80*10^10+AP80*10^9+AQ80*10^8+AR80*10^7+AS80*10^6+AT80*10^5+AU80*10^4+AV80*10^3+AW80*10^2+AX80*10+AY80</f>
        <v>0</v>
      </c>
    </row>
    <row r="81" spans="1:54" s="21" customFormat="1" ht="24" customHeight="1" thickBot="1" x14ac:dyDescent="0.25">
      <c r="A81" s="19"/>
      <c r="B81" s="89" t="s">
        <v>141</v>
      </c>
      <c r="C81" s="90"/>
      <c r="D81" s="90"/>
      <c r="E81" s="90"/>
      <c r="F81" s="91"/>
      <c r="G81" s="92" t="s">
        <v>142</v>
      </c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4"/>
      <c r="W81" s="95">
        <f>W80+1</f>
        <v>149</v>
      </c>
      <c r="X81" s="96"/>
      <c r="Y81" s="96"/>
      <c r="Z81" s="96"/>
      <c r="AA81" s="97"/>
      <c r="AB81" s="46"/>
      <c r="AC81" s="47"/>
      <c r="AD81" s="47"/>
      <c r="AE81" s="47"/>
      <c r="AF81" s="47"/>
      <c r="AG81" s="48"/>
      <c r="AH81" s="47"/>
      <c r="AI81" s="47"/>
      <c r="AJ81" s="48"/>
      <c r="AK81" s="47"/>
      <c r="AL81" s="47"/>
      <c r="AM81" s="49"/>
      <c r="AN81" s="46"/>
      <c r="AO81" s="47"/>
      <c r="AP81" s="47"/>
      <c r="AQ81" s="47"/>
      <c r="AR81" s="47"/>
      <c r="AS81" s="48"/>
      <c r="AT81" s="47"/>
      <c r="AU81" s="47"/>
      <c r="AV81" s="48"/>
      <c r="AW81" s="47"/>
      <c r="AX81" s="47"/>
      <c r="AY81" s="49"/>
      <c r="AZ81" s="19"/>
      <c r="BA81" s="20">
        <f>AB81*10^11+AC81*10^10+AD81*10^9+AE81*10^8+AF81*10^7+AG81*10^6+AH81*10^5+AI81*10^4+AJ81*10^3+AK81*10^2+AL81*10+AM81</f>
        <v>0</v>
      </c>
      <c r="BB81" s="20">
        <f>AN81*10^11+AO81*10^10+AP81*10^9+AQ81*10^8+AR81*10^7+AS81*10^6+AT81*10^5+AU81*10^4+AV81*10^3+AW81*10^2+AX81*10+AY81</f>
        <v>0</v>
      </c>
    </row>
    <row r="82" spans="1:54" s="21" customFormat="1" ht="18" customHeight="1" x14ac:dyDescent="0.2">
      <c r="A82" s="19"/>
      <c r="B82" s="184" t="s">
        <v>143</v>
      </c>
      <c r="C82" s="185"/>
      <c r="D82" s="185"/>
      <c r="E82" s="185"/>
      <c r="F82" s="186"/>
      <c r="G82" s="156" t="s">
        <v>144</v>
      </c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8"/>
      <c r="W82" s="147">
        <f>W81+1</f>
        <v>150</v>
      </c>
      <c r="X82" s="148"/>
      <c r="Y82" s="148"/>
      <c r="Z82" s="148"/>
      <c r="AA82" s="149"/>
      <c r="AB82" s="55"/>
      <c r="AC82" s="56"/>
      <c r="AD82" s="56"/>
      <c r="AE82" s="56"/>
      <c r="AF82" s="56"/>
      <c r="AG82" s="57"/>
      <c r="AH82" s="56"/>
      <c r="AI82" s="56"/>
      <c r="AJ82" s="57"/>
      <c r="AK82" s="56"/>
      <c r="AL82" s="56"/>
      <c r="AM82" s="58"/>
      <c r="AN82" s="55"/>
      <c r="AO82" s="56"/>
      <c r="AP82" s="56"/>
      <c r="AQ82" s="56"/>
      <c r="AR82" s="56"/>
      <c r="AS82" s="57"/>
      <c r="AT82" s="56"/>
      <c r="AU82" s="56"/>
      <c r="AV82" s="57"/>
      <c r="AW82" s="56"/>
      <c r="AX82" s="56"/>
      <c r="AY82" s="58"/>
      <c r="AZ82" s="19"/>
      <c r="BA82" s="20">
        <f>AB82*10^11+AC82*10^10+AD82*10^9+AE82*10^8+AF82*10^7+AG82*10^6+AH82*10^5+AI82*10^4+AJ82*10^3+AK82*10^2+AL82*10+AM82</f>
        <v>0</v>
      </c>
      <c r="BB82" s="20">
        <f>AN82*10^11+AO82*10^10+AP82*10^9+AQ82*10^8+AR82*10^7+AS82*10^6+AT82*10^5+AU82*10^4+AV82*10^3+AW82*10^2+AX82*10+AY82</f>
        <v>0</v>
      </c>
    </row>
    <row r="83" spans="1:54" ht="13.5" thickBot="1" x14ac:dyDescent="0.25">
      <c r="A83" s="1"/>
      <c r="B83" s="187"/>
      <c r="C83" s="188"/>
      <c r="D83" s="188"/>
      <c r="E83" s="188"/>
      <c r="F83" s="189"/>
      <c r="G83" s="164" t="s">
        <v>459</v>
      </c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165"/>
      <c r="U83" s="165"/>
      <c r="V83" s="166"/>
      <c r="W83" s="205"/>
      <c r="X83" s="206"/>
      <c r="Y83" s="206"/>
      <c r="Z83" s="206"/>
      <c r="AA83" s="207"/>
      <c r="AB83" s="59" t="str">
        <f>IF(BA82=(BA84+BA85),"","NAPAKA!")</f>
        <v/>
      </c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1"/>
      <c r="AN83" s="59" t="str">
        <f>IF(BB82=(BB84+BB85),"","NAPAKA!")</f>
        <v/>
      </c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1"/>
      <c r="AZ83" s="1"/>
      <c r="BA83" s="22"/>
      <c r="BB83" s="22"/>
    </row>
    <row r="84" spans="1:54" ht="24" customHeight="1" x14ac:dyDescent="0.2">
      <c r="A84" s="1"/>
      <c r="B84" s="167" t="s">
        <v>145</v>
      </c>
      <c r="C84" s="168"/>
      <c r="D84" s="168"/>
      <c r="E84" s="168"/>
      <c r="F84" s="169"/>
      <c r="G84" s="170" t="s">
        <v>146</v>
      </c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2"/>
      <c r="W84" s="140">
        <f>W82+1</f>
        <v>151</v>
      </c>
      <c r="X84" s="173"/>
      <c r="Y84" s="173"/>
      <c r="Z84" s="173"/>
      <c r="AA84" s="174"/>
      <c r="AB84" s="37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45"/>
      <c r="AN84" s="37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45"/>
      <c r="AZ84" s="1"/>
      <c r="BA84" s="20">
        <f>AB84*10^11+AC84*10^10+AD84*10^9+AE84*10^8+AF84*10^7+AG84*10^6+AH84*10^5+AI84*10^4+AJ84*10^3+AK84*10^2+AL84*10+AM84</f>
        <v>0</v>
      </c>
      <c r="BB84" s="20">
        <f>AN84*10^11+AO84*10^10+AP84*10^9+AQ84*10^8+AR84*10^7+AS84*10^6+AT84*10^5+AU84*10^4+AV84*10^3+AW84*10^2+AX84*10+AY84</f>
        <v>0</v>
      </c>
    </row>
    <row r="85" spans="1:54" s="21" customFormat="1" ht="18" customHeight="1" thickBot="1" x14ac:dyDescent="0.25">
      <c r="A85" s="19"/>
      <c r="B85" s="175" t="s">
        <v>147</v>
      </c>
      <c r="C85" s="176"/>
      <c r="D85" s="176"/>
      <c r="E85" s="176"/>
      <c r="F85" s="177"/>
      <c r="G85" s="178" t="s">
        <v>148</v>
      </c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80"/>
      <c r="W85" s="181">
        <f>W84+1</f>
        <v>152</v>
      </c>
      <c r="X85" s="182"/>
      <c r="Y85" s="182"/>
      <c r="Z85" s="182"/>
      <c r="AA85" s="183"/>
      <c r="AB85" s="42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4"/>
      <c r="AN85" s="42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4"/>
      <c r="AZ85" s="19"/>
      <c r="BA85" s="20">
        <f>AB85*10^11+AC85*10^10+AD85*10^9+AE85*10^8+AF85*10^7+AG85*10^6+AH85*10^5+AI85*10^4+AJ85*10^3+AK85*10^2+AL85*10+AM85</f>
        <v>0</v>
      </c>
      <c r="BB85" s="20">
        <f>AN85*10^11+AO85*10^10+AP85*10^9+AQ85*10^8+AR85*10^7+AS85*10^6+AT85*10^5+AU85*10^4+AV85*10^3+AW85*10^2+AX85*10+AY85</f>
        <v>0</v>
      </c>
    </row>
    <row r="86" spans="1:54" s="21" customFormat="1" ht="18" customHeight="1" x14ac:dyDescent="0.2">
      <c r="A86" s="19"/>
      <c r="B86" s="214" t="s">
        <v>149</v>
      </c>
      <c r="C86" s="215"/>
      <c r="D86" s="215"/>
      <c r="E86" s="215"/>
      <c r="F86" s="216"/>
      <c r="G86" s="220" t="s">
        <v>150</v>
      </c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2"/>
      <c r="W86" s="147">
        <f>W85+1</f>
        <v>153</v>
      </c>
      <c r="X86" s="148"/>
      <c r="Y86" s="148"/>
      <c r="Z86" s="148"/>
      <c r="AA86" s="149"/>
      <c r="AB86" s="55"/>
      <c r="AC86" s="56"/>
      <c r="AD86" s="56"/>
      <c r="AE86" s="56"/>
      <c r="AF86" s="56"/>
      <c r="AG86" s="57"/>
      <c r="AH86" s="56"/>
      <c r="AI86" s="56"/>
      <c r="AJ86" s="57"/>
      <c r="AK86" s="56"/>
      <c r="AL86" s="56"/>
      <c r="AM86" s="58"/>
      <c r="AN86" s="55"/>
      <c r="AO86" s="56"/>
      <c r="AP86" s="56"/>
      <c r="AQ86" s="56"/>
      <c r="AR86" s="56"/>
      <c r="AS86" s="57"/>
      <c r="AT86" s="56"/>
      <c r="AU86" s="56"/>
      <c r="AV86" s="57"/>
      <c r="AW86" s="56"/>
      <c r="AX86" s="56"/>
      <c r="AY86" s="58"/>
      <c r="AZ86" s="19"/>
      <c r="BA86" s="20">
        <f>AB86*10^11+AC86*10^10+AD86*10^9+AE86*10^8+AF86*10^7+AG86*10^6+AH86*10^5+AI86*10^4+AJ86*10^3+AK86*10^2+AL86*10+AM86</f>
        <v>0</v>
      </c>
      <c r="BB86" s="20">
        <f>AN86*10^11+AO86*10^10+AP86*10^9+AQ86*10^8+AR86*10^7+AS86*10^6+AT86*10^5+AU86*10^4+AV86*10^3+AW86*10^2+AX86*10+AY86</f>
        <v>0</v>
      </c>
    </row>
    <row r="87" spans="1:54" ht="13.5" thickBot="1" x14ac:dyDescent="0.25">
      <c r="A87" s="1"/>
      <c r="B87" s="217"/>
      <c r="C87" s="218"/>
      <c r="D87" s="218"/>
      <c r="E87" s="218"/>
      <c r="F87" s="219"/>
      <c r="G87" s="193" t="s">
        <v>460</v>
      </c>
      <c r="H87" s="194"/>
      <c r="I87" s="194"/>
      <c r="J87" s="194"/>
      <c r="K87" s="194"/>
      <c r="L87" s="194"/>
      <c r="M87" s="194"/>
      <c r="N87" s="194"/>
      <c r="O87" s="194"/>
      <c r="P87" s="194"/>
      <c r="Q87" s="194"/>
      <c r="R87" s="194"/>
      <c r="S87" s="194"/>
      <c r="T87" s="194"/>
      <c r="U87" s="194"/>
      <c r="V87" s="195"/>
      <c r="W87" s="150"/>
      <c r="X87" s="151"/>
      <c r="Y87" s="151"/>
      <c r="Z87" s="151"/>
      <c r="AA87" s="152"/>
      <c r="AB87" s="59" t="str">
        <f>IF(BA86=(BA88+BA94+BA98),"","NAPAKA!")</f>
        <v/>
      </c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1"/>
      <c r="AN87" s="59" t="str">
        <f>IF(BB86=(BB88+BB94+BB98),"","NAPAKA!")</f>
        <v/>
      </c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1"/>
      <c r="AZ87" s="1"/>
      <c r="BA87" s="22"/>
      <c r="BB87" s="22"/>
    </row>
    <row r="88" spans="1:54" s="21" customFormat="1" ht="24" customHeight="1" x14ac:dyDescent="0.2">
      <c r="A88" s="19"/>
      <c r="B88" s="184" t="s">
        <v>151</v>
      </c>
      <c r="C88" s="185"/>
      <c r="D88" s="185"/>
      <c r="E88" s="185"/>
      <c r="F88" s="186"/>
      <c r="G88" s="156" t="s">
        <v>152</v>
      </c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8"/>
      <c r="W88" s="147">
        <f>W86+1</f>
        <v>154</v>
      </c>
      <c r="X88" s="148"/>
      <c r="Y88" s="148"/>
      <c r="Z88" s="148"/>
      <c r="AA88" s="149"/>
      <c r="AB88" s="55"/>
      <c r="AC88" s="56"/>
      <c r="AD88" s="56"/>
      <c r="AE88" s="56"/>
      <c r="AF88" s="56"/>
      <c r="AG88" s="57"/>
      <c r="AH88" s="56"/>
      <c r="AI88" s="56"/>
      <c r="AJ88" s="57"/>
      <c r="AK88" s="56"/>
      <c r="AL88" s="56"/>
      <c r="AM88" s="58"/>
      <c r="AN88" s="55"/>
      <c r="AO88" s="56"/>
      <c r="AP88" s="56"/>
      <c r="AQ88" s="56"/>
      <c r="AR88" s="56"/>
      <c r="AS88" s="57"/>
      <c r="AT88" s="56"/>
      <c r="AU88" s="56"/>
      <c r="AV88" s="57"/>
      <c r="AW88" s="56"/>
      <c r="AX88" s="56"/>
      <c r="AY88" s="58"/>
      <c r="AZ88" s="19"/>
      <c r="BA88" s="20">
        <f>AB88*10^11+AC88*10^10+AD88*10^9+AE88*10^8+AF88*10^7+AG88*10^6+AH88*10^5+AI88*10^4+AJ88*10^3+AK88*10^2+AL88*10+AM88</f>
        <v>0</v>
      </c>
      <c r="BB88" s="20">
        <f>AN88*10^11+AO88*10^10+AP88*10^9+AQ88*10^8+AR88*10^7+AS88*10^6+AT88*10^5+AU88*10^4+AV88*10^3+AW88*10^2+AX88*10+AY88</f>
        <v>0</v>
      </c>
    </row>
    <row r="89" spans="1:54" ht="13.5" thickBot="1" x14ac:dyDescent="0.25">
      <c r="A89" s="1"/>
      <c r="B89" s="190"/>
      <c r="C89" s="191"/>
      <c r="D89" s="191"/>
      <c r="E89" s="191"/>
      <c r="F89" s="192"/>
      <c r="G89" s="193" t="s">
        <v>461</v>
      </c>
      <c r="H89" s="194"/>
      <c r="I89" s="194"/>
      <c r="J89" s="194"/>
      <c r="K89" s="194"/>
      <c r="L89" s="194"/>
      <c r="M89" s="194"/>
      <c r="N89" s="194"/>
      <c r="O89" s="194"/>
      <c r="P89" s="194"/>
      <c r="Q89" s="194"/>
      <c r="R89" s="194"/>
      <c r="S89" s="194"/>
      <c r="T89" s="194"/>
      <c r="U89" s="194"/>
      <c r="V89" s="195"/>
      <c r="W89" s="150"/>
      <c r="X89" s="151"/>
      <c r="Y89" s="151"/>
      <c r="Z89" s="151"/>
      <c r="AA89" s="152"/>
      <c r="AB89" s="59" t="str">
        <f>IF(BA88=(BA90+BA91+BA92+BA93),"","NAPAKA!")</f>
        <v/>
      </c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1"/>
      <c r="AN89" s="59" t="str">
        <f>IF(BB88=(BB90+BB91+BB92+BB93),"","NAPAKA!")</f>
        <v/>
      </c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1"/>
      <c r="AZ89" s="1"/>
      <c r="BA89" s="22"/>
      <c r="BB89" s="22"/>
    </row>
    <row r="90" spans="1:54" ht="18" customHeight="1" x14ac:dyDescent="0.2">
      <c r="A90" s="1"/>
      <c r="B90" s="167" t="s">
        <v>153</v>
      </c>
      <c r="C90" s="168"/>
      <c r="D90" s="168"/>
      <c r="E90" s="168"/>
      <c r="F90" s="169"/>
      <c r="G90" s="170" t="s">
        <v>154</v>
      </c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2"/>
      <c r="W90" s="140">
        <f>W88+1</f>
        <v>155</v>
      </c>
      <c r="X90" s="173"/>
      <c r="Y90" s="173"/>
      <c r="Z90" s="173"/>
      <c r="AA90" s="174"/>
      <c r="AB90" s="37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45"/>
      <c r="AN90" s="37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45"/>
      <c r="AZ90" s="1"/>
      <c r="BA90" s="20">
        <f>AB90*10^11+AC90*10^10+AD90*10^9+AE90*10^8+AF90*10^7+AG90*10^6+AH90*10^5+AI90*10^4+AJ90*10^3+AK90*10^2+AL90*10+AM90</f>
        <v>0</v>
      </c>
      <c r="BB90" s="20">
        <f>AN90*10^11+AO90*10^10+AP90*10^9+AQ90*10^8+AR90*10^7+AS90*10^6+AT90*10^5+AU90*10^4+AV90*10^3+AW90*10^2+AX90*10+AY90</f>
        <v>0</v>
      </c>
    </row>
    <row r="91" spans="1:54" s="21" customFormat="1" ht="18" customHeight="1" x14ac:dyDescent="0.2">
      <c r="A91" s="19"/>
      <c r="B91" s="124" t="s">
        <v>155</v>
      </c>
      <c r="C91" s="125"/>
      <c r="D91" s="125"/>
      <c r="E91" s="125"/>
      <c r="F91" s="126"/>
      <c r="G91" s="127" t="s">
        <v>156</v>
      </c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9"/>
      <c r="W91" s="130">
        <f>W90+1</f>
        <v>156</v>
      </c>
      <c r="X91" s="131"/>
      <c r="Y91" s="131"/>
      <c r="Z91" s="131"/>
      <c r="AA91" s="132"/>
      <c r="AB91" s="39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1"/>
      <c r="AN91" s="39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1"/>
      <c r="AZ91" s="19"/>
      <c r="BA91" s="20">
        <f>AB91*10^11+AC91*10^10+AD91*10^9+AE91*10^8+AF91*10^7+AG91*10^6+AH91*10^5+AI91*10^4+AJ91*10^3+AK91*10^2+AL91*10+AM91</f>
        <v>0</v>
      </c>
      <c r="BB91" s="20">
        <f>AN91*10^11+AO91*10^10+AP91*10^9+AQ91*10^8+AR91*10^7+AS91*10^6+AT91*10^5+AU91*10^4+AV91*10^3+AW91*10^2+AX91*10+AY91</f>
        <v>0</v>
      </c>
    </row>
    <row r="92" spans="1:54" s="21" customFormat="1" ht="18" customHeight="1" x14ac:dyDescent="0.2">
      <c r="A92" s="19"/>
      <c r="B92" s="124" t="s">
        <v>157</v>
      </c>
      <c r="C92" s="125"/>
      <c r="D92" s="125"/>
      <c r="E92" s="125"/>
      <c r="F92" s="126"/>
      <c r="G92" s="127" t="s">
        <v>158</v>
      </c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9"/>
      <c r="W92" s="130">
        <f>W91+1</f>
        <v>157</v>
      </c>
      <c r="X92" s="131"/>
      <c r="Y92" s="131"/>
      <c r="Z92" s="131"/>
      <c r="AA92" s="132"/>
      <c r="AB92" s="39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1"/>
      <c r="AN92" s="39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1"/>
      <c r="AZ92" s="19"/>
      <c r="BA92" s="20">
        <f>AB92*10^11+AC92*10^10+AD92*10^9+AE92*10^8+AF92*10^7+AG92*10^6+AH92*10^5+AI92*10^4+AJ92*10^3+AK92*10^2+AL92*10+AM92</f>
        <v>0</v>
      </c>
      <c r="BB92" s="20">
        <f>AN92*10^11+AO92*10^10+AP92*10^9+AQ92*10^8+AR92*10^7+AS92*10^6+AT92*10^5+AU92*10^4+AV92*10^3+AW92*10^2+AX92*10+AY92</f>
        <v>0</v>
      </c>
    </row>
    <row r="93" spans="1:54" s="21" customFormat="1" ht="24" customHeight="1" thickBot="1" x14ac:dyDescent="0.25">
      <c r="A93" s="19"/>
      <c r="B93" s="175" t="s">
        <v>159</v>
      </c>
      <c r="C93" s="176"/>
      <c r="D93" s="176"/>
      <c r="E93" s="176"/>
      <c r="F93" s="177"/>
      <c r="G93" s="178" t="s">
        <v>160</v>
      </c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80"/>
      <c r="W93" s="181">
        <f>W92+1</f>
        <v>158</v>
      </c>
      <c r="X93" s="182"/>
      <c r="Y93" s="182"/>
      <c r="Z93" s="182"/>
      <c r="AA93" s="183"/>
      <c r="AB93" s="42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4"/>
      <c r="AN93" s="42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4"/>
      <c r="AZ93" s="19"/>
      <c r="BA93" s="20">
        <f>AB93*10^11+AC93*10^10+AD93*10^9+AE93*10^8+AF93*10^7+AG93*10^6+AH93*10^5+AI93*10^4+AJ93*10^3+AK93*10^2+AL93*10+AM93</f>
        <v>0</v>
      </c>
      <c r="BB93" s="20">
        <f>AN93*10^11+AO93*10^10+AP93*10^9+AQ93*10^8+AR93*10^7+AS93*10^6+AT93*10^5+AU93*10^4+AV93*10^3+AW93*10^2+AX93*10+AY93</f>
        <v>0</v>
      </c>
    </row>
    <row r="94" spans="1:54" s="21" customFormat="1" ht="18" customHeight="1" x14ac:dyDescent="0.2">
      <c r="A94" s="19"/>
      <c r="B94" s="184" t="s">
        <v>161</v>
      </c>
      <c r="C94" s="185"/>
      <c r="D94" s="185"/>
      <c r="E94" s="185"/>
      <c r="F94" s="186"/>
      <c r="G94" s="156" t="s">
        <v>162</v>
      </c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57"/>
      <c r="T94" s="157"/>
      <c r="U94" s="157"/>
      <c r="V94" s="158"/>
      <c r="W94" s="147">
        <f>W93+1</f>
        <v>159</v>
      </c>
      <c r="X94" s="148"/>
      <c r="Y94" s="148"/>
      <c r="Z94" s="148"/>
      <c r="AA94" s="149"/>
      <c r="AB94" s="55"/>
      <c r="AC94" s="56"/>
      <c r="AD94" s="56"/>
      <c r="AE94" s="56"/>
      <c r="AF94" s="56"/>
      <c r="AG94" s="57"/>
      <c r="AH94" s="56"/>
      <c r="AI94" s="56"/>
      <c r="AJ94" s="57"/>
      <c r="AK94" s="56"/>
      <c r="AL94" s="56"/>
      <c r="AM94" s="58"/>
      <c r="AN94" s="55"/>
      <c r="AO94" s="56"/>
      <c r="AP94" s="56"/>
      <c r="AQ94" s="56"/>
      <c r="AR94" s="56"/>
      <c r="AS94" s="57"/>
      <c r="AT94" s="56"/>
      <c r="AU94" s="56"/>
      <c r="AV94" s="57"/>
      <c r="AW94" s="56"/>
      <c r="AX94" s="56"/>
      <c r="AY94" s="58"/>
      <c r="AZ94" s="19"/>
      <c r="BA94" s="20">
        <f>AB94*10^11+AC94*10^10+AD94*10^9+AE94*10^8+AF94*10^7+AG94*10^6+AH94*10^5+AI94*10^4+AJ94*10^3+AK94*10^2+AL94*10+AM94</f>
        <v>0</v>
      </c>
      <c r="BB94" s="20">
        <f>AN94*10^11+AO94*10^10+AP94*10^9+AQ94*10^8+AR94*10^7+AS94*10^6+AT94*10^5+AU94*10^4+AV94*10^3+AW94*10^2+AX94*10+AY94</f>
        <v>0</v>
      </c>
    </row>
    <row r="95" spans="1:54" ht="13.5" thickBot="1" x14ac:dyDescent="0.25">
      <c r="A95" s="1"/>
      <c r="B95" s="190"/>
      <c r="C95" s="191"/>
      <c r="D95" s="191"/>
      <c r="E95" s="191"/>
      <c r="F95" s="192"/>
      <c r="G95" s="193" t="s">
        <v>462</v>
      </c>
      <c r="H95" s="194"/>
      <c r="I95" s="194"/>
      <c r="J95" s="194"/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5"/>
      <c r="W95" s="150"/>
      <c r="X95" s="151"/>
      <c r="Y95" s="151"/>
      <c r="Z95" s="151"/>
      <c r="AA95" s="152"/>
      <c r="AB95" s="59" t="str">
        <f>IF(BA94=(BA96+BA97),"","NAPAKA!")</f>
        <v/>
      </c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1"/>
      <c r="AN95" s="59" t="str">
        <f>IF(BB94=(BB96+BB97),"","NAPAKA!")</f>
        <v/>
      </c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1"/>
      <c r="AZ95" s="1"/>
      <c r="BA95" s="22"/>
      <c r="BB95" s="22"/>
    </row>
    <row r="96" spans="1:54" ht="18" customHeight="1" x14ac:dyDescent="0.2">
      <c r="A96" s="1"/>
      <c r="B96" s="167" t="s">
        <v>163</v>
      </c>
      <c r="C96" s="168"/>
      <c r="D96" s="168"/>
      <c r="E96" s="168"/>
      <c r="F96" s="169"/>
      <c r="G96" s="170" t="s">
        <v>164</v>
      </c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1"/>
      <c r="T96" s="171"/>
      <c r="U96" s="171"/>
      <c r="V96" s="172"/>
      <c r="W96" s="140">
        <f>W94+1</f>
        <v>160</v>
      </c>
      <c r="X96" s="173"/>
      <c r="Y96" s="173"/>
      <c r="Z96" s="173"/>
      <c r="AA96" s="174"/>
      <c r="AB96" s="37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45"/>
      <c r="AN96" s="37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45"/>
      <c r="AZ96" s="1"/>
      <c r="BA96" s="20">
        <f>AB96*10^11+AC96*10^10+AD96*10^9+AE96*10^8+AF96*10^7+AG96*10^6+AH96*10^5+AI96*10^4+AJ96*10^3+AK96*10^2+AL96*10+AM96</f>
        <v>0</v>
      </c>
      <c r="BB96" s="20">
        <f>AN96*10^11+AO96*10^10+AP96*10^9+AQ96*10^8+AR96*10^7+AS96*10^6+AT96*10^5+AU96*10^4+AV96*10^3+AW96*10^2+AX96*10+AY96</f>
        <v>0</v>
      </c>
    </row>
    <row r="97" spans="1:54" s="21" customFormat="1" ht="18" customHeight="1" thickBot="1" x14ac:dyDescent="0.25">
      <c r="A97" s="19"/>
      <c r="B97" s="175" t="s">
        <v>165</v>
      </c>
      <c r="C97" s="176"/>
      <c r="D97" s="176"/>
      <c r="E97" s="176"/>
      <c r="F97" s="177"/>
      <c r="G97" s="178" t="s">
        <v>166</v>
      </c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80"/>
      <c r="W97" s="181">
        <f>W96+1</f>
        <v>161</v>
      </c>
      <c r="X97" s="182"/>
      <c r="Y97" s="182"/>
      <c r="Z97" s="182"/>
      <c r="AA97" s="183"/>
      <c r="AB97" s="42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4"/>
      <c r="AN97" s="42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4"/>
      <c r="AZ97" s="19"/>
      <c r="BA97" s="20">
        <f>AB97*10^11+AC97*10^10+AD97*10^9+AE97*10^8+AF97*10^7+AG97*10^6+AH97*10^5+AI97*10^4+AJ97*10^3+AK97*10^2+AL97*10+AM97</f>
        <v>0</v>
      </c>
      <c r="BB97" s="20">
        <f>AN97*10^11+AO97*10^10+AP97*10^9+AQ97*10^8+AR97*10^7+AS97*10^6+AT97*10^5+AU97*10^4+AV97*10^3+AW97*10^2+AX97*10+AY97</f>
        <v>0</v>
      </c>
    </row>
    <row r="98" spans="1:54" s="21" customFormat="1" ht="36" customHeight="1" x14ac:dyDescent="0.2">
      <c r="A98" s="19"/>
      <c r="B98" s="184" t="s">
        <v>167</v>
      </c>
      <c r="C98" s="185"/>
      <c r="D98" s="185"/>
      <c r="E98" s="185"/>
      <c r="F98" s="186"/>
      <c r="G98" s="156" t="s">
        <v>450</v>
      </c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8"/>
      <c r="W98" s="147">
        <f>W97+1</f>
        <v>162</v>
      </c>
      <c r="X98" s="148"/>
      <c r="Y98" s="148"/>
      <c r="Z98" s="148"/>
      <c r="AA98" s="149"/>
      <c r="AB98" s="55"/>
      <c r="AC98" s="56"/>
      <c r="AD98" s="56"/>
      <c r="AE98" s="56"/>
      <c r="AF98" s="56"/>
      <c r="AG98" s="57"/>
      <c r="AH98" s="56"/>
      <c r="AI98" s="56"/>
      <c r="AJ98" s="57"/>
      <c r="AK98" s="56"/>
      <c r="AL98" s="56"/>
      <c r="AM98" s="58"/>
      <c r="AN98" s="55"/>
      <c r="AO98" s="56"/>
      <c r="AP98" s="56"/>
      <c r="AQ98" s="56"/>
      <c r="AR98" s="56"/>
      <c r="AS98" s="57"/>
      <c r="AT98" s="56"/>
      <c r="AU98" s="56"/>
      <c r="AV98" s="57"/>
      <c r="AW98" s="56"/>
      <c r="AX98" s="56"/>
      <c r="AY98" s="58"/>
      <c r="AZ98" s="19"/>
      <c r="BA98" s="20">
        <f>AB98*10^11+AC98*10^10+AD98*10^9+AE98*10^8+AF98*10^7+AG98*10^6+AH98*10^5+AI98*10^4+AJ98*10^3+AK98*10^2+AL98*10+AM98</f>
        <v>0</v>
      </c>
      <c r="BB98" s="20">
        <f>AN98*10^11+AO98*10^10+AP98*10^9+AQ98*10^8+AR98*10^7+AS98*10^6+AT98*10^5+AU98*10^4+AV98*10^3+AW98*10^2+AX98*10+AY98</f>
        <v>0</v>
      </c>
    </row>
    <row r="99" spans="1:54" ht="13.5" thickBot="1" x14ac:dyDescent="0.25">
      <c r="A99" s="1"/>
      <c r="B99" s="190"/>
      <c r="C99" s="191"/>
      <c r="D99" s="191"/>
      <c r="E99" s="191"/>
      <c r="F99" s="192"/>
      <c r="G99" s="193" t="s">
        <v>463</v>
      </c>
      <c r="H99" s="194"/>
      <c r="I99" s="194"/>
      <c r="J99" s="194"/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5"/>
      <c r="W99" s="150"/>
      <c r="X99" s="151"/>
      <c r="Y99" s="151"/>
      <c r="Z99" s="151"/>
      <c r="AA99" s="152"/>
      <c r="AB99" s="59" t="str">
        <f>IF(BA98=(BA100+BA101+BA102),"","NAPAKA!")</f>
        <v/>
      </c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1"/>
      <c r="AN99" s="59" t="str">
        <f>IF(BB98=(BB100+BB101+BB102),"","NAPAKA!")</f>
        <v/>
      </c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1"/>
      <c r="AZ99" s="1"/>
      <c r="BA99" s="22"/>
      <c r="BB99" s="22"/>
    </row>
    <row r="100" spans="1:54" ht="24" customHeight="1" x14ac:dyDescent="0.2">
      <c r="A100" s="1"/>
      <c r="B100" s="167" t="s">
        <v>168</v>
      </c>
      <c r="C100" s="168"/>
      <c r="D100" s="168"/>
      <c r="E100" s="168"/>
      <c r="F100" s="169"/>
      <c r="G100" s="170" t="s">
        <v>169</v>
      </c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2"/>
      <c r="W100" s="140">
        <f>W98+1</f>
        <v>163</v>
      </c>
      <c r="X100" s="173"/>
      <c r="Y100" s="173"/>
      <c r="Z100" s="173"/>
      <c r="AA100" s="174"/>
      <c r="AB100" s="37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45"/>
      <c r="AN100" s="37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45"/>
      <c r="AZ100" s="1"/>
      <c r="BA100" s="20">
        <f>AB100*10^11+AC100*10^10+AD100*10^9+AE100*10^8+AF100*10^7+AG100*10^6+AH100*10^5+AI100*10^4+AJ100*10^3+AK100*10^2+AL100*10+AM100</f>
        <v>0</v>
      </c>
      <c r="BB100" s="20">
        <f>AN100*10^11+AO100*10^10+AP100*10^9+AQ100*10^8+AR100*10^7+AS100*10^6+AT100*10^5+AU100*10^4+AV100*10^3+AW100*10^2+AX100*10+AY100</f>
        <v>0</v>
      </c>
    </row>
    <row r="101" spans="1:54" s="21" customFormat="1" ht="18" customHeight="1" x14ac:dyDescent="0.2">
      <c r="A101" s="19"/>
      <c r="B101" s="124" t="s">
        <v>170</v>
      </c>
      <c r="C101" s="125"/>
      <c r="D101" s="125"/>
      <c r="E101" s="125"/>
      <c r="F101" s="126"/>
      <c r="G101" s="127" t="s">
        <v>171</v>
      </c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9"/>
      <c r="W101" s="130">
        <f>W100+1</f>
        <v>164</v>
      </c>
      <c r="X101" s="131"/>
      <c r="Y101" s="131"/>
      <c r="Z101" s="131"/>
      <c r="AA101" s="132"/>
      <c r="AB101" s="39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1"/>
      <c r="AN101" s="39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1"/>
      <c r="AZ101" s="19"/>
      <c r="BA101" s="20">
        <f>AB101*10^11+AC101*10^10+AD101*10^9+AE101*10^8+AF101*10^7+AG101*10^6+AH101*10^5+AI101*10^4+AJ101*10^3+AK101*10^2+AL101*10+AM101</f>
        <v>0</v>
      </c>
      <c r="BB101" s="20">
        <f>AN101*10^11+AO101*10^10+AP101*10^9+AQ101*10^8+AR101*10^7+AS101*10^6+AT101*10^5+AU101*10^4+AV101*10^3+AW101*10^2+AX101*10+AY101</f>
        <v>0</v>
      </c>
    </row>
    <row r="102" spans="1:54" s="21" customFormat="1" ht="40.5" customHeight="1" thickBot="1" x14ac:dyDescent="0.25">
      <c r="A102" s="19"/>
      <c r="B102" s="124" t="s">
        <v>172</v>
      </c>
      <c r="C102" s="125"/>
      <c r="D102" s="125"/>
      <c r="E102" s="125"/>
      <c r="F102" s="126"/>
      <c r="G102" s="127" t="s">
        <v>451</v>
      </c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9"/>
      <c r="W102" s="130">
        <f>W101+1</f>
        <v>165</v>
      </c>
      <c r="X102" s="131"/>
      <c r="Y102" s="131"/>
      <c r="Z102" s="131"/>
      <c r="AA102" s="132"/>
      <c r="AB102" s="42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4"/>
      <c r="AN102" s="42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4"/>
      <c r="AZ102" s="19"/>
      <c r="BA102" s="20">
        <f>AB102*10^11+AC102*10^10+AD102*10^9+AE102*10^8+AF102*10^7+AG102*10^6+AH102*10^5+AI102*10^4+AJ102*10^3+AK102*10^2+AL102*10+AM102</f>
        <v>0</v>
      </c>
      <c r="BB102" s="20">
        <f>AN102*10^11+AO102*10^10+AP102*10^9+AQ102*10^8+AR102*10^7+AS102*10^6+AT102*10^5+AU102*10^4+AV102*10^3+AW102*10^2+AX102*10+AY102</f>
        <v>0</v>
      </c>
    </row>
    <row r="103" spans="1:54" s="21" customFormat="1" ht="18" customHeight="1" x14ac:dyDescent="0.2">
      <c r="A103" s="19"/>
      <c r="B103" s="214" t="s">
        <v>173</v>
      </c>
      <c r="C103" s="215"/>
      <c r="D103" s="215"/>
      <c r="E103" s="215"/>
      <c r="F103" s="216"/>
      <c r="G103" s="220" t="s">
        <v>174</v>
      </c>
      <c r="H103" s="221"/>
      <c r="I103" s="221"/>
      <c r="J103" s="221"/>
      <c r="K103" s="221"/>
      <c r="L103" s="221"/>
      <c r="M103" s="221"/>
      <c r="N103" s="221"/>
      <c r="O103" s="221"/>
      <c r="P103" s="221"/>
      <c r="Q103" s="221"/>
      <c r="R103" s="221"/>
      <c r="S103" s="221"/>
      <c r="T103" s="221"/>
      <c r="U103" s="221"/>
      <c r="V103" s="222"/>
      <c r="W103" s="147">
        <f>W102+1</f>
        <v>166</v>
      </c>
      <c r="X103" s="148"/>
      <c r="Y103" s="148"/>
      <c r="Z103" s="148"/>
      <c r="AA103" s="149"/>
      <c r="AB103" s="55"/>
      <c r="AC103" s="56"/>
      <c r="AD103" s="56"/>
      <c r="AE103" s="56"/>
      <c r="AF103" s="56"/>
      <c r="AG103" s="57"/>
      <c r="AH103" s="56"/>
      <c r="AI103" s="56"/>
      <c r="AJ103" s="57"/>
      <c r="AK103" s="56"/>
      <c r="AL103" s="56"/>
      <c r="AM103" s="58"/>
      <c r="AN103" s="55"/>
      <c r="AO103" s="56"/>
      <c r="AP103" s="56"/>
      <c r="AQ103" s="56"/>
      <c r="AR103" s="56"/>
      <c r="AS103" s="57"/>
      <c r="AT103" s="56"/>
      <c r="AU103" s="56"/>
      <c r="AV103" s="57"/>
      <c r="AW103" s="56"/>
      <c r="AX103" s="56"/>
      <c r="AY103" s="58"/>
      <c r="AZ103" s="19"/>
      <c r="BA103" s="20">
        <f>AB103*10^11+AC103*10^10+AD103*10^9+AE103*10^8+AF103*10^7+AG103*10^6+AH103*10^5+AI103*10^4+AJ103*10^3+AK103*10^2+AL103*10+AM103</f>
        <v>0</v>
      </c>
      <c r="BB103" s="20">
        <f>AN103*10^11+AO103*10^10+AP103*10^9+AQ103*10^8+AR103*10^7+AS103*10^6+AT103*10^5+AU103*10^4+AV103*10^3+AW103*10^2+AX103*10+AY103</f>
        <v>0</v>
      </c>
    </row>
    <row r="104" spans="1:54" ht="13.5" thickBot="1" x14ac:dyDescent="0.25">
      <c r="A104" s="1"/>
      <c r="B104" s="217"/>
      <c r="C104" s="218"/>
      <c r="D104" s="218"/>
      <c r="E104" s="218"/>
      <c r="F104" s="219"/>
      <c r="G104" s="193" t="s">
        <v>464</v>
      </c>
      <c r="H104" s="194"/>
      <c r="I104" s="194"/>
      <c r="J104" s="194"/>
      <c r="K104" s="194"/>
      <c r="L104" s="194"/>
      <c r="M104" s="194"/>
      <c r="N104" s="194"/>
      <c r="O104" s="194"/>
      <c r="P104" s="194"/>
      <c r="Q104" s="194"/>
      <c r="R104" s="194"/>
      <c r="S104" s="194"/>
      <c r="T104" s="194"/>
      <c r="U104" s="194"/>
      <c r="V104" s="195"/>
      <c r="W104" s="150"/>
      <c r="X104" s="151"/>
      <c r="Y104" s="151"/>
      <c r="Z104" s="151"/>
      <c r="AA104" s="152"/>
      <c r="AB104" s="59" t="str">
        <f>IF(BA103=(BA105+BA109),"","NAPAKA!")</f>
        <v/>
      </c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1"/>
      <c r="AN104" s="59" t="str">
        <f>IF(BB103=(BB105+BB109),"","NAPAKA!")</f>
        <v/>
      </c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1"/>
      <c r="AZ104" s="1"/>
      <c r="BA104" s="22"/>
      <c r="BB104" s="22"/>
    </row>
    <row r="105" spans="1:54" s="21" customFormat="1" ht="18" customHeight="1" x14ac:dyDescent="0.2">
      <c r="A105" s="19"/>
      <c r="B105" s="184" t="s">
        <v>175</v>
      </c>
      <c r="C105" s="185"/>
      <c r="D105" s="185"/>
      <c r="E105" s="185"/>
      <c r="F105" s="186"/>
      <c r="G105" s="156" t="s">
        <v>176</v>
      </c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8"/>
      <c r="W105" s="147">
        <f>W103+1</f>
        <v>167</v>
      </c>
      <c r="X105" s="148"/>
      <c r="Y105" s="148"/>
      <c r="Z105" s="148"/>
      <c r="AA105" s="149"/>
      <c r="AB105" s="55"/>
      <c r="AC105" s="56"/>
      <c r="AD105" s="56"/>
      <c r="AE105" s="56"/>
      <c r="AF105" s="56"/>
      <c r="AG105" s="57"/>
      <c r="AH105" s="56"/>
      <c r="AI105" s="56"/>
      <c r="AJ105" s="57"/>
      <c r="AK105" s="56"/>
      <c r="AL105" s="56"/>
      <c r="AM105" s="58"/>
      <c r="AN105" s="55"/>
      <c r="AO105" s="56"/>
      <c r="AP105" s="56"/>
      <c r="AQ105" s="56"/>
      <c r="AR105" s="56"/>
      <c r="AS105" s="57"/>
      <c r="AT105" s="56"/>
      <c r="AU105" s="56"/>
      <c r="AV105" s="57"/>
      <c r="AW105" s="56"/>
      <c r="AX105" s="56"/>
      <c r="AY105" s="58"/>
      <c r="AZ105" s="19"/>
      <c r="BA105" s="20">
        <f>AB105*10^11+AC105*10^10+AD105*10^9+AE105*10^8+AF105*10^7+AG105*10^6+AH105*10^5+AI105*10^4+AJ105*10^3+AK105*10^2+AL105*10+AM105</f>
        <v>0</v>
      </c>
      <c r="BB105" s="20">
        <f>AN105*10^11+AO105*10^10+AP105*10^9+AQ105*10^8+AR105*10^7+AS105*10^6+AT105*10^5+AU105*10^4+AV105*10^3+AW105*10^2+AX105*10+AY105</f>
        <v>0</v>
      </c>
    </row>
    <row r="106" spans="1:54" ht="13.5" thickBot="1" x14ac:dyDescent="0.25">
      <c r="A106" s="1"/>
      <c r="B106" s="187"/>
      <c r="C106" s="188"/>
      <c r="D106" s="188"/>
      <c r="E106" s="188"/>
      <c r="F106" s="189"/>
      <c r="G106" s="164" t="s">
        <v>465</v>
      </c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165"/>
      <c r="U106" s="165"/>
      <c r="V106" s="166"/>
      <c r="W106" s="205"/>
      <c r="X106" s="206"/>
      <c r="Y106" s="206"/>
      <c r="Z106" s="206"/>
      <c r="AA106" s="207"/>
      <c r="AB106" s="59" t="str">
        <f>IF(BA105=(BA107+BA108),"","NAPAKA!")</f>
        <v/>
      </c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1"/>
      <c r="AN106" s="59" t="str">
        <f>IF(BB105=(BB107+BB108),"","NAPAKA!")</f>
        <v/>
      </c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1"/>
      <c r="AZ106" s="1"/>
      <c r="BA106" s="22"/>
      <c r="BB106" s="22"/>
    </row>
    <row r="107" spans="1:54" ht="24" customHeight="1" x14ac:dyDescent="0.2">
      <c r="A107" s="1"/>
      <c r="B107" s="196" t="s">
        <v>177</v>
      </c>
      <c r="C107" s="197"/>
      <c r="D107" s="197"/>
      <c r="E107" s="197"/>
      <c r="F107" s="198"/>
      <c r="G107" s="199" t="s">
        <v>373</v>
      </c>
      <c r="H107" s="200"/>
      <c r="I107" s="200"/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  <c r="T107" s="200"/>
      <c r="U107" s="200"/>
      <c r="V107" s="201"/>
      <c r="W107" s="202">
        <f>W105+1</f>
        <v>168</v>
      </c>
      <c r="X107" s="203"/>
      <c r="Y107" s="203"/>
      <c r="Z107" s="203"/>
      <c r="AA107" s="204"/>
      <c r="AB107" s="51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3"/>
      <c r="AN107" s="51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3"/>
      <c r="AZ107" s="1"/>
      <c r="BA107" s="20">
        <f>AB107*10^11+AC107*10^10+AD107*10^9+AE107*10^8+AF107*10^7+AG107*10^6+AH107*10^5+AI107*10^4+AJ107*10^3+AK107*10^2+AL107*10+AM107</f>
        <v>0</v>
      </c>
      <c r="BB107" s="20">
        <f>AN107*10^11+AO107*10^10+AP107*10^9+AQ107*10^8+AR107*10^7+AS107*10^6+AT107*10^5+AU107*10^4+AV107*10^3+AW107*10^2+AX107*10+AY107</f>
        <v>0</v>
      </c>
    </row>
    <row r="108" spans="1:54" s="21" customFormat="1" ht="24" customHeight="1" thickBot="1" x14ac:dyDescent="0.25">
      <c r="A108" s="19"/>
      <c r="B108" s="175" t="s">
        <v>178</v>
      </c>
      <c r="C108" s="176"/>
      <c r="D108" s="176"/>
      <c r="E108" s="176"/>
      <c r="F108" s="177"/>
      <c r="G108" s="178" t="s">
        <v>374</v>
      </c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80"/>
      <c r="W108" s="181">
        <f>W107+1</f>
        <v>169</v>
      </c>
      <c r="X108" s="182"/>
      <c r="Y108" s="182"/>
      <c r="Z108" s="182"/>
      <c r="AA108" s="183"/>
      <c r="AB108" s="42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4"/>
      <c r="AN108" s="42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4"/>
      <c r="AZ108" s="19"/>
      <c r="BA108" s="20">
        <f>AB108*10^11+AC108*10^10+AD108*10^9+AE108*10^8+AF108*10^7+AG108*10^6+AH108*10^5+AI108*10^4+AJ108*10^3+AK108*10^2+AL108*10+AM108</f>
        <v>0</v>
      </c>
      <c r="BB108" s="20">
        <f>AN108*10^11+AO108*10^10+AP108*10^9+AQ108*10^8+AR108*10^7+AS108*10^6+AT108*10^5+AU108*10^4+AV108*10^3+AW108*10^2+AX108*10+AY108</f>
        <v>0</v>
      </c>
    </row>
    <row r="109" spans="1:54" s="21" customFormat="1" ht="18" customHeight="1" x14ac:dyDescent="0.2">
      <c r="A109" s="19"/>
      <c r="B109" s="184" t="s">
        <v>179</v>
      </c>
      <c r="C109" s="185"/>
      <c r="D109" s="185"/>
      <c r="E109" s="185"/>
      <c r="F109" s="186"/>
      <c r="G109" s="156" t="s">
        <v>180</v>
      </c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  <c r="V109" s="158"/>
      <c r="W109" s="147">
        <f>W108+1</f>
        <v>170</v>
      </c>
      <c r="X109" s="148"/>
      <c r="Y109" s="148"/>
      <c r="Z109" s="148"/>
      <c r="AA109" s="149"/>
      <c r="AB109" s="55"/>
      <c r="AC109" s="56"/>
      <c r="AD109" s="56"/>
      <c r="AE109" s="56"/>
      <c r="AF109" s="56"/>
      <c r="AG109" s="57"/>
      <c r="AH109" s="56"/>
      <c r="AI109" s="56"/>
      <c r="AJ109" s="57"/>
      <c r="AK109" s="56"/>
      <c r="AL109" s="56"/>
      <c r="AM109" s="58"/>
      <c r="AN109" s="55"/>
      <c r="AO109" s="56"/>
      <c r="AP109" s="56"/>
      <c r="AQ109" s="56"/>
      <c r="AR109" s="56"/>
      <c r="AS109" s="57"/>
      <c r="AT109" s="56"/>
      <c r="AU109" s="56"/>
      <c r="AV109" s="57"/>
      <c r="AW109" s="56"/>
      <c r="AX109" s="56"/>
      <c r="AY109" s="58"/>
      <c r="AZ109" s="19"/>
      <c r="BA109" s="20">
        <f>AB109*10^11+AC109*10^10+AD109*10^9+AE109*10^8+AF109*10^7+AG109*10^6+AH109*10^5+AI109*10^4+AJ109*10^3+AK109*10^2+AL109*10+AM109</f>
        <v>0</v>
      </c>
      <c r="BB109" s="20">
        <f>AN109*10^11+AO109*10^10+AP109*10^9+AQ109*10^8+AR109*10^7+AS109*10^6+AT109*10^5+AU109*10^4+AV109*10^3+AW109*10^2+AX109*10+AY109</f>
        <v>0</v>
      </c>
    </row>
    <row r="110" spans="1:54" ht="13.5" thickBot="1" x14ac:dyDescent="0.25">
      <c r="A110" s="1"/>
      <c r="B110" s="190"/>
      <c r="C110" s="191"/>
      <c r="D110" s="191"/>
      <c r="E110" s="191"/>
      <c r="F110" s="192"/>
      <c r="G110" s="193" t="s">
        <v>466</v>
      </c>
      <c r="H110" s="194"/>
      <c r="I110" s="194"/>
      <c r="J110" s="194"/>
      <c r="K110" s="194"/>
      <c r="L110" s="194"/>
      <c r="M110" s="194"/>
      <c r="N110" s="194"/>
      <c r="O110" s="194"/>
      <c r="P110" s="194"/>
      <c r="Q110" s="194"/>
      <c r="R110" s="194"/>
      <c r="S110" s="194"/>
      <c r="T110" s="194"/>
      <c r="U110" s="194"/>
      <c r="V110" s="195"/>
      <c r="W110" s="150"/>
      <c r="X110" s="151"/>
      <c r="Y110" s="151"/>
      <c r="Z110" s="151"/>
      <c r="AA110" s="152"/>
      <c r="AB110" s="59" t="str">
        <f>IF(BA109=(BA111+BA112),"","NAPAKA!")</f>
        <v/>
      </c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1"/>
      <c r="AN110" s="59" t="str">
        <f>IF(BB109=(BB111+BB112),"","NAPAKA!")</f>
        <v/>
      </c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1"/>
      <c r="AZ110" s="1"/>
      <c r="BA110" s="22"/>
      <c r="BB110" s="22"/>
    </row>
    <row r="111" spans="1:54" ht="27" customHeight="1" x14ac:dyDescent="0.2">
      <c r="A111" s="1"/>
      <c r="B111" s="167" t="s">
        <v>181</v>
      </c>
      <c r="C111" s="168"/>
      <c r="D111" s="168"/>
      <c r="E111" s="168"/>
      <c r="F111" s="169"/>
      <c r="G111" s="170" t="s">
        <v>375</v>
      </c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2"/>
      <c r="W111" s="140">
        <f>W109+1</f>
        <v>171</v>
      </c>
      <c r="X111" s="173"/>
      <c r="Y111" s="173"/>
      <c r="Z111" s="173"/>
      <c r="AA111" s="174"/>
      <c r="AB111" s="37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45"/>
      <c r="AN111" s="37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45"/>
      <c r="AZ111" s="1"/>
      <c r="BA111" s="20">
        <f>AB111*10^11+AC111*10^10+AD111*10^9+AE111*10^8+AF111*10^7+AG111*10^6+AH111*10^5+AI111*10^4+AJ111*10^3+AK111*10^2+AL111*10+AM111</f>
        <v>0</v>
      </c>
      <c r="BB111" s="20">
        <f>AN111*10^11+AO111*10^10+AP111*10^9+AQ111*10^8+AR111*10^7+AS111*10^6+AT111*10^5+AU111*10^4+AV111*10^3+AW111*10^2+AX111*10+AY111</f>
        <v>0</v>
      </c>
    </row>
    <row r="112" spans="1:54" s="21" customFormat="1" ht="24" customHeight="1" thickBot="1" x14ac:dyDescent="0.25">
      <c r="A112" s="19"/>
      <c r="B112" s="175" t="s">
        <v>182</v>
      </c>
      <c r="C112" s="176"/>
      <c r="D112" s="176"/>
      <c r="E112" s="176"/>
      <c r="F112" s="177"/>
      <c r="G112" s="178" t="s">
        <v>376</v>
      </c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80"/>
      <c r="W112" s="181">
        <f>W111+1</f>
        <v>172</v>
      </c>
      <c r="X112" s="182"/>
      <c r="Y112" s="182"/>
      <c r="Z112" s="182"/>
      <c r="AA112" s="183"/>
      <c r="AB112" s="42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4"/>
      <c r="AN112" s="42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4"/>
      <c r="AZ112" s="19"/>
      <c r="BA112" s="20">
        <f>AB112*10^11+AC112*10^10+AD112*10^9+AE112*10^8+AF112*10^7+AG112*10^6+AH112*10^5+AI112*10^4+AJ112*10^3+AK112*10^2+AL112*10+AM112</f>
        <v>0</v>
      </c>
      <c r="BB112" s="20">
        <f>AN112*10^11+AO112*10^10+AP112*10^9+AQ112*10^8+AR112*10^7+AS112*10^6+AT112*10^5+AU112*10^4+AV112*10^3+AW112*10^2+AX112*10+AY112</f>
        <v>0</v>
      </c>
    </row>
    <row r="113" spans="1:54" s="21" customFormat="1" ht="24" customHeight="1" x14ac:dyDescent="0.2">
      <c r="A113" s="19"/>
      <c r="B113" s="124">
        <v>7312</v>
      </c>
      <c r="C113" s="125"/>
      <c r="D113" s="125"/>
      <c r="E113" s="125"/>
      <c r="F113" s="126"/>
      <c r="G113" s="127" t="s">
        <v>377</v>
      </c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9"/>
      <c r="W113" s="181">
        <f>W112+1</f>
        <v>173</v>
      </c>
      <c r="X113" s="182"/>
      <c r="Y113" s="182"/>
      <c r="Z113" s="182"/>
      <c r="AA113" s="183"/>
      <c r="AB113" s="39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1"/>
      <c r="AN113" s="39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1"/>
      <c r="AZ113" s="19"/>
      <c r="BA113" s="20"/>
      <c r="BB113" s="20"/>
    </row>
    <row r="114" spans="1:54" s="21" customFormat="1" ht="24" customHeight="1" thickBot="1" x14ac:dyDescent="0.25">
      <c r="A114" s="19"/>
      <c r="B114" s="175">
        <v>7313</v>
      </c>
      <c r="C114" s="176"/>
      <c r="D114" s="176"/>
      <c r="E114" s="176"/>
      <c r="F114" s="177"/>
      <c r="G114" s="178" t="s">
        <v>378</v>
      </c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  <c r="T114" s="179"/>
      <c r="U114" s="179"/>
      <c r="V114" s="180"/>
      <c r="W114" s="181">
        <f>W113+1</f>
        <v>174</v>
      </c>
      <c r="X114" s="182"/>
      <c r="Y114" s="182"/>
      <c r="Z114" s="182"/>
      <c r="AA114" s="183"/>
      <c r="AB114" s="39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1"/>
      <c r="AN114" s="39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1"/>
      <c r="AZ114" s="19"/>
      <c r="BA114" s="20"/>
      <c r="BB114" s="20"/>
    </row>
    <row r="115" spans="1:54" s="21" customFormat="1" ht="24" customHeight="1" thickBot="1" x14ac:dyDescent="0.25">
      <c r="A115" s="19"/>
      <c r="B115" s="167">
        <v>732</v>
      </c>
      <c r="C115" s="168"/>
      <c r="D115" s="168"/>
      <c r="E115" s="168"/>
      <c r="F115" s="169"/>
      <c r="G115" s="170" t="s">
        <v>379</v>
      </c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71"/>
      <c r="U115" s="171"/>
      <c r="V115" s="172"/>
      <c r="W115" s="181">
        <f>W114+1</f>
        <v>175</v>
      </c>
      <c r="X115" s="182"/>
      <c r="Y115" s="182"/>
      <c r="Z115" s="182"/>
      <c r="AA115" s="183"/>
      <c r="AB115" s="63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5"/>
      <c r="AN115" s="63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  <c r="AY115" s="65"/>
      <c r="AZ115" s="19"/>
      <c r="BA115" s="20"/>
      <c r="BB115" s="20"/>
    </row>
    <row r="116" spans="1:54" s="21" customFormat="1" ht="15" customHeight="1" x14ac:dyDescent="0.2">
      <c r="A116" s="19"/>
      <c r="B116" s="184">
        <v>74</v>
      </c>
      <c r="C116" s="185"/>
      <c r="D116" s="185"/>
      <c r="E116" s="185"/>
      <c r="F116" s="186"/>
      <c r="G116" s="220" t="s">
        <v>440</v>
      </c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57"/>
      <c r="T116" s="157"/>
      <c r="U116" s="157"/>
      <c r="V116" s="158"/>
      <c r="W116" s="147">
        <v>176</v>
      </c>
      <c r="X116" s="159"/>
      <c r="Y116" s="159"/>
      <c r="Z116" s="159"/>
      <c r="AA116" s="160"/>
      <c r="AB116" s="55"/>
      <c r="AC116" s="56"/>
      <c r="AD116" s="56"/>
      <c r="AE116" s="56"/>
      <c r="AF116" s="56"/>
      <c r="AG116" s="57"/>
      <c r="AH116" s="56"/>
      <c r="AI116" s="56"/>
      <c r="AJ116" s="57"/>
      <c r="AK116" s="56"/>
      <c r="AL116" s="56"/>
      <c r="AM116" s="58"/>
      <c r="AN116" s="55"/>
      <c r="AO116" s="56"/>
      <c r="AP116" s="56"/>
      <c r="AQ116" s="56"/>
      <c r="AR116" s="56"/>
      <c r="AS116" s="57"/>
      <c r="AT116" s="56"/>
      <c r="AU116" s="56"/>
      <c r="AV116" s="57"/>
      <c r="AW116" s="56"/>
      <c r="AX116" s="56"/>
      <c r="AY116" s="58"/>
      <c r="AZ116" s="19"/>
      <c r="BA116" s="20"/>
      <c r="BB116" s="20"/>
    </row>
    <row r="117" spans="1:54" s="21" customFormat="1" ht="11.25" customHeight="1" thickBot="1" x14ac:dyDescent="0.25">
      <c r="A117" s="19"/>
      <c r="B117" s="187">
        <v>74</v>
      </c>
      <c r="C117" s="188"/>
      <c r="D117" s="188"/>
      <c r="E117" s="188"/>
      <c r="F117" s="189"/>
      <c r="G117" s="298" t="s">
        <v>467</v>
      </c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5"/>
      <c r="S117" s="165"/>
      <c r="T117" s="165"/>
      <c r="U117" s="165"/>
      <c r="V117" s="166"/>
      <c r="W117" s="161"/>
      <c r="X117" s="162"/>
      <c r="Y117" s="162"/>
      <c r="Z117" s="162"/>
      <c r="AA117" s="163"/>
      <c r="AB117" s="59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1"/>
      <c r="AN117" s="59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1"/>
      <c r="AZ117" s="19"/>
      <c r="BA117" s="20"/>
      <c r="BB117" s="20"/>
    </row>
    <row r="118" spans="1:54" s="21" customFormat="1" ht="24" customHeight="1" x14ac:dyDescent="0.2">
      <c r="A118" s="19"/>
      <c r="B118" s="184" t="s">
        <v>183</v>
      </c>
      <c r="C118" s="185"/>
      <c r="D118" s="185"/>
      <c r="E118" s="185"/>
      <c r="F118" s="186"/>
      <c r="G118" s="156" t="s">
        <v>344</v>
      </c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  <c r="V118" s="158"/>
      <c r="W118" s="147">
        <v>177</v>
      </c>
      <c r="X118" s="159"/>
      <c r="Y118" s="159"/>
      <c r="Z118" s="159"/>
      <c r="AA118" s="160"/>
      <c r="AB118" s="55"/>
      <c r="AC118" s="56"/>
      <c r="AD118" s="56"/>
      <c r="AE118" s="56"/>
      <c r="AF118" s="56"/>
      <c r="AG118" s="57"/>
      <c r="AH118" s="56"/>
      <c r="AI118" s="56"/>
      <c r="AJ118" s="57"/>
      <c r="AK118" s="56"/>
      <c r="AL118" s="56"/>
      <c r="AM118" s="58"/>
      <c r="AN118" s="55"/>
      <c r="AO118" s="56"/>
      <c r="AP118" s="56"/>
      <c r="AQ118" s="56"/>
      <c r="AR118" s="56"/>
      <c r="AS118" s="57"/>
      <c r="AT118" s="56"/>
      <c r="AU118" s="56"/>
      <c r="AV118" s="57"/>
      <c r="AW118" s="56"/>
      <c r="AX118" s="56"/>
      <c r="AY118" s="58"/>
      <c r="AZ118" s="19"/>
      <c r="BA118" s="20">
        <f>AB118*10^11+AC118*10^10+AD118*10^9+AE118*10^8+AF118*10^7+AG118*10^6+AH118*10^5+AI118*10^4+AJ118*10^3+AK118*10^2+AL118*10+AM118</f>
        <v>0</v>
      </c>
      <c r="BB118" s="20">
        <f>AN118*10^11+AO118*10^10+AP118*10^9+AQ118*10^8+AR118*10^7+AS118*10^6+AT118*10^5+AU118*10^4+AV118*10^3+AW118*10^2+AX118*10+AY118</f>
        <v>0</v>
      </c>
    </row>
    <row r="119" spans="1:54" ht="13.5" thickBot="1" x14ac:dyDescent="0.25">
      <c r="A119" s="1"/>
      <c r="B119" s="187"/>
      <c r="C119" s="188"/>
      <c r="D119" s="188"/>
      <c r="E119" s="188"/>
      <c r="F119" s="189"/>
      <c r="G119" s="164" t="s">
        <v>468</v>
      </c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165"/>
      <c r="S119" s="165"/>
      <c r="T119" s="165"/>
      <c r="U119" s="165"/>
      <c r="V119" s="166"/>
      <c r="W119" s="161"/>
      <c r="X119" s="162"/>
      <c r="Y119" s="162"/>
      <c r="Z119" s="162"/>
      <c r="AA119" s="163"/>
      <c r="AB119" s="59" t="str">
        <f>IF(BA118=(BA120+BA121+BA122+BA123),"","NAPAKA!")</f>
        <v/>
      </c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1"/>
      <c r="AN119" s="59" t="str">
        <f>IF(BB118=(BB120+BB121+BB122+BB123),"","NAPAKA!")</f>
        <v/>
      </c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1"/>
      <c r="AZ119" s="1"/>
      <c r="BA119" s="22"/>
      <c r="BB119" s="22"/>
    </row>
    <row r="120" spans="1:54" ht="18" customHeight="1" thickBot="1" x14ac:dyDescent="0.25">
      <c r="A120" s="1"/>
      <c r="B120" s="167">
        <v>7400</v>
      </c>
      <c r="C120" s="168"/>
      <c r="D120" s="168"/>
      <c r="E120" s="168"/>
      <c r="F120" s="169"/>
      <c r="G120" s="170" t="s">
        <v>323</v>
      </c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2"/>
      <c r="W120" s="140">
        <f>+W118+1</f>
        <v>178</v>
      </c>
      <c r="X120" s="141"/>
      <c r="Y120" s="141"/>
      <c r="Z120" s="141"/>
      <c r="AA120" s="142"/>
      <c r="AB120" s="39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1"/>
      <c r="AN120" s="39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1"/>
      <c r="AZ120" s="1"/>
      <c r="BA120" s="20">
        <f>AB120*10^11+AC120*10^10+AD120*10^9+AE120*10^8+AF120*10^7+AG120*10^6+AH120*10^5+AI120*10^4+AJ120*10^3+AK120*10^2+AL120*10+AM120</f>
        <v>0</v>
      </c>
      <c r="BB120" s="20">
        <f>AN120*10^11+AO120*10^10+AP120*10^9+AQ120*10^8+AR120*10^7+AS120*10^6+AT120*10^5+AU120*10^4+AV120*10^3+AW120*10^2+AX120*10+AY120</f>
        <v>0</v>
      </c>
    </row>
    <row r="121" spans="1:54" ht="24" customHeight="1" thickBot="1" x14ac:dyDescent="0.25">
      <c r="A121" s="1"/>
      <c r="B121" s="124" t="s">
        <v>184</v>
      </c>
      <c r="C121" s="125"/>
      <c r="D121" s="125"/>
      <c r="E121" s="125"/>
      <c r="F121" s="126"/>
      <c r="G121" s="127" t="s">
        <v>380</v>
      </c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9"/>
      <c r="W121" s="140">
        <f>+W120+1</f>
        <v>179</v>
      </c>
      <c r="X121" s="141"/>
      <c r="Y121" s="141"/>
      <c r="Z121" s="141"/>
      <c r="AA121" s="142"/>
      <c r="AB121" s="39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1"/>
      <c r="AN121" s="39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1"/>
      <c r="AZ121" s="1"/>
      <c r="BA121" s="20">
        <f>AB121*10^11+AC121*10^10+AD121*10^9+AE121*10^8+AF121*10^7+AG121*10^6+AH121*10^5+AI121*10^4+AJ121*10^3+AK121*10^2+AL121*10+AM121</f>
        <v>0</v>
      </c>
      <c r="BB121" s="20">
        <f>AN121*10^11+AO121*10^10+AP121*10^9+AQ121*10^8+AR121*10^7+AS121*10^6+AT121*10^5+AU121*10^4+AV121*10^3+AW121*10^2+AX121*10+AY121</f>
        <v>0</v>
      </c>
    </row>
    <row r="122" spans="1:54" s="21" customFormat="1" ht="24" customHeight="1" thickBot="1" x14ac:dyDescent="0.25">
      <c r="A122" s="19"/>
      <c r="B122" s="124" t="s">
        <v>185</v>
      </c>
      <c r="C122" s="125"/>
      <c r="D122" s="125"/>
      <c r="E122" s="125"/>
      <c r="F122" s="126"/>
      <c r="G122" s="127" t="s">
        <v>186</v>
      </c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9"/>
      <c r="W122" s="140">
        <f>+W121+1</f>
        <v>180</v>
      </c>
      <c r="X122" s="141"/>
      <c r="Y122" s="141"/>
      <c r="Z122" s="141"/>
      <c r="AA122" s="142"/>
      <c r="AB122" s="39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1"/>
      <c r="AN122" s="39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1"/>
      <c r="AZ122" s="19"/>
      <c r="BA122" s="20">
        <f>AB122*10^11+AC122*10^10+AD122*10^9+AE122*10^8+AF122*10^7+AG122*10^6+AH122*10^5+AI122*10^4+AJ122*10^3+AK122*10^2+AL122*10+AM122</f>
        <v>0</v>
      </c>
      <c r="BB122" s="20">
        <f>AN122*10^11+AO122*10^10+AP122*10^9+AQ122*10^8+AR122*10^7+AS122*10^6+AT122*10^5+AU122*10^4+AV122*10^3+AW122*10^2+AX122*10+AY122</f>
        <v>0</v>
      </c>
    </row>
    <row r="123" spans="1:54" s="21" customFormat="1" ht="18" customHeight="1" thickBot="1" x14ac:dyDescent="0.25">
      <c r="A123" s="19"/>
      <c r="B123" s="124" t="s">
        <v>187</v>
      </c>
      <c r="C123" s="125"/>
      <c r="D123" s="125"/>
      <c r="E123" s="125"/>
      <c r="F123" s="126"/>
      <c r="G123" s="127" t="s">
        <v>381</v>
      </c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9"/>
      <c r="W123" s="140">
        <f>+W122+1</f>
        <v>181</v>
      </c>
      <c r="X123" s="141"/>
      <c r="Y123" s="141"/>
      <c r="Z123" s="141"/>
      <c r="AA123" s="142"/>
      <c r="AB123" s="39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1"/>
      <c r="AN123" s="39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1"/>
      <c r="AZ123" s="19"/>
      <c r="BA123" s="20">
        <f>AB123*10^11+AC123*10^10+AD123*10^9+AE123*10^8+AF123*10^7+AG123*10^6+AH123*10^5+AI123*10^4+AJ123*10^3+AK123*10^2+AL123*10+AM123</f>
        <v>0</v>
      </c>
      <c r="BB123" s="20">
        <f>AN123*10^11+AO123*10^10+AP123*10^9+AQ123*10^8+AR123*10^7+AS123*10^6+AT123*10^5+AU123*10^4+AV123*10^3+AW123*10^2+AX123*10+AY123</f>
        <v>0</v>
      </c>
    </row>
    <row r="124" spans="1:54" s="21" customFormat="1" ht="18" customHeight="1" thickBot="1" x14ac:dyDescent="0.25">
      <c r="A124" s="19"/>
      <c r="B124" s="175">
        <v>7404</v>
      </c>
      <c r="C124" s="176"/>
      <c r="D124" s="176"/>
      <c r="E124" s="176"/>
      <c r="F124" s="177"/>
      <c r="G124" s="178" t="s">
        <v>382</v>
      </c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80"/>
      <c r="W124" s="140">
        <f>+W123+1</f>
        <v>182</v>
      </c>
      <c r="X124" s="141"/>
      <c r="Y124" s="141"/>
      <c r="Z124" s="141"/>
      <c r="AA124" s="142"/>
      <c r="AB124" s="39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1"/>
      <c r="AN124" s="39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1"/>
      <c r="AZ124" s="19"/>
      <c r="BA124" s="20"/>
      <c r="BB124" s="20"/>
    </row>
    <row r="125" spans="1:54" s="21" customFormat="1" ht="32.25" customHeight="1" x14ac:dyDescent="0.2">
      <c r="A125" s="19"/>
      <c r="B125" s="184">
        <v>741</v>
      </c>
      <c r="C125" s="185"/>
      <c r="D125" s="185"/>
      <c r="E125" s="185"/>
      <c r="F125" s="186"/>
      <c r="G125" s="156" t="s">
        <v>383</v>
      </c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157"/>
      <c r="V125" s="158"/>
      <c r="W125" s="147">
        <v>183</v>
      </c>
      <c r="X125" s="148"/>
      <c r="Y125" s="148"/>
      <c r="Z125" s="148"/>
      <c r="AA125" s="149"/>
      <c r="AB125" s="55"/>
      <c r="AC125" s="56"/>
      <c r="AD125" s="56"/>
      <c r="AE125" s="56"/>
      <c r="AF125" s="56"/>
      <c r="AG125" s="57"/>
      <c r="AH125" s="56"/>
      <c r="AI125" s="56"/>
      <c r="AJ125" s="57"/>
      <c r="AK125" s="56"/>
      <c r="AL125" s="56"/>
      <c r="AM125" s="58"/>
      <c r="AN125" s="55"/>
      <c r="AO125" s="56"/>
      <c r="AP125" s="56"/>
      <c r="AQ125" s="56"/>
      <c r="AR125" s="56"/>
      <c r="AS125" s="57"/>
      <c r="AT125" s="56"/>
      <c r="AU125" s="56"/>
      <c r="AV125" s="57"/>
      <c r="AW125" s="56"/>
      <c r="AX125" s="56"/>
      <c r="AY125" s="58"/>
      <c r="AZ125" s="19"/>
      <c r="BA125" s="20"/>
      <c r="BB125" s="20"/>
    </row>
    <row r="126" spans="1:54" s="21" customFormat="1" ht="24" customHeight="1" thickBot="1" x14ac:dyDescent="0.25">
      <c r="A126" s="19"/>
      <c r="B126" s="187"/>
      <c r="C126" s="188"/>
      <c r="D126" s="188"/>
      <c r="E126" s="188"/>
      <c r="F126" s="189"/>
      <c r="G126" s="298" t="s">
        <v>469</v>
      </c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5"/>
      <c r="S126" s="165"/>
      <c r="T126" s="165"/>
      <c r="U126" s="165"/>
      <c r="V126" s="166"/>
      <c r="W126" s="205"/>
      <c r="X126" s="206"/>
      <c r="Y126" s="206"/>
      <c r="Z126" s="206"/>
      <c r="AA126" s="207"/>
      <c r="AB126" s="59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1"/>
      <c r="AN126" s="59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1"/>
      <c r="AZ126" s="19"/>
      <c r="BA126" s="20"/>
      <c r="BB126" s="20"/>
    </row>
    <row r="127" spans="1:54" s="21" customFormat="1" ht="36.75" customHeight="1" thickBot="1" x14ac:dyDescent="0.25">
      <c r="A127" s="19"/>
      <c r="B127" s="167">
        <v>7410</v>
      </c>
      <c r="C127" s="168"/>
      <c r="D127" s="168"/>
      <c r="E127" s="168"/>
      <c r="F127" s="169"/>
      <c r="G127" s="170" t="s">
        <v>470</v>
      </c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171"/>
      <c r="T127" s="171"/>
      <c r="U127" s="171"/>
      <c r="V127" s="172"/>
      <c r="W127" s="140">
        <f>+W125+1</f>
        <v>184</v>
      </c>
      <c r="X127" s="173"/>
      <c r="Y127" s="173"/>
      <c r="Z127" s="173"/>
      <c r="AA127" s="174"/>
      <c r="AB127" s="39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1"/>
      <c r="AN127" s="39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1"/>
      <c r="AZ127" s="19"/>
      <c r="BA127" s="20"/>
      <c r="BB127" s="20"/>
    </row>
    <row r="128" spans="1:54" s="21" customFormat="1" ht="35.25" customHeight="1" thickBot="1" x14ac:dyDescent="0.25">
      <c r="A128" s="19"/>
      <c r="B128" s="124">
        <v>7411</v>
      </c>
      <c r="C128" s="125"/>
      <c r="D128" s="125"/>
      <c r="E128" s="125"/>
      <c r="F128" s="126"/>
      <c r="G128" s="127" t="s">
        <v>384</v>
      </c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9"/>
      <c r="W128" s="140">
        <f t="shared" ref="W128:W134" si="7">+W127+1</f>
        <v>185</v>
      </c>
      <c r="X128" s="173"/>
      <c r="Y128" s="173"/>
      <c r="Z128" s="173"/>
      <c r="AA128" s="174"/>
      <c r="AB128" s="39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1"/>
      <c r="AN128" s="39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1"/>
      <c r="AZ128" s="19"/>
      <c r="BA128" s="20"/>
      <c r="BB128" s="20"/>
    </row>
    <row r="129" spans="1:54" s="21" customFormat="1" ht="33.75" customHeight="1" thickBot="1" x14ac:dyDescent="0.25">
      <c r="A129" s="19"/>
      <c r="B129" s="124">
        <v>7412</v>
      </c>
      <c r="C129" s="125"/>
      <c r="D129" s="125"/>
      <c r="E129" s="125"/>
      <c r="F129" s="126"/>
      <c r="G129" s="127" t="s">
        <v>471</v>
      </c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9"/>
      <c r="W129" s="140">
        <f t="shared" si="7"/>
        <v>186</v>
      </c>
      <c r="X129" s="173"/>
      <c r="Y129" s="173"/>
      <c r="Z129" s="173"/>
      <c r="AA129" s="174"/>
      <c r="AB129" s="39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1"/>
      <c r="AN129" s="39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1"/>
      <c r="AZ129" s="19"/>
      <c r="BA129" s="20"/>
      <c r="BB129" s="20"/>
    </row>
    <row r="130" spans="1:54" s="21" customFormat="1" ht="34.5" customHeight="1" thickBot="1" x14ac:dyDescent="0.25">
      <c r="A130" s="19"/>
      <c r="B130" s="124">
        <v>7413</v>
      </c>
      <c r="C130" s="125"/>
      <c r="D130" s="125"/>
      <c r="E130" s="125"/>
      <c r="F130" s="126"/>
      <c r="G130" s="127" t="s">
        <v>472</v>
      </c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9"/>
      <c r="W130" s="140">
        <f t="shared" si="7"/>
        <v>187</v>
      </c>
      <c r="X130" s="173"/>
      <c r="Y130" s="173"/>
      <c r="Z130" s="173"/>
      <c r="AA130" s="174"/>
      <c r="AB130" s="39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1"/>
      <c r="AN130" s="39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1"/>
      <c r="AZ130" s="19"/>
      <c r="BA130" s="20"/>
      <c r="BB130" s="20"/>
    </row>
    <row r="131" spans="1:54" s="21" customFormat="1" ht="49.5" customHeight="1" thickBot="1" x14ac:dyDescent="0.25">
      <c r="A131" s="19"/>
      <c r="B131" s="124">
        <v>7414</v>
      </c>
      <c r="C131" s="125"/>
      <c r="D131" s="125"/>
      <c r="E131" s="125"/>
      <c r="F131" s="126"/>
      <c r="G131" s="127" t="s">
        <v>473</v>
      </c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9"/>
      <c r="W131" s="140">
        <f t="shared" si="7"/>
        <v>188</v>
      </c>
      <c r="X131" s="173"/>
      <c r="Y131" s="173"/>
      <c r="Z131" s="173"/>
      <c r="AA131" s="174"/>
      <c r="AB131" s="39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1"/>
      <c r="AN131" s="39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1"/>
      <c r="AZ131" s="19"/>
      <c r="BA131" s="20"/>
      <c r="BB131" s="20"/>
    </row>
    <row r="132" spans="1:54" s="21" customFormat="1" ht="33.75" customHeight="1" thickBot="1" x14ac:dyDescent="0.25">
      <c r="A132" s="19"/>
      <c r="B132" s="124">
        <v>7415</v>
      </c>
      <c r="C132" s="125"/>
      <c r="D132" s="125"/>
      <c r="E132" s="125"/>
      <c r="F132" s="126"/>
      <c r="G132" s="127" t="s">
        <v>385</v>
      </c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9"/>
      <c r="W132" s="140">
        <f t="shared" si="7"/>
        <v>189</v>
      </c>
      <c r="X132" s="173"/>
      <c r="Y132" s="173"/>
      <c r="Z132" s="173"/>
      <c r="AA132" s="174"/>
      <c r="AB132" s="39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1"/>
      <c r="AN132" s="39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1"/>
      <c r="AZ132" s="19"/>
      <c r="BA132" s="20"/>
      <c r="BB132" s="20"/>
    </row>
    <row r="133" spans="1:54" s="21" customFormat="1" ht="34.5" customHeight="1" thickBot="1" x14ac:dyDescent="0.25">
      <c r="A133" s="19"/>
      <c r="B133" s="124">
        <v>7416</v>
      </c>
      <c r="C133" s="125"/>
      <c r="D133" s="125"/>
      <c r="E133" s="125"/>
      <c r="F133" s="126"/>
      <c r="G133" s="127" t="s">
        <v>386</v>
      </c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9"/>
      <c r="W133" s="140">
        <f t="shared" si="7"/>
        <v>190</v>
      </c>
      <c r="X133" s="173"/>
      <c r="Y133" s="173"/>
      <c r="Z133" s="173"/>
      <c r="AA133" s="174"/>
      <c r="AB133" s="39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1"/>
      <c r="AN133" s="39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1"/>
      <c r="AZ133" s="19"/>
      <c r="BA133" s="20"/>
      <c r="BB133" s="20"/>
    </row>
    <row r="134" spans="1:54" s="21" customFormat="1" ht="24" customHeight="1" thickBot="1" x14ac:dyDescent="0.25">
      <c r="A134" s="19"/>
      <c r="B134" s="175">
        <v>7417</v>
      </c>
      <c r="C134" s="176"/>
      <c r="D134" s="176"/>
      <c r="E134" s="176"/>
      <c r="F134" s="177"/>
      <c r="G134" s="178" t="s">
        <v>387</v>
      </c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80"/>
      <c r="W134" s="140">
        <f t="shared" si="7"/>
        <v>191</v>
      </c>
      <c r="X134" s="173"/>
      <c r="Y134" s="173"/>
      <c r="Z134" s="173"/>
      <c r="AA134" s="174"/>
      <c r="AB134" s="39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1"/>
      <c r="AN134" s="39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1"/>
      <c r="AZ134" s="19"/>
      <c r="BA134" s="20"/>
      <c r="BB134" s="20"/>
    </row>
    <row r="135" spans="1:54" s="21" customFormat="1" ht="19.5" customHeight="1" x14ac:dyDescent="0.2">
      <c r="A135" s="19"/>
      <c r="B135" s="214" t="s">
        <v>389</v>
      </c>
      <c r="C135" s="215"/>
      <c r="D135" s="215"/>
      <c r="E135" s="215"/>
      <c r="F135" s="216"/>
      <c r="G135" s="220" t="s">
        <v>388</v>
      </c>
      <c r="H135" s="221"/>
      <c r="I135" s="221"/>
      <c r="J135" s="221"/>
      <c r="K135" s="221"/>
      <c r="L135" s="221"/>
      <c r="M135" s="221"/>
      <c r="N135" s="221"/>
      <c r="O135" s="221"/>
      <c r="P135" s="221"/>
      <c r="Q135" s="221"/>
      <c r="R135" s="221"/>
      <c r="S135" s="221"/>
      <c r="T135" s="221"/>
      <c r="U135" s="221"/>
      <c r="V135" s="222"/>
      <c r="W135" s="147">
        <v>192</v>
      </c>
      <c r="X135" s="148"/>
      <c r="Y135" s="148"/>
      <c r="Z135" s="148"/>
      <c r="AA135" s="149"/>
      <c r="AB135" s="55"/>
      <c r="AC135" s="56"/>
      <c r="AD135" s="56"/>
      <c r="AE135" s="56"/>
      <c r="AF135" s="56"/>
      <c r="AG135" s="57"/>
      <c r="AH135" s="56"/>
      <c r="AI135" s="56"/>
      <c r="AJ135" s="57"/>
      <c r="AK135" s="56"/>
      <c r="AL135" s="56"/>
      <c r="AM135" s="58"/>
      <c r="AN135" s="55"/>
      <c r="AO135" s="56"/>
      <c r="AP135" s="56"/>
      <c r="AQ135" s="56"/>
      <c r="AR135" s="56"/>
      <c r="AS135" s="57"/>
      <c r="AT135" s="56"/>
      <c r="AU135" s="56"/>
      <c r="AV135" s="57"/>
      <c r="AW135" s="56"/>
      <c r="AX135" s="56"/>
      <c r="AY135" s="58"/>
      <c r="AZ135" s="19"/>
      <c r="BA135" s="20"/>
      <c r="BB135" s="20"/>
    </row>
    <row r="136" spans="1:54" s="21" customFormat="1" ht="22.5" customHeight="1" thickBot="1" x14ac:dyDescent="0.25">
      <c r="A136" s="19"/>
      <c r="B136" s="270"/>
      <c r="C136" s="271"/>
      <c r="D136" s="271"/>
      <c r="E136" s="271"/>
      <c r="F136" s="272"/>
      <c r="G136" s="298" t="s">
        <v>486</v>
      </c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65"/>
      <c r="T136" s="165"/>
      <c r="U136" s="165"/>
      <c r="V136" s="166"/>
      <c r="W136" s="205"/>
      <c r="X136" s="206"/>
      <c r="Y136" s="206"/>
      <c r="Z136" s="206"/>
      <c r="AA136" s="207"/>
      <c r="AB136" s="59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1"/>
      <c r="AN136" s="59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1"/>
      <c r="AZ136" s="19"/>
      <c r="BA136" s="20"/>
      <c r="BB136" s="20"/>
    </row>
    <row r="137" spans="1:54" s="21" customFormat="1" ht="22.5" customHeight="1" x14ac:dyDescent="0.2">
      <c r="A137" s="19"/>
      <c r="B137" s="184">
        <v>780</v>
      </c>
      <c r="C137" s="185"/>
      <c r="D137" s="185"/>
      <c r="E137" s="185"/>
      <c r="F137" s="186"/>
      <c r="G137" s="156" t="s">
        <v>474</v>
      </c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  <c r="R137" s="157"/>
      <c r="S137" s="157"/>
      <c r="T137" s="157"/>
      <c r="U137" s="157"/>
      <c r="V137" s="158"/>
      <c r="W137" s="147">
        <v>193</v>
      </c>
      <c r="X137" s="148"/>
      <c r="Y137" s="148"/>
      <c r="Z137" s="148"/>
      <c r="AA137" s="149"/>
      <c r="AB137" s="55"/>
      <c r="AC137" s="56"/>
      <c r="AD137" s="56"/>
      <c r="AE137" s="56"/>
      <c r="AF137" s="56"/>
      <c r="AG137" s="57"/>
      <c r="AH137" s="56"/>
      <c r="AI137" s="56"/>
      <c r="AJ137" s="57"/>
      <c r="AK137" s="56"/>
      <c r="AL137" s="56"/>
      <c r="AM137" s="58"/>
      <c r="AN137" s="55"/>
      <c r="AO137" s="56"/>
      <c r="AP137" s="56"/>
      <c r="AQ137" s="56"/>
      <c r="AR137" s="56"/>
      <c r="AS137" s="57"/>
      <c r="AT137" s="56"/>
      <c r="AU137" s="56"/>
      <c r="AV137" s="57"/>
      <c r="AW137" s="56"/>
      <c r="AX137" s="56"/>
      <c r="AY137" s="58"/>
      <c r="AZ137" s="19"/>
      <c r="BA137" s="20"/>
      <c r="BB137" s="20"/>
    </row>
    <row r="138" spans="1:54" s="21" customFormat="1" ht="15.75" customHeight="1" thickBot="1" x14ac:dyDescent="0.25">
      <c r="A138" s="19"/>
      <c r="B138" s="187"/>
      <c r="C138" s="188"/>
      <c r="D138" s="188"/>
      <c r="E138" s="188"/>
      <c r="F138" s="189"/>
      <c r="G138" s="298" t="s">
        <v>487</v>
      </c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S138" s="165"/>
      <c r="T138" s="165"/>
      <c r="U138" s="165"/>
      <c r="V138" s="166"/>
      <c r="W138" s="205"/>
      <c r="X138" s="206"/>
      <c r="Y138" s="206"/>
      <c r="Z138" s="206"/>
      <c r="AA138" s="207"/>
      <c r="AB138" s="59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1"/>
      <c r="AN138" s="59"/>
      <c r="AO138" s="60"/>
      <c r="AP138" s="60"/>
      <c r="AQ138" s="60"/>
      <c r="AR138" s="60"/>
      <c r="AS138" s="60"/>
      <c r="AT138" s="60"/>
      <c r="AU138" s="60"/>
      <c r="AV138" s="60"/>
      <c r="AW138" s="60"/>
      <c r="AX138" s="60"/>
      <c r="AY138" s="61"/>
      <c r="AZ138" s="19"/>
      <c r="BA138" s="20"/>
      <c r="BB138" s="20"/>
    </row>
    <row r="139" spans="1:54" s="21" customFormat="1" ht="15.75" customHeight="1" thickBot="1" x14ac:dyDescent="0.25">
      <c r="A139" s="19"/>
      <c r="B139" s="167">
        <v>7800</v>
      </c>
      <c r="C139" s="168"/>
      <c r="D139" s="168"/>
      <c r="E139" s="168"/>
      <c r="F139" s="169"/>
      <c r="G139" s="170" t="s">
        <v>390</v>
      </c>
      <c r="H139" s="171"/>
      <c r="I139" s="171"/>
      <c r="J139" s="171"/>
      <c r="K139" s="171"/>
      <c r="L139" s="171"/>
      <c r="M139" s="171"/>
      <c r="N139" s="171"/>
      <c r="O139" s="171"/>
      <c r="P139" s="171"/>
      <c r="Q139" s="171"/>
      <c r="R139" s="171"/>
      <c r="S139" s="171"/>
      <c r="T139" s="171"/>
      <c r="U139" s="171"/>
      <c r="V139" s="172"/>
      <c r="W139" s="140">
        <f>+W137+1</f>
        <v>194</v>
      </c>
      <c r="X139" s="173"/>
      <c r="Y139" s="173"/>
      <c r="Z139" s="173"/>
      <c r="AA139" s="174"/>
      <c r="AB139" s="39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1"/>
      <c r="AN139" s="39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1"/>
      <c r="AZ139" s="19"/>
      <c r="BA139" s="20"/>
      <c r="BB139" s="20"/>
    </row>
    <row r="140" spans="1:54" s="21" customFormat="1" ht="15.75" customHeight="1" thickBot="1" x14ac:dyDescent="0.25">
      <c r="A140" s="19"/>
      <c r="B140" s="124">
        <v>7801</v>
      </c>
      <c r="C140" s="125"/>
      <c r="D140" s="125"/>
      <c r="E140" s="125"/>
      <c r="F140" s="126"/>
      <c r="G140" s="127" t="s">
        <v>391</v>
      </c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  <c r="U140" s="128"/>
      <c r="V140" s="129"/>
      <c r="W140" s="140">
        <f>+W139+1</f>
        <v>195</v>
      </c>
      <c r="X140" s="173"/>
      <c r="Y140" s="173"/>
      <c r="Z140" s="173"/>
      <c r="AA140" s="174"/>
      <c r="AB140" s="39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1"/>
      <c r="AN140" s="39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1"/>
      <c r="AZ140" s="19"/>
      <c r="BA140" s="20"/>
      <c r="BB140" s="20"/>
    </row>
    <row r="141" spans="1:54" s="21" customFormat="1" ht="15.75" customHeight="1" thickBot="1" x14ac:dyDescent="0.25">
      <c r="A141" s="19"/>
      <c r="B141" s="175">
        <v>7802</v>
      </c>
      <c r="C141" s="176"/>
      <c r="D141" s="176"/>
      <c r="E141" s="176"/>
      <c r="F141" s="177"/>
      <c r="G141" s="178" t="s">
        <v>392</v>
      </c>
      <c r="H141" s="179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S141" s="179"/>
      <c r="T141" s="179"/>
      <c r="U141" s="179"/>
      <c r="V141" s="180"/>
      <c r="W141" s="140">
        <f>+W140+1</f>
        <v>196</v>
      </c>
      <c r="X141" s="173"/>
      <c r="Y141" s="173"/>
      <c r="Z141" s="173"/>
      <c r="AA141" s="174"/>
      <c r="AB141" s="39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1"/>
      <c r="AN141" s="39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1"/>
      <c r="AZ141" s="19"/>
      <c r="BA141" s="20"/>
      <c r="BB141" s="20"/>
    </row>
    <row r="142" spans="1:54" s="21" customFormat="1" ht="15.75" customHeight="1" thickBot="1" x14ac:dyDescent="0.25">
      <c r="A142" s="19"/>
      <c r="B142" s="175">
        <v>7803</v>
      </c>
      <c r="C142" s="176"/>
      <c r="D142" s="176"/>
      <c r="E142" s="176"/>
      <c r="F142" s="177"/>
      <c r="G142" s="178" t="s">
        <v>475</v>
      </c>
      <c r="H142" s="179"/>
      <c r="I142" s="179"/>
      <c r="J142" s="179"/>
      <c r="K142" s="179"/>
      <c r="L142" s="179"/>
      <c r="M142" s="179"/>
      <c r="N142" s="179"/>
      <c r="O142" s="179"/>
      <c r="P142" s="179"/>
      <c r="Q142" s="179"/>
      <c r="R142" s="179"/>
      <c r="S142" s="179"/>
      <c r="T142" s="179"/>
      <c r="U142" s="179"/>
      <c r="V142" s="180"/>
      <c r="W142" s="140">
        <f>+W141+1</f>
        <v>197</v>
      </c>
      <c r="X142" s="173"/>
      <c r="Y142" s="173"/>
      <c r="Z142" s="173"/>
      <c r="AA142" s="174"/>
      <c r="AB142" s="39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1"/>
      <c r="AN142" s="39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1"/>
      <c r="AZ142" s="19"/>
      <c r="BA142" s="20"/>
      <c r="BB142" s="20"/>
    </row>
    <row r="143" spans="1:54" s="21" customFormat="1" ht="36" customHeight="1" x14ac:dyDescent="0.2">
      <c r="A143" s="19"/>
      <c r="B143" s="214" t="s">
        <v>393</v>
      </c>
      <c r="C143" s="215"/>
      <c r="D143" s="215"/>
      <c r="E143" s="215"/>
      <c r="F143" s="216"/>
      <c r="G143" s="156" t="s">
        <v>476</v>
      </c>
      <c r="H143" s="221"/>
      <c r="I143" s="221"/>
      <c r="J143" s="221"/>
      <c r="K143" s="221"/>
      <c r="L143" s="221"/>
      <c r="M143" s="221"/>
      <c r="N143" s="221"/>
      <c r="O143" s="221"/>
      <c r="P143" s="221"/>
      <c r="Q143" s="221"/>
      <c r="R143" s="221"/>
      <c r="S143" s="221"/>
      <c r="T143" s="221"/>
      <c r="U143" s="221"/>
      <c r="V143" s="222"/>
      <c r="W143" s="147">
        <f>+W142+1</f>
        <v>198</v>
      </c>
      <c r="X143" s="148"/>
      <c r="Y143" s="148"/>
      <c r="Z143" s="148"/>
      <c r="AA143" s="149"/>
      <c r="AB143" s="55"/>
      <c r="AC143" s="56"/>
      <c r="AD143" s="56"/>
      <c r="AE143" s="56"/>
      <c r="AF143" s="56"/>
      <c r="AG143" s="57"/>
      <c r="AH143" s="56"/>
      <c r="AI143" s="56"/>
      <c r="AJ143" s="57"/>
      <c r="AK143" s="56"/>
      <c r="AL143" s="56"/>
      <c r="AM143" s="58"/>
      <c r="AN143" s="55"/>
      <c r="AO143" s="56"/>
      <c r="AP143" s="56"/>
      <c r="AQ143" s="56"/>
      <c r="AR143" s="56"/>
      <c r="AS143" s="57"/>
      <c r="AT143" s="56"/>
      <c r="AU143" s="56"/>
      <c r="AV143" s="57"/>
      <c r="AW143" s="56"/>
      <c r="AX143" s="56"/>
      <c r="AY143" s="58"/>
      <c r="AZ143" s="19"/>
      <c r="BA143" s="20"/>
      <c r="BB143" s="20"/>
    </row>
    <row r="144" spans="1:54" s="21" customFormat="1" ht="15.75" customHeight="1" thickBot="1" x14ac:dyDescent="0.25">
      <c r="A144" s="19"/>
      <c r="B144" s="270"/>
      <c r="C144" s="271"/>
      <c r="D144" s="271"/>
      <c r="E144" s="271"/>
      <c r="F144" s="272"/>
      <c r="G144" s="298" t="s">
        <v>488</v>
      </c>
      <c r="H144" s="165"/>
      <c r="I144" s="165"/>
      <c r="J144" s="165"/>
      <c r="K144" s="165"/>
      <c r="L144" s="165"/>
      <c r="M144" s="165"/>
      <c r="N144" s="165"/>
      <c r="O144" s="165"/>
      <c r="P144" s="165"/>
      <c r="Q144" s="165"/>
      <c r="R144" s="165"/>
      <c r="S144" s="165"/>
      <c r="T144" s="165"/>
      <c r="U144" s="165"/>
      <c r="V144" s="166"/>
      <c r="W144" s="202"/>
      <c r="X144" s="203"/>
      <c r="Y144" s="203"/>
      <c r="Z144" s="203"/>
      <c r="AA144" s="204"/>
      <c r="AB144" s="59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1"/>
      <c r="AN144" s="59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1"/>
      <c r="AZ144" s="19"/>
      <c r="BA144" s="20"/>
      <c r="BB144" s="20"/>
    </row>
    <row r="145" spans="1:54" s="21" customFormat="1" ht="84.75" customHeight="1" thickBot="1" x14ac:dyDescent="0.25">
      <c r="A145" s="19"/>
      <c r="B145" s="167">
        <v>7810</v>
      </c>
      <c r="C145" s="168"/>
      <c r="D145" s="168"/>
      <c r="E145" s="168"/>
      <c r="F145" s="169"/>
      <c r="G145" s="170" t="s">
        <v>452</v>
      </c>
      <c r="H145" s="171"/>
      <c r="I145" s="171"/>
      <c r="J145" s="171"/>
      <c r="K145" s="171"/>
      <c r="L145" s="171"/>
      <c r="M145" s="171"/>
      <c r="N145" s="171"/>
      <c r="O145" s="171"/>
      <c r="P145" s="171"/>
      <c r="Q145" s="171"/>
      <c r="R145" s="171"/>
      <c r="S145" s="171"/>
      <c r="T145" s="171"/>
      <c r="U145" s="171"/>
      <c r="V145" s="172"/>
      <c r="W145" s="140">
        <f>+W143+1</f>
        <v>199</v>
      </c>
      <c r="X145" s="173"/>
      <c r="Y145" s="173"/>
      <c r="Z145" s="173"/>
      <c r="AA145" s="174"/>
      <c r="AB145" s="63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5"/>
      <c r="AN145" s="63"/>
      <c r="AO145" s="64"/>
      <c r="AP145" s="64"/>
      <c r="AQ145" s="64"/>
      <c r="AR145" s="64"/>
      <c r="AS145" s="64"/>
      <c r="AT145" s="64"/>
      <c r="AU145" s="64"/>
      <c r="AV145" s="64"/>
      <c r="AW145" s="64"/>
      <c r="AX145" s="64"/>
      <c r="AY145" s="65"/>
      <c r="AZ145" s="19"/>
      <c r="BA145" s="20"/>
      <c r="BB145" s="20"/>
    </row>
    <row r="146" spans="1:54" s="21" customFormat="1" ht="72.75" customHeight="1" thickBot="1" x14ac:dyDescent="0.25">
      <c r="A146" s="19"/>
      <c r="B146" s="124">
        <v>7811</v>
      </c>
      <c r="C146" s="125"/>
      <c r="D146" s="125"/>
      <c r="E146" s="125"/>
      <c r="F146" s="126"/>
      <c r="G146" s="127" t="s">
        <v>453</v>
      </c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9"/>
      <c r="W146" s="140">
        <f>+W145+1</f>
        <v>200</v>
      </c>
      <c r="X146" s="173"/>
      <c r="Y146" s="173"/>
      <c r="Z146" s="173"/>
      <c r="AA146" s="174"/>
      <c r="AB146" s="77"/>
      <c r="AC146" s="78"/>
      <c r="AD146" s="78"/>
      <c r="AE146" s="78"/>
      <c r="AF146" s="78"/>
      <c r="AG146" s="79"/>
      <c r="AH146" s="78"/>
      <c r="AI146" s="78"/>
      <c r="AJ146" s="79"/>
      <c r="AK146" s="78"/>
      <c r="AL146" s="78"/>
      <c r="AM146" s="80"/>
      <c r="AN146" s="77"/>
      <c r="AO146" s="78"/>
      <c r="AP146" s="78"/>
      <c r="AQ146" s="78"/>
      <c r="AR146" s="78"/>
      <c r="AS146" s="79"/>
      <c r="AT146" s="78"/>
      <c r="AU146" s="78"/>
      <c r="AV146" s="79"/>
      <c r="AW146" s="78"/>
      <c r="AX146" s="78"/>
      <c r="AY146" s="80"/>
      <c r="AZ146" s="19"/>
      <c r="BA146" s="20"/>
      <c r="BB146" s="20"/>
    </row>
    <row r="147" spans="1:54" s="21" customFormat="1" ht="80.25" customHeight="1" thickBot="1" x14ac:dyDescent="0.25">
      <c r="A147" s="19"/>
      <c r="B147" s="175">
        <v>7812</v>
      </c>
      <c r="C147" s="176"/>
      <c r="D147" s="176"/>
      <c r="E147" s="176"/>
      <c r="F147" s="177"/>
      <c r="G147" s="178" t="s">
        <v>454</v>
      </c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80"/>
      <c r="W147" s="140">
        <f>+W146+1</f>
        <v>201</v>
      </c>
      <c r="X147" s="173"/>
      <c r="Y147" s="173"/>
      <c r="Z147" s="173"/>
      <c r="AA147" s="174"/>
      <c r="AB147" s="39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1"/>
      <c r="AN147" s="39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1"/>
      <c r="AZ147" s="19"/>
      <c r="BA147" s="20"/>
      <c r="BB147" s="20"/>
    </row>
    <row r="148" spans="1:54" s="21" customFormat="1" ht="29.25" customHeight="1" thickBot="1" x14ac:dyDescent="0.25">
      <c r="A148" s="19"/>
      <c r="B148" s="175">
        <v>7813</v>
      </c>
      <c r="C148" s="176"/>
      <c r="D148" s="176"/>
      <c r="E148" s="176"/>
      <c r="F148" s="177"/>
      <c r="G148" s="178" t="s">
        <v>477</v>
      </c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80"/>
      <c r="W148" s="140">
        <f>+W147+1</f>
        <v>202</v>
      </c>
      <c r="X148" s="173"/>
      <c r="Y148" s="173"/>
      <c r="Z148" s="173"/>
      <c r="AA148" s="174"/>
      <c r="AB148" s="39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1"/>
      <c r="AN148" s="39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1"/>
      <c r="AZ148" s="19"/>
      <c r="BA148" s="20"/>
      <c r="BB148" s="20"/>
    </row>
    <row r="149" spans="1:54" s="21" customFormat="1" ht="30.75" customHeight="1" thickBot="1" x14ac:dyDescent="0.25">
      <c r="A149" s="19"/>
      <c r="B149" s="175">
        <v>7814</v>
      </c>
      <c r="C149" s="176"/>
      <c r="D149" s="176"/>
      <c r="E149" s="176"/>
      <c r="F149" s="177"/>
      <c r="G149" s="178" t="s">
        <v>478</v>
      </c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80"/>
      <c r="W149" s="140">
        <f>+W148+1</f>
        <v>203</v>
      </c>
      <c r="X149" s="173"/>
      <c r="Y149" s="173"/>
      <c r="Z149" s="173"/>
      <c r="AA149" s="174"/>
      <c r="AB149" s="39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1"/>
      <c r="AN149" s="39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1"/>
      <c r="AZ149" s="19"/>
      <c r="BA149" s="20"/>
      <c r="BB149" s="20"/>
    </row>
    <row r="150" spans="1:54" s="21" customFormat="1" ht="26.25" customHeight="1" x14ac:dyDescent="0.2">
      <c r="A150" s="19"/>
      <c r="B150" s="184">
        <v>782</v>
      </c>
      <c r="C150" s="185"/>
      <c r="D150" s="185"/>
      <c r="E150" s="185"/>
      <c r="F150" s="186"/>
      <c r="G150" s="156" t="s">
        <v>479</v>
      </c>
      <c r="H150" s="157"/>
      <c r="I150" s="157"/>
      <c r="J150" s="157"/>
      <c r="K150" s="157"/>
      <c r="L150" s="157"/>
      <c r="M150" s="157"/>
      <c r="N150" s="157"/>
      <c r="O150" s="157"/>
      <c r="P150" s="157"/>
      <c r="Q150" s="157"/>
      <c r="R150" s="157"/>
      <c r="S150" s="157"/>
      <c r="T150" s="157"/>
      <c r="U150" s="157"/>
      <c r="V150" s="158"/>
      <c r="W150" s="147">
        <f>+W149+1</f>
        <v>204</v>
      </c>
      <c r="X150" s="148"/>
      <c r="Y150" s="148"/>
      <c r="Z150" s="148"/>
      <c r="AA150" s="149"/>
      <c r="AB150" s="55"/>
      <c r="AC150" s="56"/>
      <c r="AD150" s="56"/>
      <c r="AE150" s="56"/>
      <c r="AF150" s="56"/>
      <c r="AG150" s="57"/>
      <c r="AH150" s="56"/>
      <c r="AI150" s="56"/>
      <c r="AJ150" s="57"/>
      <c r="AK150" s="56"/>
      <c r="AL150" s="56"/>
      <c r="AM150" s="58"/>
      <c r="AN150" s="55"/>
      <c r="AO150" s="56"/>
      <c r="AP150" s="56"/>
      <c r="AQ150" s="56"/>
      <c r="AR150" s="56"/>
      <c r="AS150" s="57"/>
      <c r="AT150" s="56"/>
      <c r="AU150" s="56"/>
      <c r="AV150" s="57"/>
      <c r="AW150" s="56"/>
      <c r="AX150" s="56"/>
      <c r="AY150" s="58"/>
      <c r="AZ150" s="19"/>
      <c r="BA150" s="20"/>
      <c r="BB150" s="20"/>
    </row>
    <row r="151" spans="1:54" s="21" customFormat="1" ht="15" customHeight="1" thickBot="1" x14ac:dyDescent="0.25">
      <c r="A151" s="19"/>
      <c r="B151" s="187">
        <v>782</v>
      </c>
      <c r="C151" s="188"/>
      <c r="D151" s="188">
        <v>782</v>
      </c>
      <c r="E151" s="188"/>
      <c r="F151" s="189"/>
      <c r="G151" s="298" t="s">
        <v>510</v>
      </c>
      <c r="H151" s="165"/>
      <c r="I151" s="165"/>
      <c r="J151" s="165"/>
      <c r="K151" s="165"/>
      <c r="L151" s="165"/>
      <c r="M151" s="165"/>
      <c r="N151" s="165"/>
      <c r="O151" s="165"/>
      <c r="P151" s="165"/>
      <c r="Q151" s="165"/>
      <c r="R151" s="165"/>
      <c r="S151" s="165"/>
      <c r="T151" s="165"/>
      <c r="U151" s="165"/>
      <c r="V151" s="166"/>
      <c r="W151" s="202"/>
      <c r="X151" s="203"/>
      <c r="Y151" s="203"/>
      <c r="Z151" s="203"/>
      <c r="AA151" s="204"/>
      <c r="AB151" s="59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1"/>
      <c r="AN151" s="59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1"/>
      <c r="AZ151" s="19"/>
      <c r="BA151" s="20"/>
      <c r="BB151" s="20"/>
    </row>
    <row r="152" spans="1:54" s="21" customFormat="1" ht="48" customHeight="1" thickBot="1" x14ac:dyDescent="0.25">
      <c r="A152" s="19"/>
      <c r="B152" s="124">
        <v>7820</v>
      </c>
      <c r="C152" s="125"/>
      <c r="D152" s="125"/>
      <c r="E152" s="125"/>
      <c r="F152" s="126"/>
      <c r="G152" s="127" t="s">
        <v>394</v>
      </c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8"/>
      <c r="U152" s="128"/>
      <c r="V152" s="129"/>
      <c r="W152" s="140">
        <f>+W150+1</f>
        <v>205</v>
      </c>
      <c r="X152" s="173"/>
      <c r="Y152" s="173"/>
      <c r="Z152" s="173"/>
      <c r="AA152" s="174"/>
      <c r="AB152" s="39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1"/>
      <c r="AN152" s="39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1"/>
      <c r="AZ152" s="19"/>
      <c r="BA152" s="20"/>
      <c r="BB152" s="20"/>
    </row>
    <row r="153" spans="1:54" s="21" customFormat="1" ht="46.5" customHeight="1" thickBot="1" x14ac:dyDescent="0.25">
      <c r="A153" s="19"/>
      <c r="B153" s="124">
        <v>7821</v>
      </c>
      <c r="C153" s="125"/>
      <c r="D153" s="125"/>
      <c r="E153" s="125"/>
      <c r="F153" s="126"/>
      <c r="G153" s="127" t="s">
        <v>395</v>
      </c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9"/>
      <c r="W153" s="140">
        <f>+W152+1</f>
        <v>206</v>
      </c>
      <c r="X153" s="173"/>
      <c r="Y153" s="173"/>
      <c r="Z153" s="173"/>
      <c r="AA153" s="174"/>
      <c r="AB153" s="39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1"/>
      <c r="AN153" s="39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1"/>
      <c r="AZ153" s="19"/>
      <c r="BA153" s="20"/>
      <c r="BB153" s="20"/>
    </row>
    <row r="154" spans="1:54" s="21" customFormat="1" ht="48" customHeight="1" thickBot="1" x14ac:dyDescent="0.25">
      <c r="A154" s="19"/>
      <c r="B154" s="124">
        <v>7822</v>
      </c>
      <c r="C154" s="125"/>
      <c r="D154" s="125"/>
      <c r="E154" s="125"/>
      <c r="F154" s="126"/>
      <c r="G154" s="127" t="s">
        <v>396</v>
      </c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9"/>
      <c r="W154" s="140">
        <f>+W153+1</f>
        <v>207</v>
      </c>
      <c r="X154" s="173"/>
      <c r="Y154" s="173"/>
      <c r="Z154" s="173"/>
      <c r="AA154" s="174"/>
      <c r="AB154" s="39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1"/>
      <c r="AN154" s="39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1"/>
      <c r="AZ154" s="19"/>
      <c r="BA154" s="20"/>
      <c r="BB154" s="20"/>
    </row>
    <row r="155" spans="1:54" s="21" customFormat="1" ht="34.5" customHeight="1" thickBot="1" x14ac:dyDescent="0.25">
      <c r="A155" s="19"/>
      <c r="B155" s="124">
        <v>7823</v>
      </c>
      <c r="C155" s="125"/>
      <c r="D155" s="125"/>
      <c r="E155" s="125"/>
      <c r="F155" s="126"/>
      <c r="G155" s="127" t="s">
        <v>441</v>
      </c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9"/>
      <c r="W155" s="140">
        <f>+W154+1</f>
        <v>208</v>
      </c>
      <c r="X155" s="173"/>
      <c r="Y155" s="173"/>
      <c r="Z155" s="173"/>
      <c r="AA155" s="174"/>
      <c r="AB155" s="39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1"/>
      <c r="AN155" s="39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1"/>
      <c r="AZ155" s="19"/>
      <c r="BA155" s="20"/>
      <c r="BB155" s="20"/>
    </row>
    <row r="156" spans="1:54" s="21" customFormat="1" ht="34.5" customHeight="1" thickBot="1" x14ac:dyDescent="0.25">
      <c r="A156" s="19"/>
      <c r="B156" s="124">
        <v>783</v>
      </c>
      <c r="C156" s="125"/>
      <c r="D156" s="125"/>
      <c r="E156" s="125"/>
      <c r="F156" s="126"/>
      <c r="G156" s="127" t="s">
        <v>480</v>
      </c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9"/>
      <c r="W156" s="140">
        <f>+W155+1</f>
        <v>209</v>
      </c>
      <c r="X156" s="173"/>
      <c r="Y156" s="173"/>
      <c r="Z156" s="173"/>
      <c r="AA156" s="174"/>
      <c r="AB156" s="39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1"/>
      <c r="AN156" s="39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1"/>
      <c r="AZ156" s="19"/>
      <c r="BA156" s="20"/>
      <c r="BB156" s="20"/>
    </row>
    <row r="157" spans="1:54" s="21" customFormat="1" ht="40.5" customHeight="1" x14ac:dyDescent="0.2">
      <c r="A157" s="19"/>
      <c r="B157" s="214" t="s">
        <v>397</v>
      </c>
      <c r="C157" s="215"/>
      <c r="D157" s="215"/>
      <c r="E157" s="215"/>
      <c r="F157" s="216"/>
      <c r="G157" s="156" t="s">
        <v>481</v>
      </c>
      <c r="H157" s="221"/>
      <c r="I157" s="221"/>
      <c r="J157" s="221"/>
      <c r="K157" s="221"/>
      <c r="L157" s="221"/>
      <c r="M157" s="221"/>
      <c r="N157" s="221"/>
      <c r="O157" s="221"/>
      <c r="P157" s="221"/>
      <c r="Q157" s="221"/>
      <c r="R157" s="221"/>
      <c r="S157" s="221"/>
      <c r="T157" s="221"/>
      <c r="U157" s="221"/>
      <c r="V157" s="222"/>
      <c r="W157" s="147">
        <f>+W156+1</f>
        <v>210</v>
      </c>
      <c r="X157" s="148"/>
      <c r="Y157" s="148"/>
      <c r="Z157" s="148"/>
      <c r="AA157" s="149"/>
      <c r="AB157" s="55"/>
      <c r="AC157" s="56"/>
      <c r="AD157" s="56"/>
      <c r="AE157" s="56"/>
      <c r="AF157" s="56"/>
      <c r="AG157" s="57"/>
      <c r="AH157" s="56"/>
      <c r="AI157" s="56"/>
      <c r="AJ157" s="57"/>
      <c r="AK157" s="56"/>
      <c r="AL157" s="56"/>
      <c r="AM157" s="58"/>
      <c r="AN157" s="55"/>
      <c r="AO157" s="56"/>
      <c r="AP157" s="56"/>
      <c r="AQ157" s="56"/>
      <c r="AR157" s="56"/>
      <c r="AS157" s="57"/>
      <c r="AT157" s="56"/>
      <c r="AU157" s="56"/>
      <c r="AV157" s="57"/>
      <c r="AW157" s="56"/>
      <c r="AX157" s="56"/>
      <c r="AY157" s="58"/>
      <c r="AZ157" s="19"/>
      <c r="BA157" s="20"/>
      <c r="BB157" s="20"/>
    </row>
    <row r="158" spans="1:54" s="21" customFormat="1" ht="11.25" customHeight="1" thickBot="1" x14ac:dyDescent="0.25">
      <c r="A158" s="19"/>
      <c r="B158" s="270"/>
      <c r="C158" s="271"/>
      <c r="D158" s="271"/>
      <c r="E158" s="271"/>
      <c r="F158" s="272"/>
      <c r="G158" s="298" t="s">
        <v>489</v>
      </c>
      <c r="H158" s="165"/>
      <c r="I158" s="165"/>
      <c r="J158" s="165"/>
      <c r="K158" s="165"/>
      <c r="L158" s="165"/>
      <c r="M158" s="165"/>
      <c r="N158" s="165"/>
      <c r="O158" s="165"/>
      <c r="P158" s="165"/>
      <c r="Q158" s="165"/>
      <c r="R158" s="165"/>
      <c r="S158" s="165"/>
      <c r="T158" s="165"/>
      <c r="U158" s="165"/>
      <c r="V158" s="166"/>
      <c r="W158" s="202"/>
      <c r="X158" s="203"/>
      <c r="Y158" s="203"/>
      <c r="Z158" s="203"/>
      <c r="AA158" s="204"/>
      <c r="AB158" s="59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1"/>
      <c r="AN158" s="59"/>
      <c r="AO158" s="60"/>
      <c r="AP158" s="60"/>
      <c r="AQ158" s="60"/>
      <c r="AR158" s="60"/>
      <c r="AS158" s="60"/>
      <c r="AT158" s="60"/>
      <c r="AU158" s="60"/>
      <c r="AV158" s="60"/>
      <c r="AW158" s="60"/>
      <c r="AX158" s="60"/>
      <c r="AY158" s="61"/>
      <c r="AZ158" s="19"/>
      <c r="BA158" s="20"/>
      <c r="BB158" s="20"/>
    </row>
    <row r="159" spans="1:54" s="21" customFormat="1" ht="21.75" customHeight="1" thickBot="1" x14ac:dyDescent="0.25">
      <c r="A159" s="19"/>
      <c r="B159" s="124">
        <v>7840</v>
      </c>
      <c r="C159" s="125"/>
      <c r="D159" s="125"/>
      <c r="E159" s="125"/>
      <c r="F159" s="126"/>
      <c r="G159" s="127" t="s">
        <v>398</v>
      </c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9"/>
      <c r="W159" s="140">
        <f>+W157+1</f>
        <v>211</v>
      </c>
      <c r="X159" s="173"/>
      <c r="Y159" s="173"/>
      <c r="Z159" s="173"/>
      <c r="AA159" s="174"/>
      <c r="AB159" s="39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1"/>
      <c r="AN159" s="39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1"/>
      <c r="AZ159" s="19"/>
      <c r="BA159" s="20"/>
      <c r="BB159" s="20"/>
    </row>
    <row r="160" spans="1:54" s="21" customFormat="1" ht="23.25" customHeight="1" thickBot="1" x14ac:dyDescent="0.25">
      <c r="A160" s="19"/>
      <c r="B160" s="124">
        <v>7841</v>
      </c>
      <c r="C160" s="125"/>
      <c r="D160" s="125"/>
      <c r="E160" s="125"/>
      <c r="F160" s="126"/>
      <c r="G160" s="127" t="s">
        <v>399</v>
      </c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  <c r="U160" s="128"/>
      <c r="V160" s="129"/>
      <c r="W160" s="140">
        <f>+W159+1</f>
        <v>212</v>
      </c>
      <c r="X160" s="173"/>
      <c r="Y160" s="173"/>
      <c r="Z160" s="173"/>
      <c r="AA160" s="174"/>
      <c r="AB160" s="39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1"/>
      <c r="AN160" s="39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1"/>
      <c r="AZ160" s="19"/>
      <c r="BA160" s="20"/>
      <c r="BB160" s="20"/>
    </row>
    <row r="161" spans="1:54" s="21" customFormat="1" ht="37.5" customHeight="1" thickBot="1" x14ac:dyDescent="0.25">
      <c r="A161" s="19"/>
      <c r="B161" s="124">
        <v>7842</v>
      </c>
      <c r="C161" s="125"/>
      <c r="D161" s="125"/>
      <c r="E161" s="125"/>
      <c r="F161" s="126"/>
      <c r="G161" s="127" t="s">
        <v>482</v>
      </c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8"/>
      <c r="U161" s="128"/>
      <c r="V161" s="129"/>
      <c r="W161" s="140">
        <f>+W160+1</f>
        <v>213</v>
      </c>
      <c r="X161" s="173"/>
      <c r="Y161" s="173"/>
      <c r="Z161" s="173"/>
      <c r="AA161" s="174"/>
      <c r="AB161" s="39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1"/>
      <c r="AN161" s="39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1"/>
      <c r="AZ161" s="19"/>
      <c r="BA161" s="20"/>
      <c r="BB161" s="20"/>
    </row>
    <row r="162" spans="1:54" s="21" customFormat="1" ht="40.5" customHeight="1" thickBot="1" x14ac:dyDescent="0.25">
      <c r="A162" s="19"/>
      <c r="B162" s="124">
        <v>7843</v>
      </c>
      <c r="C162" s="125"/>
      <c r="D162" s="125"/>
      <c r="E162" s="125"/>
      <c r="F162" s="126"/>
      <c r="G162" s="127" t="s">
        <v>483</v>
      </c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9"/>
      <c r="W162" s="140">
        <f>+W161+1</f>
        <v>214</v>
      </c>
      <c r="X162" s="173"/>
      <c r="Y162" s="173"/>
      <c r="Z162" s="173"/>
      <c r="AA162" s="174"/>
      <c r="AB162" s="39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1"/>
      <c r="AN162" s="39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1"/>
      <c r="AZ162" s="19"/>
      <c r="BA162" s="20"/>
      <c r="BB162" s="20"/>
    </row>
    <row r="163" spans="1:54" s="21" customFormat="1" ht="23.25" customHeight="1" x14ac:dyDescent="0.2">
      <c r="A163" s="19"/>
      <c r="B163" s="214" t="s">
        <v>401</v>
      </c>
      <c r="C163" s="215"/>
      <c r="D163" s="215"/>
      <c r="E163" s="215"/>
      <c r="F163" s="216"/>
      <c r="G163" s="156" t="s">
        <v>400</v>
      </c>
      <c r="H163" s="221"/>
      <c r="I163" s="221"/>
      <c r="J163" s="221"/>
      <c r="K163" s="221"/>
      <c r="L163" s="221"/>
      <c r="M163" s="221"/>
      <c r="N163" s="221"/>
      <c r="O163" s="221"/>
      <c r="P163" s="221"/>
      <c r="Q163" s="221"/>
      <c r="R163" s="221"/>
      <c r="S163" s="221"/>
      <c r="T163" s="221"/>
      <c r="U163" s="221"/>
      <c r="V163" s="222"/>
      <c r="W163" s="147">
        <f>+W162+1</f>
        <v>215</v>
      </c>
      <c r="X163" s="148"/>
      <c r="Y163" s="148"/>
      <c r="Z163" s="148"/>
      <c r="AA163" s="149"/>
      <c r="AB163" s="55"/>
      <c r="AC163" s="56"/>
      <c r="AD163" s="56"/>
      <c r="AE163" s="56"/>
      <c r="AF163" s="56"/>
      <c r="AG163" s="57"/>
      <c r="AH163" s="56"/>
      <c r="AI163" s="56"/>
      <c r="AJ163" s="57"/>
      <c r="AK163" s="56"/>
      <c r="AL163" s="56"/>
      <c r="AM163" s="58"/>
      <c r="AN163" s="55"/>
      <c r="AO163" s="56"/>
      <c r="AP163" s="56"/>
      <c r="AQ163" s="56"/>
      <c r="AR163" s="56"/>
      <c r="AS163" s="57"/>
      <c r="AT163" s="56"/>
      <c r="AU163" s="56"/>
      <c r="AV163" s="57"/>
      <c r="AW163" s="56"/>
      <c r="AX163" s="56"/>
      <c r="AY163" s="58"/>
      <c r="AZ163" s="19"/>
      <c r="BA163" s="20"/>
      <c r="BB163" s="20"/>
    </row>
    <row r="164" spans="1:54" s="21" customFormat="1" ht="23.25" customHeight="1" thickBot="1" x14ac:dyDescent="0.25">
      <c r="A164" s="19"/>
      <c r="B164" s="270"/>
      <c r="C164" s="271"/>
      <c r="D164" s="271"/>
      <c r="E164" s="271"/>
      <c r="F164" s="272"/>
      <c r="G164" s="298" t="s">
        <v>490</v>
      </c>
      <c r="H164" s="165"/>
      <c r="I164" s="165"/>
      <c r="J164" s="165"/>
      <c r="K164" s="165"/>
      <c r="L164" s="165"/>
      <c r="M164" s="165"/>
      <c r="N164" s="165"/>
      <c r="O164" s="165"/>
      <c r="P164" s="165"/>
      <c r="Q164" s="165"/>
      <c r="R164" s="165"/>
      <c r="S164" s="165"/>
      <c r="T164" s="165"/>
      <c r="U164" s="165"/>
      <c r="V164" s="166"/>
      <c r="W164" s="202"/>
      <c r="X164" s="203"/>
      <c r="Y164" s="203"/>
      <c r="Z164" s="203"/>
      <c r="AA164" s="204"/>
      <c r="AB164" s="59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1"/>
      <c r="AN164" s="59"/>
      <c r="AO164" s="60"/>
      <c r="AP164" s="60"/>
      <c r="AQ164" s="60"/>
      <c r="AR164" s="60"/>
      <c r="AS164" s="60"/>
      <c r="AT164" s="60"/>
      <c r="AU164" s="60"/>
      <c r="AV164" s="60"/>
      <c r="AW164" s="60"/>
      <c r="AX164" s="60"/>
      <c r="AY164" s="61"/>
      <c r="AZ164" s="19"/>
      <c r="BA164" s="20"/>
      <c r="BB164" s="20"/>
    </row>
    <row r="165" spans="1:54" s="21" customFormat="1" ht="36.75" customHeight="1" thickBot="1" x14ac:dyDescent="0.25">
      <c r="A165" s="19"/>
      <c r="B165" s="124">
        <v>7850</v>
      </c>
      <c r="C165" s="125"/>
      <c r="D165" s="125"/>
      <c r="E165" s="125"/>
      <c r="F165" s="126"/>
      <c r="G165" s="127" t="s">
        <v>402</v>
      </c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  <c r="R165" s="128"/>
      <c r="S165" s="128"/>
      <c r="T165" s="128"/>
      <c r="U165" s="128"/>
      <c r="V165" s="129"/>
      <c r="W165" s="140">
        <f>+W163+1</f>
        <v>216</v>
      </c>
      <c r="X165" s="173"/>
      <c r="Y165" s="173"/>
      <c r="Z165" s="173"/>
      <c r="AA165" s="174"/>
      <c r="AB165" s="39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1"/>
      <c r="AN165" s="39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1"/>
      <c r="AZ165" s="19"/>
      <c r="BA165" s="20"/>
      <c r="BB165" s="20"/>
    </row>
    <row r="166" spans="1:54" s="21" customFormat="1" ht="33.75" customHeight="1" thickBot="1" x14ac:dyDescent="0.25">
      <c r="A166" s="19"/>
      <c r="B166" s="124">
        <v>7851</v>
      </c>
      <c r="C166" s="125"/>
      <c r="D166" s="125"/>
      <c r="E166" s="125"/>
      <c r="F166" s="126"/>
      <c r="G166" s="127" t="s">
        <v>403</v>
      </c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  <c r="R166" s="128"/>
      <c r="S166" s="128"/>
      <c r="T166" s="128"/>
      <c r="U166" s="128"/>
      <c r="V166" s="129"/>
      <c r="W166" s="140">
        <f>+W165+1</f>
        <v>217</v>
      </c>
      <c r="X166" s="173"/>
      <c r="Y166" s="173"/>
      <c r="Z166" s="173"/>
      <c r="AA166" s="174"/>
      <c r="AB166" s="39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1"/>
      <c r="AN166" s="39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1"/>
      <c r="AZ166" s="19"/>
      <c r="BA166" s="20"/>
      <c r="BB166" s="20"/>
    </row>
    <row r="167" spans="1:54" s="21" customFormat="1" ht="33.75" customHeight="1" thickBot="1" x14ac:dyDescent="0.25">
      <c r="A167" s="19"/>
      <c r="B167" s="124">
        <v>786</v>
      </c>
      <c r="C167" s="125"/>
      <c r="D167" s="125" t="s">
        <v>404</v>
      </c>
      <c r="E167" s="125"/>
      <c r="F167" s="126"/>
      <c r="G167" s="127" t="s">
        <v>405</v>
      </c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  <c r="R167" s="128"/>
      <c r="S167" s="128"/>
      <c r="T167" s="128"/>
      <c r="U167" s="128"/>
      <c r="V167" s="129"/>
      <c r="W167" s="140">
        <f>+W166+1</f>
        <v>218</v>
      </c>
      <c r="X167" s="173"/>
      <c r="Y167" s="173"/>
      <c r="Z167" s="173"/>
      <c r="AA167" s="174"/>
      <c r="AB167" s="39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1"/>
      <c r="AN167" s="39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1"/>
      <c r="AZ167" s="19"/>
      <c r="BA167" s="20"/>
      <c r="BB167" s="20"/>
    </row>
    <row r="168" spans="1:54" s="21" customFormat="1" ht="33.75" customHeight="1" thickBot="1" x14ac:dyDescent="0.25">
      <c r="A168" s="19"/>
      <c r="B168" s="124">
        <v>787</v>
      </c>
      <c r="C168" s="125"/>
      <c r="D168" s="125"/>
      <c r="E168" s="125"/>
      <c r="F168" s="126"/>
      <c r="G168" s="127" t="s">
        <v>406</v>
      </c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  <c r="R168" s="128"/>
      <c r="S168" s="128"/>
      <c r="T168" s="128"/>
      <c r="U168" s="128"/>
      <c r="V168" s="129"/>
      <c r="W168" s="140">
        <f>+W167+1</f>
        <v>219</v>
      </c>
      <c r="X168" s="173"/>
      <c r="Y168" s="173"/>
      <c r="Z168" s="173"/>
      <c r="AA168" s="174"/>
      <c r="AB168" s="39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1"/>
      <c r="AN168" s="39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1"/>
      <c r="AZ168" s="19"/>
      <c r="BA168" s="20"/>
      <c r="BB168" s="20"/>
    </row>
    <row r="169" spans="1:54" s="21" customFormat="1" ht="33.75" customHeight="1" thickBot="1" x14ac:dyDescent="0.25">
      <c r="A169" s="19"/>
      <c r="B169" s="124">
        <v>788</v>
      </c>
      <c r="C169" s="125"/>
      <c r="D169" s="125"/>
      <c r="E169" s="125"/>
      <c r="F169" s="126"/>
      <c r="G169" s="127" t="s">
        <v>407</v>
      </c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8"/>
      <c r="U169" s="128"/>
      <c r="V169" s="129"/>
      <c r="W169" s="140">
        <f>+W168+1</f>
        <v>220</v>
      </c>
      <c r="X169" s="173"/>
      <c r="Y169" s="173"/>
      <c r="Z169" s="173"/>
      <c r="AA169" s="174"/>
      <c r="AB169" s="39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1"/>
      <c r="AN169" s="39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1"/>
      <c r="AZ169" s="19"/>
      <c r="BA169" s="20"/>
      <c r="BB169" s="20"/>
    </row>
    <row r="170" spans="1:54" s="21" customFormat="1" ht="17.25" customHeight="1" x14ac:dyDescent="0.2">
      <c r="A170" s="19"/>
      <c r="B170" s="226"/>
      <c r="C170" s="227"/>
      <c r="D170" s="227"/>
      <c r="E170" s="227"/>
      <c r="F170" s="228"/>
      <c r="G170" s="220" t="s">
        <v>188</v>
      </c>
      <c r="H170" s="221"/>
      <c r="I170" s="221"/>
      <c r="J170" s="221"/>
      <c r="K170" s="221"/>
      <c r="L170" s="221"/>
      <c r="M170" s="221"/>
      <c r="N170" s="221"/>
      <c r="O170" s="221"/>
      <c r="P170" s="221"/>
      <c r="Q170" s="221"/>
      <c r="R170" s="221"/>
      <c r="S170" s="221"/>
      <c r="T170" s="221"/>
      <c r="U170" s="221"/>
      <c r="V170" s="222"/>
      <c r="W170" s="147">
        <f>+W169+1</f>
        <v>221</v>
      </c>
      <c r="X170" s="148"/>
      <c r="Y170" s="148"/>
      <c r="Z170" s="148"/>
      <c r="AA170" s="149"/>
      <c r="AB170" s="55"/>
      <c r="AC170" s="56"/>
      <c r="AD170" s="56"/>
      <c r="AE170" s="56"/>
      <c r="AF170" s="56"/>
      <c r="AG170" s="57"/>
      <c r="AH170" s="56"/>
      <c r="AI170" s="56"/>
      <c r="AJ170" s="57"/>
      <c r="AK170" s="56"/>
      <c r="AL170" s="56"/>
      <c r="AM170" s="58"/>
      <c r="AN170" s="55"/>
      <c r="AO170" s="56"/>
      <c r="AP170" s="56"/>
      <c r="AQ170" s="56"/>
      <c r="AR170" s="56"/>
      <c r="AS170" s="57"/>
      <c r="AT170" s="56"/>
      <c r="AU170" s="56"/>
      <c r="AV170" s="57"/>
      <c r="AW170" s="56"/>
      <c r="AX170" s="56"/>
      <c r="AY170" s="58"/>
      <c r="AZ170" s="19"/>
      <c r="BA170" s="20">
        <f>AB170*10^11+AC170*10^10+AD170*10^9+AE170*10^8+AF170*10^7+AG170*10^6+AH170*10^5+AI170*10^4+AJ170*10^3+AK170*10^2+AL170*10+AM170</f>
        <v>0</v>
      </c>
      <c r="BB170" s="20">
        <f>AN170*10^11+AO170*10^10+AP170*10^9+AQ170*10^8+AR170*10^7+AS170*10^6+AT170*10^5+AU170*10^4+AV170*10^3+AW170*10^2+AX170*10+AY170</f>
        <v>0</v>
      </c>
    </row>
    <row r="171" spans="1:54" ht="13.5" thickBot="1" x14ac:dyDescent="0.25">
      <c r="A171" s="1"/>
      <c r="B171" s="229"/>
      <c r="C171" s="230"/>
      <c r="D171" s="230"/>
      <c r="E171" s="230"/>
      <c r="F171" s="231"/>
      <c r="G171" s="193" t="s">
        <v>511</v>
      </c>
      <c r="H171" s="194"/>
      <c r="I171" s="194"/>
      <c r="J171" s="194"/>
      <c r="K171" s="194"/>
      <c r="L171" s="194"/>
      <c r="M171" s="194"/>
      <c r="N171" s="194"/>
      <c r="O171" s="194"/>
      <c r="P171" s="194"/>
      <c r="Q171" s="194"/>
      <c r="R171" s="194"/>
      <c r="S171" s="194"/>
      <c r="T171" s="194"/>
      <c r="U171" s="194"/>
      <c r="V171" s="195"/>
      <c r="W171" s="202"/>
      <c r="X171" s="203"/>
      <c r="Y171" s="203"/>
      <c r="Z171" s="203"/>
      <c r="AA171" s="204"/>
      <c r="AB171" s="59" t="str">
        <f>IF(BA170=(BA172+BA225+BA261+BA275),"","NAPAKA!")</f>
        <v/>
      </c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1"/>
      <c r="AN171" s="59" t="str">
        <f>IF(BB170=(BB172+BB225+BB261+BB275),"","NAPAKA!")</f>
        <v/>
      </c>
      <c r="AO171" s="60"/>
      <c r="AP171" s="60"/>
      <c r="AQ171" s="60"/>
      <c r="AR171" s="60"/>
      <c r="AS171" s="60"/>
      <c r="AT171" s="60"/>
      <c r="AU171" s="60"/>
      <c r="AV171" s="60"/>
      <c r="AW171" s="60"/>
      <c r="AX171" s="60"/>
      <c r="AY171" s="61"/>
      <c r="AZ171" s="1"/>
      <c r="BA171" s="22"/>
      <c r="BB171" s="22"/>
    </row>
    <row r="172" spans="1:54" s="21" customFormat="1" ht="18" customHeight="1" x14ac:dyDescent="0.2">
      <c r="A172" s="19"/>
      <c r="B172" s="214" t="s">
        <v>45</v>
      </c>
      <c r="C172" s="215"/>
      <c r="D172" s="215"/>
      <c r="E172" s="215"/>
      <c r="F172" s="216"/>
      <c r="G172" s="220" t="s">
        <v>189</v>
      </c>
      <c r="H172" s="221"/>
      <c r="I172" s="221"/>
      <c r="J172" s="221"/>
      <c r="K172" s="221"/>
      <c r="L172" s="221"/>
      <c r="M172" s="221"/>
      <c r="N172" s="221"/>
      <c r="O172" s="221"/>
      <c r="P172" s="221"/>
      <c r="Q172" s="221"/>
      <c r="R172" s="221"/>
      <c r="S172" s="221"/>
      <c r="T172" s="221"/>
      <c r="U172" s="221"/>
      <c r="V172" s="222"/>
      <c r="W172" s="147">
        <f>W170+1</f>
        <v>222</v>
      </c>
      <c r="X172" s="148"/>
      <c r="Y172" s="148"/>
      <c r="Z172" s="148"/>
      <c r="AA172" s="149"/>
      <c r="AB172" s="55"/>
      <c r="AC172" s="56"/>
      <c r="AD172" s="56"/>
      <c r="AE172" s="56"/>
      <c r="AF172" s="56"/>
      <c r="AG172" s="57"/>
      <c r="AH172" s="56"/>
      <c r="AI172" s="56"/>
      <c r="AJ172" s="57"/>
      <c r="AK172" s="56"/>
      <c r="AL172" s="56"/>
      <c r="AM172" s="58"/>
      <c r="AN172" s="55"/>
      <c r="AO172" s="56"/>
      <c r="AP172" s="56"/>
      <c r="AQ172" s="56"/>
      <c r="AR172" s="56"/>
      <c r="AS172" s="57"/>
      <c r="AT172" s="56"/>
      <c r="AU172" s="56"/>
      <c r="AV172" s="57"/>
      <c r="AW172" s="56"/>
      <c r="AX172" s="56"/>
      <c r="AY172" s="58"/>
      <c r="AZ172" s="19"/>
      <c r="BA172" s="20">
        <f>AB172*10^11+AC172*10^10+AD172*10^9+AE172*10^8+AF172*10^7+AG172*10^6+AH172*10^5+AI172*10^4+AJ172*10^3+AK172*10^2+AL172*10+AM172</f>
        <v>0</v>
      </c>
      <c r="BB172" s="20">
        <f>AN172*10^11+AO172*10^10+AP172*10^9+AQ172*10^8+AR172*10^7+AS172*10^6+AT172*10^5+AU172*10^4+AV172*10^3+AW172*10^2+AX172*10+AY172</f>
        <v>0</v>
      </c>
    </row>
    <row r="173" spans="1:54" ht="13.5" thickBot="1" x14ac:dyDescent="0.25">
      <c r="A173" s="1"/>
      <c r="B173" s="270"/>
      <c r="C173" s="271"/>
      <c r="D173" s="271"/>
      <c r="E173" s="271"/>
      <c r="F173" s="272"/>
      <c r="G173" s="164" t="s">
        <v>517</v>
      </c>
      <c r="H173" s="165"/>
      <c r="I173" s="165"/>
      <c r="J173" s="165"/>
      <c r="K173" s="165"/>
      <c r="L173" s="165"/>
      <c r="M173" s="165"/>
      <c r="N173" s="165"/>
      <c r="O173" s="165"/>
      <c r="P173" s="165"/>
      <c r="Q173" s="165"/>
      <c r="R173" s="165"/>
      <c r="S173" s="165"/>
      <c r="T173" s="165"/>
      <c r="U173" s="165"/>
      <c r="V173" s="166"/>
      <c r="W173" s="205"/>
      <c r="X173" s="206"/>
      <c r="Y173" s="206"/>
      <c r="Z173" s="206"/>
      <c r="AA173" s="207"/>
      <c r="AB173" s="59" t="str">
        <f>IF(BA172=(BA174+BA183+BA190+BA202+BA210+BA218),"","NAPAKA!")</f>
        <v/>
      </c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1"/>
      <c r="AN173" s="59" t="str">
        <f>IF(BB172=(BB174+BB183+BB190+BB202+BB210+BB218),"","NAPAKA!")</f>
        <v/>
      </c>
      <c r="AO173" s="60"/>
      <c r="AP173" s="60"/>
      <c r="AQ173" s="60"/>
      <c r="AR173" s="60"/>
      <c r="AS173" s="60"/>
      <c r="AT173" s="60"/>
      <c r="AU173" s="60"/>
      <c r="AV173" s="60"/>
      <c r="AW173" s="60"/>
      <c r="AX173" s="60"/>
      <c r="AY173" s="61"/>
      <c r="AZ173" s="1"/>
      <c r="BA173" s="22"/>
      <c r="BB173" s="22"/>
    </row>
    <row r="174" spans="1:54" s="21" customFormat="1" ht="15.75" customHeight="1" x14ac:dyDescent="0.2">
      <c r="A174" s="19"/>
      <c r="B174" s="184" t="s">
        <v>191</v>
      </c>
      <c r="C174" s="185"/>
      <c r="D174" s="185"/>
      <c r="E174" s="185"/>
      <c r="F174" s="186"/>
      <c r="G174" s="156" t="s">
        <v>190</v>
      </c>
      <c r="H174" s="157"/>
      <c r="I174" s="157"/>
      <c r="J174" s="157"/>
      <c r="K174" s="157"/>
      <c r="L174" s="157"/>
      <c r="M174" s="157"/>
      <c r="N174" s="157"/>
      <c r="O174" s="157"/>
      <c r="P174" s="157"/>
      <c r="Q174" s="157"/>
      <c r="R174" s="157"/>
      <c r="S174" s="157"/>
      <c r="T174" s="157"/>
      <c r="U174" s="157"/>
      <c r="V174" s="158"/>
      <c r="W174" s="147">
        <f>W172+1</f>
        <v>223</v>
      </c>
      <c r="X174" s="148"/>
      <c r="Y174" s="148"/>
      <c r="Z174" s="148"/>
      <c r="AA174" s="149"/>
      <c r="AB174" s="55"/>
      <c r="AC174" s="56"/>
      <c r="AD174" s="56"/>
      <c r="AE174" s="56"/>
      <c r="AF174" s="56"/>
      <c r="AG174" s="57"/>
      <c r="AH174" s="56"/>
      <c r="AI174" s="56"/>
      <c r="AJ174" s="57"/>
      <c r="AK174" s="56"/>
      <c r="AL174" s="56"/>
      <c r="AM174" s="58"/>
      <c r="AN174" s="55"/>
      <c r="AO174" s="56"/>
      <c r="AP174" s="56"/>
      <c r="AQ174" s="56"/>
      <c r="AR174" s="56"/>
      <c r="AS174" s="57"/>
      <c r="AT174" s="56"/>
      <c r="AU174" s="56"/>
      <c r="AV174" s="57"/>
      <c r="AW174" s="56"/>
      <c r="AX174" s="56"/>
      <c r="AY174" s="58"/>
      <c r="AZ174" s="19"/>
      <c r="BA174" s="20">
        <f>AB174*10^11+AC174*10^10+AD174*10^9+AE174*10^8+AF174*10^7+AG174*10^6+AH174*10^5+AI174*10^4+AJ174*10^3+AK174*10^2+AL174*10+AM174</f>
        <v>0</v>
      </c>
      <c r="BB174" s="20">
        <f>AN174*10^11+AO174*10^10+AP174*10^9+AQ174*10^8+AR174*10^7+AS174*10^6+AT174*10^5+AU174*10^4+AV174*10^3+AW174*10^2+AX174*10+AY174</f>
        <v>0</v>
      </c>
    </row>
    <row r="175" spans="1:54" ht="22.5" customHeight="1" thickBot="1" x14ac:dyDescent="0.25">
      <c r="A175" s="1"/>
      <c r="B175" s="190"/>
      <c r="C175" s="191"/>
      <c r="D175" s="191"/>
      <c r="E175" s="191"/>
      <c r="F175" s="192"/>
      <c r="G175" s="193" t="s">
        <v>491</v>
      </c>
      <c r="H175" s="194"/>
      <c r="I175" s="194"/>
      <c r="J175" s="194"/>
      <c r="K175" s="194"/>
      <c r="L175" s="194"/>
      <c r="M175" s="194"/>
      <c r="N175" s="194"/>
      <c r="O175" s="194"/>
      <c r="P175" s="194"/>
      <c r="Q175" s="194"/>
      <c r="R175" s="194"/>
      <c r="S175" s="194"/>
      <c r="T175" s="194"/>
      <c r="U175" s="194"/>
      <c r="V175" s="195"/>
      <c r="W175" s="150"/>
      <c r="X175" s="151"/>
      <c r="Y175" s="151"/>
      <c r="Z175" s="151"/>
      <c r="AA175" s="152"/>
      <c r="AB175" s="59" t="str">
        <f>IF(BA174=(BA176+BA177+BA178+BA179+BA180+BA181+BA182),"","NAPAKA!")</f>
        <v/>
      </c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1"/>
      <c r="AN175" s="59" t="str">
        <f>IF(BB174=(BB176+BB177+BB178+BB179+BB180+BB181+BB182),"","NAPAKA!")</f>
        <v/>
      </c>
      <c r="AO175" s="60"/>
      <c r="AP175" s="60"/>
      <c r="AQ175" s="60"/>
      <c r="AR175" s="60"/>
      <c r="AS175" s="60"/>
      <c r="AT175" s="60"/>
      <c r="AU175" s="60"/>
      <c r="AV175" s="60"/>
      <c r="AW175" s="60"/>
      <c r="AX175" s="60"/>
      <c r="AY175" s="61"/>
      <c r="AZ175" s="1"/>
      <c r="BA175" s="22"/>
      <c r="BB175" s="22"/>
    </row>
    <row r="176" spans="1:54" ht="18" customHeight="1" x14ac:dyDescent="0.2">
      <c r="A176" s="1"/>
      <c r="B176" s="167" t="s">
        <v>192</v>
      </c>
      <c r="C176" s="168"/>
      <c r="D176" s="168"/>
      <c r="E176" s="168"/>
      <c r="F176" s="169"/>
      <c r="G176" s="170" t="s">
        <v>193</v>
      </c>
      <c r="H176" s="171"/>
      <c r="I176" s="171"/>
      <c r="J176" s="171"/>
      <c r="K176" s="171"/>
      <c r="L176" s="171"/>
      <c r="M176" s="171"/>
      <c r="N176" s="171"/>
      <c r="O176" s="171"/>
      <c r="P176" s="171"/>
      <c r="Q176" s="171"/>
      <c r="R176" s="171"/>
      <c r="S176" s="171"/>
      <c r="T176" s="171"/>
      <c r="U176" s="171"/>
      <c r="V176" s="172"/>
      <c r="W176" s="153">
        <f>W174+1</f>
        <v>224</v>
      </c>
      <c r="X176" s="154"/>
      <c r="Y176" s="154"/>
      <c r="Z176" s="154"/>
      <c r="AA176" s="155"/>
      <c r="AB176" s="37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45"/>
      <c r="AN176" s="37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45"/>
      <c r="AZ176" s="1"/>
      <c r="BA176" s="20">
        <f t="shared" ref="BA176:BA183" si="8">AB176*10^11+AC176*10^10+AD176*10^9+AE176*10^8+AF176*10^7+AG176*10^6+AH176*10^5+AI176*10^4+AJ176*10^3+AK176*10^2+AL176*10+AM176</f>
        <v>0</v>
      </c>
      <c r="BB176" s="20">
        <f t="shared" ref="BB176:BB183" si="9">AN176*10^11+AO176*10^10+AP176*10^9+AQ176*10^8+AR176*10^7+AS176*10^6+AT176*10^5+AU176*10^4+AV176*10^3+AW176*10^2+AX176*10+AY176</f>
        <v>0</v>
      </c>
    </row>
    <row r="177" spans="1:54" s="21" customFormat="1" ht="18" customHeight="1" x14ac:dyDescent="0.2">
      <c r="A177" s="19"/>
      <c r="B177" s="124" t="s">
        <v>194</v>
      </c>
      <c r="C177" s="125"/>
      <c r="D177" s="125"/>
      <c r="E177" s="125"/>
      <c r="F177" s="126"/>
      <c r="G177" s="127" t="s">
        <v>195</v>
      </c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8"/>
      <c r="U177" s="128"/>
      <c r="V177" s="129"/>
      <c r="W177" s="130">
        <f t="shared" ref="W177:W183" si="10">W176+1</f>
        <v>225</v>
      </c>
      <c r="X177" s="131"/>
      <c r="Y177" s="131"/>
      <c r="Z177" s="131"/>
      <c r="AA177" s="132"/>
      <c r="AB177" s="39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1"/>
      <c r="AN177" s="39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1"/>
      <c r="AZ177" s="19"/>
      <c r="BA177" s="20">
        <f t="shared" si="8"/>
        <v>0</v>
      </c>
      <c r="BB177" s="20">
        <f t="shared" si="9"/>
        <v>0</v>
      </c>
    </row>
    <row r="178" spans="1:54" ht="18" customHeight="1" x14ac:dyDescent="0.2">
      <c r="A178" s="1"/>
      <c r="B178" s="124" t="s">
        <v>196</v>
      </c>
      <c r="C178" s="125"/>
      <c r="D178" s="125"/>
      <c r="E178" s="125"/>
      <c r="F178" s="126"/>
      <c r="G178" s="127" t="s">
        <v>197</v>
      </c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9"/>
      <c r="W178" s="144">
        <f t="shared" si="10"/>
        <v>226</v>
      </c>
      <c r="X178" s="145"/>
      <c r="Y178" s="145"/>
      <c r="Z178" s="145"/>
      <c r="AA178" s="146"/>
      <c r="AB178" s="39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1"/>
      <c r="AN178" s="39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1"/>
      <c r="AZ178" s="1"/>
      <c r="BA178" s="20">
        <f t="shared" si="8"/>
        <v>0</v>
      </c>
      <c r="BB178" s="20">
        <f t="shared" si="9"/>
        <v>0</v>
      </c>
    </row>
    <row r="179" spans="1:54" s="21" customFormat="1" ht="18" customHeight="1" x14ac:dyDescent="0.2">
      <c r="A179" s="19"/>
      <c r="B179" s="124" t="s">
        <v>198</v>
      </c>
      <c r="C179" s="125"/>
      <c r="D179" s="125"/>
      <c r="E179" s="125"/>
      <c r="F179" s="126"/>
      <c r="G179" s="127" t="s">
        <v>199</v>
      </c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9"/>
      <c r="W179" s="130">
        <f t="shared" si="10"/>
        <v>227</v>
      </c>
      <c r="X179" s="131"/>
      <c r="Y179" s="131"/>
      <c r="Z179" s="131"/>
      <c r="AA179" s="132"/>
      <c r="AB179" s="39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1"/>
      <c r="AN179" s="39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1"/>
      <c r="AZ179" s="19"/>
      <c r="BA179" s="20">
        <f t="shared" si="8"/>
        <v>0</v>
      </c>
      <c r="BB179" s="20">
        <f t="shared" si="9"/>
        <v>0</v>
      </c>
    </row>
    <row r="180" spans="1:54" ht="18" customHeight="1" x14ac:dyDescent="0.2">
      <c r="A180" s="1"/>
      <c r="B180" s="124" t="s">
        <v>200</v>
      </c>
      <c r="C180" s="125"/>
      <c r="D180" s="125"/>
      <c r="E180" s="125"/>
      <c r="F180" s="126"/>
      <c r="G180" s="127" t="s">
        <v>201</v>
      </c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  <c r="U180" s="128"/>
      <c r="V180" s="129"/>
      <c r="W180" s="130">
        <f t="shared" si="10"/>
        <v>228</v>
      </c>
      <c r="X180" s="131"/>
      <c r="Y180" s="131"/>
      <c r="Z180" s="131"/>
      <c r="AA180" s="132"/>
      <c r="AB180" s="39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1"/>
      <c r="AN180" s="39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1"/>
      <c r="AZ180" s="1"/>
      <c r="BA180" s="20">
        <f t="shared" si="8"/>
        <v>0</v>
      </c>
      <c r="BB180" s="20">
        <f t="shared" si="9"/>
        <v>0</v>
      </c>
    </row>
    <row r="181" spans="1:54" s="21" customFormat="1" ht="18" customHeight="1" x14ac:dyDescent="0.2">
      <c r="A181" s="19"/>
      <c r="B181" s="124" t="s">
        <v>202</v>
      </c>
      <c r="C181" s="125"/>
      <c r="D181" s="125"/>
      <c r="E181" s="125"/>
      <c r="F181" s="126"/>
      <c r="G181" s="127" t="s">
        <v>351</v>
      </c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  <c r="R181" s="128"/>
      <c r="S181" s="128"/>
      <c r="T181" s="128"/>
      <c r="U181" s="128"/>
      <c r="V181" s="129"/>
      <c r="W181" s="130">
        <f t="shared" si="10"/>
        <v>229</v>
      </c>
      <c r="X181" s="131"/>
      <c r="Y181" s="131"/>
      <c r="Z181" s="131"/>
      <c r="AA181" s="132"/>
      <c r="AB181" s="39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1"/>
      <c r="AN181" s="39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1"/>
      <c r="AZ181" s="19"/>
      <c r="BA181" s="20">
        <f t="shared" si="8"/>
        <v>0</v>
      </c>
      <c r="BB181" s="20">
        <f t="shared" si="9"/>
        <v>0</v>
      </c>
    </row>
    <row r="182" spans="1:54" s="21" customFormat="1" ht="18" customHeight="1" thickBot="1" x14ac:dyDescent="0.25">
      <c r="A182" s="19"/>
      <c r="B182" s="175" t="s">
        <v>203</v>
      </c>
      <c r="C182" s="176"/>
      <c r="D182" s="176"/>
      <c r="E182" s="176"/>
      <c r="F182" s="177"/>
      <c r="G182" s="178" t="s">
        <v>204</v>
      </c>
      <c r="H182" s="179"/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S182" s="179"/>
      <c r="T182" s="179"/>
      <c r="U182" s="179"/>
      <c r="V182" s="180"/>
      <c r="W182" s="181">
        <f t="shared" si="10"/>
        <v>230</v>
      </c>
      <c r="X182" s="182"/>
      <c r="Y182" s="182"/>
      <c r="Z182" s="182"/>
      <c r="AA182" s="183"/>
      <c r="AB182" s="42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4"/>
      <c r="AN182" s="42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4"/>
      <c r="AZ182" s="19"/>
      <c r="BA182" s="20">
        <f t="shared" si="8"/>
        <v>0</v>
      </c>
      <c r="BB182" s="20">
        <f t="shared" si="9"/>
        <v>0</v>
      </c>
    </row>
    <row r="183" spans="1:54" s="21" customFormat="1" ht="24" customHeight="1" x14ac:dyDescent="0.2">
      <c r="A183" s="19"/>
      <c r="B183" s="184" t="s">
        <v>205</v>
      </c>
      <c r="C183" s="185"/>
      <c r="D183" s="185"/>
      <c r="E183" s="185"/>
      <c r="F183" s="186"/>
      <c r="G183" s="156" t="s">
        <v>206</v>
      </c>
      <c r="H183" s="157"/>
      <c r="I183" s="157"/>
      <c r="J183" s="157"/>
      <c r="K183" s="157"/>
      <c r="L183" s="157"/>
      <c r="M183" s="157"/>
      <c r="N183" s="157"/>
      <c r="O183" s="157"/>
      <c r="P183" s="157"/>
      <c r="Q183" s="157"/>
      <c r="R183" s="157"/>
      <c r="S183" s="157"/>
      <c r="T183" s="157"/>
      <c r="U183" s="157"/>
      <c r="V183" s="158"/>
      <c r="W183" s="147">
        <f t="shared" si="10"/>
        <v>231</v>
      </c>
      <c r="X183" s="148"/>
      <c r="Y183" s="148"/>
      <c r="Z183" s="148"/>
      <c r="AA183" s="149"/>
      <c r="AB183" s="55"/>
      <c r="AC183" s="56"/>
      <c r="AD183" s="56"/>
      <c r="AE183" s="56"/>
      <c r="AF183" s="56"/>
      <c r="AG183" s="57"/>
      <c r="AH183" s="56"/>
      <c r="AI183" s="56"/>
      <c r="AJ183" s="57"/>
      <c r="AK183" s="56"/>
      <c r="AL183" s="56"/>
      <c r="AM183" s="58"/>
      <c r="AN183" s="55"/>
      <c r="AO183" s="56"/>
      <c r="AP183" s="56"/>
      <c r="AQ183" s="56"/>
      <c r="AR183" s="56"/>
      <c r="AS183" s="57"/>
      <c r="AT183" s="56"/>
      <c r="AU183" s="56"/>
      <c r="AV183" s="57"/>
      <c r="AW183" s="56"/>
      <c r="AX183" s="56"/>
      <c r="AY183" s="58"/>
      <c r="AZ183" s="19"/>
      <c r="BA183" s="20">
        <f t="shared" si="8"/>
        <v>0</v>
      </c>
      <c r="BB183" s="20">
        <f t="shared" si="9"/>
        <v>0</v>
      </c>
    </row>
    <row r="184" spans="1:54" ht="13.5" thickBot="1" x14ac:dyDescent="0.25">
      <c r="A184" s="1"/>
      <c r="B184" s="190"/>
      <c r="C184" s="191"/>
      <c r="D184" s="191"/>
      <c r="E184" s="191"/>
      <c r="F184" s="192"/>
      <c r="G184" s="193" t="s">
        <v>492</v>
      </c>
      <c r="H184" s="194"/>
      <c r="I184" s="194"/>
      <c r="J184" s="194"/>
      <c r="K184" s="194"/>
      <c r="L184" s="194"/>
      <c r="M184" s="194"/>
      <c r="N184" s="194"/>
      <c r="O184" s="194"/>
      <c r="P184" s="194"/>
      <c r="Q184" s="194"/>
      <c r="R184" s="194"/>
      <c r="S184" s="194"/>
      <c r="T184" s="194"/>
      <c r="U184" s="194"/>
      <c r="V184" s="195"/>
      <c r="W184" s="150"/>
      <c r="X184" s="151"/>
      <c r="Y184" s="151"/>
      <c r="Z184" s="151"/>
      <c r="AA184" s="152"/>
      <c r="AB184" s="59" t="str">
        <f>IF(BA183=(BA185+BA186+BA187+BA188),"","NAPAKA!")</f>
        <v/>
      </c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1"/>
      <c r="AN184" s="59" t="str">
        <f>IF(BB183=(BB185+BB186+BB187+BB188),"","NAPAKA!")</f>
        <v/>
      </c>
      <c r="AO184" s="60"/>
      <c r="AP184" s="60"/>
      <c r="AQ184" s="60"/>
      <c r="AR184" s="60"/>
      <c r="AS184" s="60"/>
      <c r="AT184" s="60"/>
      <c r="AU184" s="60"/>
      <c r="AV184" s="60"/>
      <c r="AW184" s="60"/>
      <c r="AX184" s="60"/>
      <c r="AY184" s="61"/>
      <c r="AZ184" s="1"/>
      <c r="BA184" s="22"/>
      <c r="BB184" s="22"/>
    </row>
    <row r="185" spans="1:54" ht="24" customHeight="1" x14ac:dyDescent="0.2">
      <c r="A185" s="1"/>
      <c r="B185" s="167" t="s">
        <v>207</v>
      </c>
      <c r="C185" s="168"/>
      <c r="D185" s="168"/>
      <c r="E185" s="168"/>
      <c r="F185" s="169"/>
      <c r="G185" s="170" t="s">
        <v>363</v>
      </c>
      <c r="H185" s="171"/>
      <c r="I185" s="171"/>
      <c r="J185" s="171"/>
      <c r="K185" s="171"/>
      <c r="L185" s="171"/>
      <c r="M185" s="171"/>
      <c r="N185" s="171"/>
      <c r="O185" s="171"/>
      <c r="P185" s="171"/>
      <c r="Q185" s="171"/>
      <c r="R185" s="171"/>
      <c r="S185" s="171"/>
      <c r="T185" s="171"/>
      <c r="U185" s="171"/>
      <c r="V185" s="172"/>
      <c r="W185" s="153">
        <f>W183+1</f>
        <v>232</v>
      </c>
      <c r="X185" s="154"/>
      <c r="Y185" s="154"/>
      <c r="Z185" s="154"/>
      <c r="AA185" s="155"/>
      <c r="AB185" s="37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45"/>
      <c r="AN185" s="37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45"/>
      <c r="AZ185" s="1"/>
      <c r="BA185" s="20">
        <f>AB185*10^11+AC185*10^10+AD185*10^9+AE185*10^8+AF185*10^7+AG185*10^6+AH185*10^5+AI185*10^4+AJ185*10^3+AK185*10^2+AL185*10+AM185</f>
        <v>0</v>
      </c>
      <c r="BB185" s="20">
        <f>AN185*10^11+AO185*10^10+AP185*10^9+AQ185*10^8+AR185*10^7+AS185*10^6+AT185*10^5+AU185*10^4+AV185*10^3+AW185*10^2+AX185*10+AY185</f>
        <v>0</v>
      </c>
    </row>
    <row r="186" spans="1:54" s="21" customFormat="1" ht="18" customHeight="1" x14ac:dyDescent="0.2">
      <c r="A186" s="19"/>
      <c r="B186" s="124" t="s">
        <v>208</v>
      </c>
      <c r="C186" s="125"/>
      <c r="D186" s="125"/>
      <c r="E186" s="125"/>
      <c r="F186" s="126"/>
      <c r="G186" s="127" t="s">
        <v>362</v>
      </c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  <c r="R186" s="128"/>
      <c r="S186" s="128"/>
      <c r="T186" s="128"/>
      <c r="U186" s="128"/>
      <c r="V186" s="129"/>
      <c r="W186" s="130">
        <f>W185+1</f>
        <v>233</v>
      </c>
      <c r="X186" s="131"/>
      <c r="Y186" s="131"/>
      <c r="Z186" s="131"/>
      <c r="AA186" s="132"/>
      <c r="AB186" s="39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1"/>
      <c r="AN186" s="39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1"/>
      <c r="AZ186" s="19"/>
      <c r="BA186" s="20">
        <f>AB186*10^11+AC186*10^10+AD186*10^9+AE186*10^8+AF186*10^7+AG186*10^6+AH186*10^5+AI186*10^4+AJ186*10^3+AK186*10^2+AL186*10+AM186</f>
        <v>0</v>
      </c>
      <c r="BB186" s="20">
        <f>AN186*10^11+AO186*10^10+AP186*10^9+AQ186*10^8+AR186*10^7+AS186*10^6+AT186*10^5+AU186*10^4+AV186*10^3+AW186*10^2+AX186*10+AY186</f>
        <v>0</v>
      </c>
    </row>
    <row r="187" spans="1:54" ht="18" customHeight="1" x14ac:dyDescent="0.2">
      <c r="A187" s="1"/>
      <c r="B187" s="124" t="s">
        <v>209</v>
      </c>
      <c r="C187" s="125"/>
      <c r="D187" s="125"/>
      <c r="E187" s="125"/>
      <c r="F187" s="126"/>
      <c r="G187" s="127" t="s">
        <v>364</v>
      </c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  <c r="R187" s="128"/>
      <c r="S187" s="128"/>
      <c r="T187" s="128"/>
      <c r="U187" s="128"/>
      <c r="V187" s="129"/>
      <c r="W187" s="144">
        <f>W186+1</f>
        <v>234</v>
      </c>
      <c r="X187" s="145"/>
      <c r="Y187" s="145"/>
      <c r="Z187" s="145"/>
      <c r="AA187" s="146"/>
      <c r="AB187" s="39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1"/>
      <c r="AN187" s="39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1"/>
      <c r="AZ187" s="1"/>
      <c r="BA187" s="20">
        <f>AB187*10^11+AC187*10^10+AD187*10^9+AE187*10^8+AF187*10^7+AG187*10^6+AH187*10^5+AI187*10^4+AJ187*10^3+AK187*10^2+AL187*10+AM187</f>
        <v>0</v>
      </c>
      <c r="BB187" s="20">
        <f>AN187*10^11+AO187*10^10+AP187*10^9+AQ187*10^8+AR187*10^7+AS187*10^6+AT187*10^5+AU187*10^4+AV187*10^3+AW187*10^2+AX187*10+AY187</f>
        <v>0</v>
      </c>
    </row>
    <row r="188" spans="1:54" s="21" customFormat="1" ht="18" customHeight="1" thickBot="1" x14ac:dyDescent="0.25">
      <c r="A188" s="19"/>
      <c r="B188" s="175" t="s">
        <v>210</v>
      </c>
      <c r="C188" s="176"/>
      <c r="D188" s="176"/>
      <c r="E188" s="176"/>
      <c r="F188" s="177"/>
      <c r="G188" s="178" t="s">
        <v>365</v>
      </c>
      <c r="H188" s="179"/>
      <c r="I188" s="179"/>
      <c r="J188" s="179"/>
      <c r="K188" s="179"/>
      <c r="L188" s="179"/>
      <c r="M188" s="179"/>
      <c r="N188" s="179"/>
      <c r="O188" s="179"/>
      <c r="P188" s="179"/>
      <c r="Q188" s="179"/>
      <c r="R188" s="179"/>
      <c r="S188" s="179"/>
      <c r="T188" s="179"/>
      <c r="U188" s="179"/>
      <c r="V188" s="180"/>
      <c r="W188" s="181">
        <f>W187+1</f>
        <v>235</v>
      </c>
      <c r="X188" s="182"/>
      <c r="Y188" s="182"/>
      <c r="Z188" s="182"/>
      <c r="AA188" s="183"/>
      <c r="AB188" s="42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4"/>
      <c r="AN188" s="42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4"/>
      <c r="AZ188" s="19"/>
      <c r="BA188" s="20">
        <f>AB188*10^11+AC188*10^10+AD188*10^9+AE188*10^8+AF188*10^7+AG188*10^6+AH188*10^5+AI188*10^4+AJ188*10^3+AK188*10^2+AL188*10+AM188</f>
        <v>0</v>
      </c>
      <c r="BB188" s="20">
        <f>AN188*10^11+AO188*10^10+AP188*10^9+AQ188*10^8+AR188*10^7+AS188*10^6+AT188*10^5+AU188*10^4+AV188*10^3+AW188*10^2+AX188*10+AY188</f>
        <v>0</v>
      </c>
    </row>
    <row r="189" spans="1:54" s="21" customFormat="1" ht="33.75" customHeight="1" thickBot="1" x14ac:dyDescent="0.25">
      <c r="A189" s="19"/>
      <c r="B189" s="175">
        <v>4015</v>
      </c>
      <c r="C189" s="176"/>
      <c r="D189" s="176"/>
      <c r="E189" s="176"/>
      <c r="F189" s="177"/>
      <c r="G189" s="178" t="s">
        <v>408</v>
      </c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80"/>
      <c r="W189" s="181">
        <f>W188+1</f>
        <v>236</v>
      </c>
      <c r="X189" s="182"/>
      <c r="Y189" s="182"/>
      <c r="Z189" s="182"/>
      <c r="AA189" s="183"/>
      <c r="AB189" s="73"/>
      <c r="AC189" s="74"/>
      <c r="AD189" s="74"/>
      <c r="AE189" s="74"/>
      <c r="AF189" s="74"/>
      <c r="AG189" s="75"/>
      <c r="AH189" s="74"/>
      <c r="AI189" s="74"/>
      <c r="AJ189" s="75"/>
      <c r="AK189" s="74"/>
      <c r="AL189" s="74"/>
      <c r="AM189" s="76"/>
      <c r="AN189" s="73"/>
      <c r="AO189" s="74"/>
      <c r="AP189" s="74"/>
      <c r="AQ189" s="74"/>
      <c r="AR189" s="74"/>
      <c r="AS189" s="75"/>
      <c r="AT189" s="74"/>
      <c r="AU189" s="74"/>
      <c r="AV189" s="75"/>
      <c r="AW189" s="74"/>
      <c r="AX189" s="74"/>
      <c r="AY189" s="76"/>
      <c r="AZ189" s="19"/>
      <c r="BA189" s="20"/>
      <c r="BB189" s="20"/>
    </row>
    <row r="190" spans="1:54" s="21" customFormat="1" ht="18" customHeight="1" x14ac:dyDescent="0.2">
      <c r="A190" s="19"/>
      <c r="B190" s="184" t="s">
        <v>211</v>
      </c>
      <c r="C190" s="185"/>
      <c r="D190" s="185"/>
      <c r="E190" s="185"/>
      <c r="F190" s="186"/>
      <c r="G190" s="156" t="s">
        <v>212</v>
      </c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  <c r="R190" s="157"/>
      <c r="S190" s="157"/>
      <c r="T190" s="157"/>
      <c r="U190" s="157"/>
      <c r="V190" s="158"/>
      <c r="W190" s="147">
        <f>W188+2</f>
        <v>237</v>
      </c>
      <c r="X190" s="148"/>
      <c r="Y190" s="148"/>
      <c r="Z190" s="148"/>
      <c r="AA190" s="149"/>
      <c r="AB190" s="55"/>
      <c r="AC190" s="56"/>
      <c r="AD190" s="56"/>
      <c r="AE190" s="56"/>
      <c r="AF190" s="56"/>
      <c r="AG190" s="57"/>
      <c r="AH190" s="56"/>
      <c r="AI190" s="56"/>
      <c r="AJ190" s="57"/>
      <c r="AK190" s="56"/>
      <c r="AL190" s="56"/>
      <c r="AM190" s="58"/>
      <c r="AN190" s="55"/>
      <c r="AO190" s="56"/>
      <c r="AP190" s="56"/>
      <c r="AQ190" s="56"/>
      <c r="AR190" s="56"/>
      <c r="AS190" s="57"/>
      <c r="AT190" s="56"/>
      <c r="AU190" s="56"/>
      <c r="AV190" s="57"/>
      <c r="AW190" s="56"/>
      <c r="AX190" s="56"/>
      <c r="AY190" s="58"/>
      <c r="AZ190" s="19"/>
      <c r="BA190" s="20">
        <f>AB190*10^11+AC190*10^10+AD190*10^9+AE190*10^8+AF190*10^7+AG190*10^6+AH190*10^5+AI190*10^4+AJ190*10^3+AK190*10^2+AL190*10+AM190</f>
        <v>0</v>
      </c>
      <c r="BB190" s="20">
        <f>AN190*10^11+AO190*10^10+AP190*10^9+AQ190*10^8+AR190*10^7+AS190*10^6+AT190*10^5+AU190*10^4+AV190*10^3+AW190*10^2+AX190*10+AY190</f>
        <v>0</v>
      </c>
    </row>
    <row r="191" spans="1:54" ht="24" customHeight="1" thickBot="1" x14ac:dyDescent="0.25">
      <c r="A191" s="1"/>
      <c r="B191" s="190"/>
      <c r="C191" s="191"/>
      <c r="D191" s="191"/>
      <c r="E191" s="191"/>
      <c r="F191" s="192"/>
      <c r="G191" s="193" t="s">
        <v>493</v>
      </c>
      <c r="H191" s="194"/>
      <c r="I191" s="194"/>
      <c r="J191" s="194"/>
      <c r="K191" s="194"/>
      <c r="L191" s="194"/>
      <c r="M191" s="194"/>
      <c r="N191" s="194"/>
      <c r="O191" s="194"/>
      <c r="P191" s="194"/>
      <c r="Q191" s="194"/>
      <c r="R191" s="194"/>
      <c r="S191" s="194"/>
      <c r="T191" s="194"/>
      <c r="U191" s="194"/>
      <c r="V191" s="195"/>
      <c r="W191" s="150"/>
      <c r="X191" s="151"/>
      <c r="Y191" s="151"/>
      <c r="Z191" s="151"/>
      <c r="AA191" s="152"/>
      <c r="AB191" s="59" t="str">
        <f>IF(BA190=(BA192+BA193+BA194+BA195+BA196+BA197+BA198+BA199+BA201),"","NAPAKA!")</f>
        <v/>
      </c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1"/>
      <c r="AN191" s="59" t="str">
        <f>IF(BB190=(BB192+BB193+BB194+BB195+BB196+BB197+BB198+BB199+BB201),"","NAPAKA!")</f>
        <v/>
      </c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1"/>
      <c r="AZ191" s="1"/>
      <c r="BA191" s="22"/>
      <c r="BB191" s="22"/>
    </row>
    <row r="192" spans="1:54" ht="18" customHeight="1" x14ac:dyDescent="0.2">
      <c r="A192" s="1"/>
      <c r="B192" s="167" t="s">
        <v>213</v>
      </c>
      <c r="C192" s="168"/>
      <c r="D192" s="168"/>
      <c r="E192" s="168"/>
      <c r="F192" s="169"/>
      <c r="G192" s="170" t="s">
        <v>366</v>
      </c>
      <c r="H192" s="171"/>
      <c r="I192" s="171"/>
      <c r="J192" s="171"/>
      <c r="K192" s="171"/>
      <c r="L192" s="171"/>
      <c r="M192" s="171"/>
      <c r="N192" s="171"/>
      <c r="O192" s="171"/>
      <c r="P192" s="171"/>
      <c r="Q192" s="171"/>
      <c r="R192" s="171"/>
      <c r="S192" s="171"/>
      <c r="T192" s="171"/>
      <c r="U192" s="171"/>
      <c r="V192" s="172"/>
      <c r="W192" s="153">
        <f>W190+1</f>
        <v>238</v>
      </c>
      <c r="X192" s="154"/>
      <c r="Y192" s="154"/>
      <c r="Z192" s="154"/>
      <c r="AA192" s="155"/>
      <c r="AB192" s="37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45"/>
      <c r="AN192" s="37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45"/>
      <c r="AZ192" s="1"/>
      <c r="BA192" s="20">
        <f t="shared" ref="BA192:BA202" si="11">AB192*10^11+AC192*10^10+AD192*10^9+AE192*10^8+AF192*10^7+AG192*10^6+AH192*10^5+AI192*10^4+AJ192*10^3+AK192*10^2+AL192*10+AM192</f>
        <v>0</v>
      </c>
      <c r="BB192" s="20">
        <f t="shared" ref="BB192:BB202" si="12">AN192*10^11+AO192*10^10+AP192*10^9+AQ192*10^8+AR192*10^7+AS192*10^6+AT192*10^5+AU192*10^4+AV192*10^3+AW192*10^2+AX192*10+AY192</f>
        <v>0</v>
      </c>
    </row>
    <row r="193" spans="1:54" s="21" customFormat="1" ht="18" customHeight="1" x14ac:dyDescent="0.2">
      <c r="A193" s="19"/>
      <c r="B193" s="124" t="s">
        <v>214</v>
      </c>
      <c r="C193" s="125"/>
      <c r="D193" s="125"/>
      <c r="E193" s="125"/>
      <c r="F193" s="126"/>
      <c r="G193" s="127" t="s">
        <v>215</v>
      </c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  <c r="R193" s="128"/>
      <c r="S193" s="128"/>
      <c r="T193" s="128"/>
      <c r="U193" s="128"/>
      <c r="V193" s="129"/>
      <c r="W193" s="130">
        <f t="shared" ref="W193:W199" si="13">W192+1</f>
        <v>239</v>
      </c>
      <c r="X193" s="131"/>
      <c r="Y193" s="131"/>
      <c r="Z193" s="131"/>
      <c r="AA193" s="132"/>
      <c r="AB193" s="39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1"/>
      <c r="AN193" s="39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1"/>
      <c r="AZ193" s="19"/>
      <c r="BA193" s="20">
        <f t="shared" si="11"/>
        <v>0</v>
      </c>
      <c r="BB193" s="20">
        <f t="shared" si="12"/>
        <v>0</v>
      </c>
    </row>
    <row r="194" spans="1:54" ht="24" customHeight="1" x14ac:dyDescent="0.2">
      <c r="A194" s="1"/>
      <c r="B194" s="124" t="s">
        <v>216</v>
      </c>
      <c r="C194" s="125"/>
      <c r="D194" s="125"/>
      <c r="E194" s="125"/>
      <c r="F194" s="126"/>
      <c r="G194" s="127" t="s">
        <v>217</v>
      </c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8"/>
      <c r="T194" s="128"/>
      <c r="U194" s="128"/>
      <c r="V194" s="129"/>
      <c r="W194" s="144">
        <f t="shared" si="13"/>
        <v>240</v>
      </c>
      <c r="X194" s="145"/>
      <c r="Y194" s="145"/>
      <c r="Z194" s="145"/>
      <c r="AA194" s="146"/>
      <c r="AB194" s="39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1"/>
      <c r="AN194" s="39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1"/>
      <c r="AZ194" s="1"/>
      <c r="BA194" s="20">
        <f t="shared" si="11"/>
        <v>0</v>
      </c>
      <c r="BB194" s="20">
        <f t="shared" si="12"/>
        <v>0</v>
      </c>
    </row>
    <row r="195" spans="1:54" s="21" customFormat="1" ht="18" customHeight="1" x14ac:dyDescent="0.2">
      <c r="A195" s="19"/>
      <c r="B195" s="124" t="s">
        <v>218</v>
      </c>
      <c r="C195" s="125"/>
      <c r="D195" s="125"/>
      <c r="E195" s="125"/>
      <c r="F195" s="126"/>
      <c r="G195" s="127" t="s">
        <v>219</v>
      </c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8"/>
      <c r="U195" s="128"/>
      <c r="V195" s="129"/>
      <c r="W195" s="130">
        <f t="shared" si="13"/>
        <v>241</v>
      </c>
      <c r="X195" s="131"/>
      <c r="Y195" s="131"/>
      <c r="Z195" s="131"/>
      <c r="AA195" s="132"/>
      <c r="AB195" s="39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1"/>
      <c r="AN195" s="39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1"/>
      <c r="AZ195" s="19"/>
      <c r="BA195" s="20">
        <f t="shared" si="11"/>
        <v>0</v>
      </c>
      <c r="BB195" s="20">
        <f t="shared" si="12"/>
        <v>0</v>
      </c>
    </row>
    <row r="196" spans="1:54" ht="18" customHeight="1" x14ac:dyDescent="0.2">
      <c r="A196" s="1"/>
      <c r="B196" s="124" t="s">
        <v>220</v>
      </c>
      <c r="C196" s="125"/>
      <c r="D196" s="125"/>
      <c r="E196" s="125"/>
      <c r="F196" s="126"/>
      <c r="G196" s="127" t="s">
        <v>221</v>
      </c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8"/>
      <c r="U196" s="128"/>
      <c r="V196" s="129"/>
      <c r="W196" s="130">
        <f t="shared" si="13"/>
        <v>242</v>
      </c>
      <c r="X196" s="131"/>
      <c r="Y196" s="131"/>
      <c r="Z196" s="131"/>
      <c r="AA196" s="132"/>
      <c r="AB196" s="39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1"/>
      <c r="AN196" s="39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1"/>
      <c r="AZ196" s="1"/>
      <c r="BA196" s="20">
        <f t="shared" si="11"/>
        <v>0</v>
      </c>
      <c r="BB196" s="20">
        <f t="shared" si="12"/>
        <v>0</v>
      </c>
    </row>
    <row r="197" spans="1:54" s="21" customFormat="1" ht="18" customHeight="1" x14ac:dyDescent="0.2">
      <c r="A197" s="19"/>
      <c r="B197" s="124" t="s">
        <v>222</v>
      </c>
      <c r="C197" s="125"/>
      <c r="D197" s="125"/>
      <c r="E197" s="125"/>
      <c r="F197" s="126"/>
      <c r="G197" s="127" t="s">
        <v>223</v>
      </c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8"/>
      <c r="T197" s="128"/>
      <c r="U197" s="128"/>
      <c r="V197" s="129"/>
      <c r="W197" s="130">
        <f t="shared" si="13"/>
        <v>243</v>
      </c>
      <c r="X197" s="131"/>
      <c r="Y197" s="131"/>
      <c r="Z197" s="131"/>
      <c r="AA197" s="132"/>
      <c r="AB197" s="39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1"/>
      <c r="AN197" s="39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1"/>
      <c r="AZ197" s="19"/>
      <c r="BA197" s="20">
        <f t="shared" si="11"/>
        <v>0</v>
      </c>
      <c r="BB197" s="20">
        <f t="shared" si="12"/>
        <v>0</v>
      </c>
    </row>
    <row r="198" spans="1:54" ht="18" customHeight="1" x14ac:dyDescent="0.2">
      <c r="A198" s="1"/>
      <c r="B198" s="124" t="s">
        <v>224</v>
      </c>
      <c r="C198" s="125"/>
      <c r="D198" s="125"/>
      <c r="E198" s="125"/>
      <c r="F198" s="126"/>
      <c r="G198" s="127" t="s">
        <v>409</v>
      </c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  <c r="T198" s="128"/>
      <c r="U198" s="128"/>
      <c r="V198" s="129"/>
      <c r="W198" s="130">
        <f t="shared" si="13"/>
        <v>244</v>
      </c>
      <c r="X198" s="131"/>
      <c r="Y198" s="131"/>
      <c r="Z198" s="131"/>
      <c r="AA198" s="132"/>
      <c r="AB198" s="39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1"/>
      <c r="AN198" s="39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1"/>
      <c r="AZ198" s="1"/>
      <c r="BA198" s="20">
        <f t="shared" si="11"/>
        <v>0</v>
      </c>
      <c r="BB198" s="20">
        <f t="shared" si="12"/>
        <v>0</v>
      </c>
    </row>
    <row r="199" spans="1:54" s="21" customFormat="1" ht="18" customHeight="1" x14ac:dyDescent="0.2">
      <c r="A199" s="19"/>
      <c r="B199" s="124" t="s">
        <v>225</v>
      </c>
      <c r="C199" s="125"/>
      <c r="D199" s="125"/>
      <c r="E199" s="125"/>
      <c r="F199" s="126"/>
      <c r="G199" s="127" t="s">
        <v>226</v>
      </c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8"/>
      <c r="T199" s="128"/>
      <c r="U199" s="128"/>
      <c r="V199" s="129"/>
      <c r="W199" s="130">
        <f t="shared" si="13"/>
        <v>245</v>
      </c>
      <c r="X199" s="131"/>
      <c r="Y199" s="131"/>
      <c r="Z199" s="131"/>
      <c r="AA199" s="132"/>
      <c r="AB199" s="39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1"/>
      <c r="AN199" s="39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1"/>
      <c r="AZ199" s="19"/>
      <c r="BA199" s="20">
        <f t="shared" si="11"/>
        <v>0</v>
      </c>
      <c r="BB199" s="20">
        <f t="shared" si="12"/>
        <v>0</v>
      </c>
    </row>
    <row r="200" spans="1:54" s="21" customFormat="1" ht="18" customHeight="1" x14ac:dyDescent="0.2">
      <c r="A200" s="19"/>
      <c r="B200" s="124" t="s">
        <v>352</v>
      </c>
      <c r="C200" s="273"/>
      <c r="D200" s="273"/>
      <c r="E200" s="273"/>
      <c r="F200" s="274"/>
      <c r="G200" s="127" t="s">
        <v>81</v>
      </c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5"/>
      <c r="W200" s="130">
        <f>W199+1</f>
        <v>246</v>
      </c>
      <c r="X200" s="131"/>
      <c r="Y200" s="131"/>
      <c r="Z200" s="131"/>
      <c r="AA200" s="132"/>
      <c r="AB200" s="63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5"/>
      <c r="AN200" s="63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5"/>
      <c r="AZ200" s="19"/>
      <c r="BA200" s="20"/>
      <c r="BB200" s="20"/>
    </row>
    <row r="201" spans="1:54" s="21" customFormat="1" ht="18" customHeight="1" thickBot="1" x14ac:dyDescent="0.25">
      <c r="A201" s="19"/>
      <c r="B201" s="175" t="s">
        <v>227</v>
      </c>
      <c r="C201" s="176"/>
      <c r="D201" s="176"/>
      <c r="E201" s="176"/>
      <c r="F201" s="177"/>
      <c r="G201" s="178" t="s">
        <v>333</v>
      </c>
      <c r="H201" s="179"/>
      <c r="I201" s="179"/>
      <c r="J201" s="179"/>
      <c r="K201" s="179"/>
      <c r="L201" s="179"/>
      <c r="M201" s="179"/>
      <c r="N201" s="179"/>
      <c r="O201" s="179"/>
      <c r="P201" s="179"/>
      <c r="Q201" s="179"/>
      <c r="R201" s="179"/>
      <c r="S201" s="179"/>
      <c r="T201" s="179"/>
      <c r="U201" s="179"/>
      <c r="V201" s="180"/>
      <c r="W201" s="130">
        <f>W200+1</f>
        <v>247</v>
      </c>
      <c r="X201" s="131"/>
      <c r="Y201" s="131"/>
      <c r="Z201" s="131"/>
      <c r="AA201" s="132"/>
      <c r="AB201" s="42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4"/>
      <c r="AN201" s="42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4"/>
      <c r="AZ201" s="19"/>
      <c r="BA201" s="20">
        <f t="shared" si="11"/>
        <v>0</v>
      </c>
      <c r="BB201" s="20">
        <f t="shared" si="12"/>
        <v>0</v>
      </c>
    </row>
    <row r="202" spans="1:54" s="21" customFormat="1" ht="18" customHeight="1" x14ac:dyDescent="0.2">
      <c r="A202" s="19"/>
      <c r="B202" s="184" t="s">
        <v>228</v>
      </c>
      <c r="C202" s="185"/>
      <c r="D202" s="185"/>
      <c r="E202" s="185"/>
      <c r="F202" s="186"/>
      <c r="G202" s="156" t="s">
        <v>229</v>
      </c>
      <c r="H202" s="157"/>
      <c r="I202" s="157"/>
      <c r="J202" s="157"/>
      <c r="K202" s="157"/>
      <c r="L202" s="157"/>
      <c r="M202" s="157"/>
      <c r="N202" s="157"/>
      <c r="O202" s="157"/>
      <c r="P202" s="157"/>
      <c r="Q202" s="157"/>
      <c r="R202" s="157"/>
      <c r="S202" s="157"/>
      <c r="T202" s="157"/>
      <c r="U202" s="157"/>
      <c r="V202" s="158"/>
      <c r="W202" s="147">
        <f>W201+1</f>
        <v>248</v>
      </c>
      <c r="X202" s="148"/>
      <c r="Y202" s="148"/>
      <c r="Z202" s="148"/>
      <c r="AA202" s="149"/>
      <c r="AB202" s="55"/>
      <c r="AC202" s="56"/>
      <c r="AD202" s="56"/>
      <c r="AE202" s="56"/>
      <c r="AF202" s="56"/>
      <c r="AG202" s="57"/>
      <c r="AH202" s="56"/>
      <c r="AI202" s="56"/>
      <c r="AJ202" s="57"/>
      <c r="AK202" s="56"/>
      <c r="AL202" s="56"/>
      <c r="AM202" s="58"/>
      <c r="AN202" s="55"/>
      <c r="AO202" s="56"/>
      <c r="AP202" s="56"/>
      <c r="AQ202" s="56"/>
      <c r="AR202" s="56"/>
      <c r="AS202" s="57"/>
      <c r="AT202" s="56"/>
      <c r="AU202" s="56"/>
      <c r="AV202" s="57"/>
      <c r="AW202" s="56"/>
      <c r="AX202" s="56"/>
      <c r="AY202" s="58"/>
      <c r="AZ202" s="19"/>
      <c r="BA202" s="20">
        <f t="shared" si="11"/>
        <v>0</v>
      </c>
      <c r="BB202" s="20">
        <f t="shared" si="12"/>
        <v>0</v>
      </c>
    </row>
    <row r="203" spans="1:54" ht="13.5" thickBot="1" x14ac:dyDescent="0.25">
      <c r="A203" s="1"/>
      <c r="B203" s="190"/>
      <c r="C203" s="191"/>
      <c r="D203" s="191"/>
      <c r="E203" s="191"/>
      <c r="F203" s="192"/>
      <c r="G203" s="193" t="s">
        <v>514</v>
      </c>
      <c r="H203" s="194"/>
      <c r="I203" s="194"/>
      <c r="J203" s="194"/>
      <c r="K203" s="194"/>
      <c r="L203" s="194"/>
      <c r="M203" s="194"/>
      <c r="N203" s="194"/>
      <c r="O203" s="194"/>
      <c r="P203" s="194"/>
      <c r="Q203" s="194"/>
      <c r="R203" s="194"/>
      <c r="S203" s="194"/>
      <c r="T203" s="194"/>
      <c r="U203" s="194"/>
      <c r="V203" s="195"/>
      <c r="W203" s="150"/>
      <c r="X203" s="151"/>
      <c r="Y203" s="151"/>
      <c r="Z203" s="151"/>
      <c r="AA203" s="152"/>
      <c r="AB203" s="59" t="str">
        <f>IF(BA202=(BA204+BA205+BA206+BA207+BA208),"","NAPAKA!")</f>
        <v/>
      </c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1"/>
      <c r="AN203" s="59" t="str">
        <f>IF(BB202=(BB204+BB205+BB206+BB207+BB208),"","NAPAKA!")</f>
        <v/>
      </c>
      <c r="AO203" s="60"/>
      <c r="AP203" s="60"/>
      <c r="AQ203" s="60"/>
      <c r="AR203" s="60"/>
      <c r="AS203" s="60"/>
      <c r="AT203" s="60"/>
      <c r="AU203" s="60"/>
      <c r="AV203" s="60"/>
      <c r="AW203" s="60"/>
      <c r="AX203" s="60"/>
      <c r="AY203" s="61"/>
      <c r="AZ203" s="1"/>
      <c r="BA203" s="22"/>
      <c r="BB203" s="22"/>
    </row>
    <row r="204" spans="1:54" ht="24" customHeight="1" x14ac:dyDescent="0.2">
      <c r="A204" s="1"/>
      <c r="B204" s="167" t="s">
        <v>230</v>
      </c>
      <c r="C204" s="168"/>
      <c r="D204" s="168"/>
      <c r="E204" s="168"/>
      <c r="F204" s="169"/>
      <c r="G204" s="170" t="s">
        <v>231</v>
      </c>
      <c r="H204" s="171"/>
      <c r="I204" s="171"/>
      <c r="J204" s="171"/>
      <c r="K204" s="171"/>
      <c r="L204" s="171"/>
      <c r="M204" s="171"/>
      <c r="N204" s="171"/>
      <c r="O204" s="171"/>
      <c r="P204" s="171"/>
      <c r="Q204" s="171"/>
      <c r="R204" s="171"/>
      <c r="S204" s="171"/>
      <c r="T204" s="171"/>
      <c r="U204" s="171"/>
      <c r="V204" s="172"/>
      <c r="W204" s="153">
        <f>W202+1</f>
        <v>249</v>
      </c>
      <c r="X204" s="154"/>
      <c r="Y204" s="154"/>
      <c r="Z204" s="154"/>
      <c r="AA204" s="155"/>
      <c r="AB204" s="37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45"/>
      <c r="AN204" s="37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45"/>
      <c r="AZ204" s="1"/>
      <c r="BA204" s="20">
        <f t="shared" ref="BA204:BA210" si="14">AB204*10^11+AC204*10^10+AD204*10^9+AE204*10^8+AF204*10^7+AG204*10^6+AH204*10^5+AI204*10^4+AJ204*10^3+AK204*10^2+AL204*10+AM204</f>
        <v>0</v>
      </c>
      <c r="BB204" s="20">
        <f t="shared" ref="BB204:BB210" si="15">AN204*10^11+AO204*10^10+AP204*10^9+AQ204*10^8+AR204*10^7+AS204*10^6+AT204*10^5+AU204*10^4+AV204*10^3+AW204*10^2+AX204*10+AY204</f>
        <v>0</v>
      </c>
    </row>
    <row r="205" spans="1:54" s="21" customFormat="1" ht="24" customHeight="1" thickBot="1" x14ac:dyDescent="0.25">
      <c r="A205" s="19"/>
      <c r="B205" s="263" t="s">
        <v>232</v>
      </c>
      <c r="C205" s="264"/>
      <c r="D205" s="264"/>
      <c r="E205" s="264"/>
      <c r="F205" s="265"/>
      <c r="G205" s="208" t="s">
        <v>233</v>
      </c>
      <c r="H205" s="209"/>
      <c r="I205" s="209"/>
      <c r="J205" s="209"/>
      <c r="K205" s="209"/>
      <c r="L205" s="209"/>
      <c r="M205" s="209"/>
      <c r="N205" s="209"/>
      <c r="O205" s="209"/>
      <c r="P205" s="209"/>
      <c r="Q205" s="209"/>
      <c r="R205" s="209"/>
      <c r="S205" s="209"/>
      <c r="T205" s="209"/>
      <c r="U205" s="209"/>
      <c r="V205" s="210"/>
      <c r="W205" s="211">
        <f>W204+1</f>
        <v>250</v>
      </c>
      <c r="X205" s="212"/>
      <c r="Y205" s="212"/>
      <c r="Z205" s="212"/>
      <c r="AA205" s="213"/>
      <c r="AB205" s="42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4"/>
      <c r="AN205" s="42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4"/>
      <c r="AZ205" s="19"/>
      <c r="BA205" s="20">
        <f t="shared" si="14"/>
        <v>0</v>
      </c>
      <c r="BB205" s="20">
        <f t="shared" si="15"/>
        <v>0</v>
      </c>
    </row>
    <row r="206" spans="1:54" ht="24" customHeight="1" x14ac:dyDescent="0.2">
      <c r="A206" s="1"/>
      <c r="B206" s="196" t="s">
        <v>234</v>
      </c>
      <c r="C206" s="197"/>
      <c r="D206" s="197"/>
      <c r="E206" s="197"/>
      <c r="F206" s="198"/>
      <c r="G206" s="199" t="s">
        <v>235</v>
      </c>
      <c r="H206" s="200"/>
      <c r="I206" s="200"/>
      <c r="J206" s="200"/>
      <c r="K206" s="200"/>
      <c r="L206" s="200"/>
      <c r="M206" s="200"/>
      <c r="N206" s="200"/>
      <c r="O206" s="200"/>
      <c r="P206" s="200"/>
      <c r="Q206" s="200"/>
      <c r="R206" s="200"/>
      <c r="S206" s="200"/>
      <c r="T206" s="200"/>
      <c r="U206" s="200"/>
      <c r="V206" s="201"/>
      <c r="W206" s="223">
        <f>W205+1</f>
        <v>251</v>
      </c>
      <c r="X206" s="224"/>
      <c r="Y206" s="224"/>
      <c r="Z206" s="224"/>
      <c r="AA206" s="225"/>
      <c r="AB206" s="69"/>
      <c r="AC206" s="70"/>
      <c r="AD206" s="70"/>
      <c r="AE206" s="70"/>
      <c r="AF206" s="70"/>
      <c r="AG206" s="70"/>
      <c r="AH206" s="70"/>
      <c r="AI206" s="70"/>
      <c r="AJ206" s="70"/>
      <c r="AK206" s="70"/>
      <c r="AL206" s="70"/>
      <c r="AM206" s="71"/>
      <c r="AN206" s="69"/>
      <c r="AO206" s="70"/>
      <c r="AP206" s="70"/>
      <c r="AQ206" s="70"/>
      <c r="AR206" s="70"/>
      <c r="AS206" s="70"/>
      <c r="AT206" s="70"/>
      <c r="AU206" s="70"/>
      <c r="AV206" s="70"/>
      <c r="AW206" s="70"/>
      <c r="AX206" s="70"/>
      <c r="AY206" s="71"/>
      <c r="AZ206" s="1"/>
      <c r="BA206" s="20">
        <f t="shared" si="14"/>
        <v>0</v>
      </c>
      <c r="BB206" s="20">
        <f t="shared" si="15"/>
        <v>0</v>
      </c>
    </row>
    <row r="207" spans="1:54" s="21" customFormat="1" ht="24" customHeight="1" x14ac:dyDescent="0.2">
      <c r="A207" s="19"/>
      <c r="B207" s="124" t="s">
        <v>236</v>
      </c>
      <c r="C207" s="125"/>
      <c r="D207" s="125"/>
      <c r="E207" s="125"/>
      <c r="F207" s="126"/>
      <c r="G207" s="127" t="s">
        <v>237</v>
      </c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8"/>
      <c r="T207" s="128"/>
      <c r="U207" s="128"/>
      <c r="V207" s="129"/>
      <c r="W207" s="130">
        <f>W206+1</f>
        <v>252</v>
      </c>
      <c r="X207" s="131"/>
      <c r="Y207" s="131"/>
      <c r="Z207" s="131"/>
      <c r="AA207" s="132"/>
      <c r="AB207" s="39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1"/>
      <c r="AN207" s="39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1"/>
      <c r="AZ207" s="19"/>
      <c r="BA207" s="20">
        <f t="shared" si="14"/>
        <v>0</v>
      </c>
      <c r="BB207" s="20">
        <f t="shared" si="15"/>
        <v>0</v>
      </c>
    </row>
    <row r="208" spans="1:54" ht="24" customHeight="1" thickBot="1" x14ac:dyDescent="0.25">
      <c r="A208" s="1"/>
      <c r="B208" s="263" t="s">
        <v>238</v>
      </c>
      <c r="C208" s="264"/>
      <c r="D208" s="264"/>
      <c r="E208" s="264"/>
      <c r="F208" s="265"/>
      <c r="G208" s="208" t="s">
        <v>334</v>
      </c>
      <c r="H208" s="209"/>
      <c r="I208" s="209"/>
      <c r="J208" s="209"/>
      <c r="K208" s="209"/>
      <c r="L208" s="209"/>
      <c r="M208" s="209"/>
      <c r="N208" s="209"/>
      <c r="O208" s="209"/>
      <c r="P208" s="209"/>
      <c r="Q208" s="209"/>
      <c r="R208" s="209"/>
      <c r="S208" s="209"/>
      <c r="T208" s="209"/>
      <c r="U208" s="209"/>
      <c r="V208" s="210"/>
      <c r="W208" s="211">
        <f>W207+1</f>
        <v>253</v>
      </c>
      <c r="X208" s="212"/>
      <c r="Y208" s="212"/>
      <c r="Z208" s="212"/>
      <c r="AA208" s="213"/>
      <c r="AB208" s="42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4"/>
      <c r="AN208" s="42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4"/>
      <c r="AZ208" s="1"/>
      <c r="BA208" s="20">
        <f t="shared" si="14"/>
        <v>0</v>
      </c>
      <c r="BB208" s="20">
        <f t="shared" si="15"/>
        <v>0</v>
      </c>
    </row>
    <row r="209" spans="1:54" ht="24" customHeight="1" thickBot="1" x14ac:dyDescent="0.25">
      <c r="A209" s="1"/>
      <c r="B209" s="263" t="s">
        <v>513</v>
      </c>
      <c r="C209" s="264"/>
      <c r="D209" s="264"/>
      <c r="E209" s="264"/>
      <c r="F209" s="265"/>
      <c r="G209" s="208" t="s">
        <v>515</v>
      </c>
      <c r="H209" s="209"/>
      <c r="I209" s="209"/>
      <c r="J209" s="209"/>
      <c r="K209" s="209"/>
      <c r="L209" s="209"/>
      <c r="M209" s="209"/>
      <c r="N209" s="209"/>
      <c r="O209" s="209"/>
      <c r="P209" s="209"/>
      <c r="Q209" s="209"/>
      <c r="R209" s="209"/>
      <c r="S209" s="209"/>
      <c r="T209" s="209"/>
      <c r="U209" s="209"/>
      <c r="V209" s="210"/>
      <c r="W209" s="211">
        <v>931</v>
      </c>
      <c r="X209" s="212"/>
      <c r="Y209" s="212"/>
      <c r="Z209" s="212"/>
      <c r="AA209" s="213"/>
      <c r="AB209" s="73"/>
      <c r="AC209" s="74"/>
      <c r="AD209" s="74"/>
      <c r="AE209" s="74"/>
      <c r="AF209" s="74"/>
      <c r="AG209" s="75"/>
      <c r="AH209" s="74"/>
      <c r="AI209" s="74"/>
      <c r="AJ209" s="75"/>
      <c r="AK209" s="74"/>
      <c r="AL209" s="74"/>
      <c r="AM209" s="76"/>
      <c r="AN209" s="73"/>
      <c r="AO209" s="74"/>
      <c r="AP209" s="74"/>
      <c r="AQ209" s="74"/>
      <c r="AR209" s="74"/>
      <c r="AS209" s="75"/>
      <c r="AT209" s="74"/>
      <c r="AU209" s="74"/>
      <c r="AV209" s="75"/>
      <c r="AW209" s="74"/>
      <c r="AX209" s="74"/>
      <c r="AY209" s="76"/>
      <c r="AZ209" s="1"/>
      <c r="BA209" s="20"/>
      <c r="BB209" s="20"/>
    </row>
    <row r="210" spans="1:54" s="21" customFormat="1" ht="18" customHeight="1" x14ac:dyDescent="0.2">
      <c r="A210" s="19"/>
      <c r="B210" s="184" t="s">
        <v>239</v>
      </c>
      <c r="C210" s="185"/>
      <c r="D210" s="185"/>
      <c r="E210" s="185"/>
      <c r="F210" s="186"/>
      <c r="G210" s="156" t="s">
        <v>335</v>
      </c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  <c r="R210" s="157"/>
      <c r="S210" s="157"/>
      <c r="T210" s="157"/>
      <c r="U210" s="157"/>
      <c r="V210" s="158"/>
      <c r="W210" s="147">
        <v>254</v>
      </c>
      <c r="X210" s="148"/>
      <c r="Y210" s="148"/>
      <c r="Z210" s="148"/>
      <c r="AA210" s="149"/>
      <c r="AB210" s="55"/>
      <c r="AC210" s="56"/>
      <c r="AD210" s="56"/>
      <c r="AE210" s="56"/>
      <c r="AF210" s="56"/>
      <c r="AG210" s="57"/>
      <c r="AH210" s="56"/>
      <c r="AI210" s="56"/>
      <c r="AJ210" s="57"/>
      <c r="AK210" s="56"/>
      <c r="AL210" s="56"/>
      <c r="AM210" s="58"/>
      <c r="AN210" s="55"/>
      <c r="AO210" s="56"/>
      <c r="AP210" s="56"/>
      <c r="AQ210" s="56"/>
      <c r="AR210" s="56"/>
      <c r="AS210" s="57"/>
      <c r="AT210" s="56"/>
      <c r="AU210" s="56"/>
      <c r="AV210" s="57"/>
      <c r="AW210" s="56"/>
      <c r="AX210" s="56"/>
      <c r="AY210" s="58"/>
      <c r="AZ210" s="19"/>
      <c r="BA210" s="20">
        <f t="shared" si="14"/>
        <v>0</v>
      </c>
      <c r="BB210" s="20">
        <f t="shared" si="15"/>
        <v>0</v>
      </c>
    </row>
    <row r="211" spans="1:54" ht="13.5" thickBot="1" x14ac:dyDescent="0.25">
      <c r="A211" s="1"/>
      <c r="B211" s="190"/>
      <c r="C211" s="191"/>
      <c r="D211" s="191"/>
      <c r="E211" s="191"/>
      <c r="F211" s="192"/>
      <c r="G211" s="193" t="s">
        <v>494</v>
      </c>
      <c r="H211" s="194"/>
      <c r="I211" s="194"/>
      <c r="J211" s="194"/>
      <c r="K211" s="194"/>
      <c r="L211" s="194"/>
      <c r="M211" s="194"/>
      <c r="N211" s="194"/>
      <c r="O211" s="194"/>
      <c r="P211" s="194"/>
      <c r="Q211" s="194"/>
      <c r="R211" s="194"/>
      <c r="S211" s="194"/>
      <c r="T211" s="194"/>
      <c r="U211" s="194"/>
      <c r="V211" s="195"/>
      <c r="W211" s="150"/>
      <c r="X211" s="151"/>
      <c r="Y211" s="151"/>
      <c r="Z211" s="151"/>
      <c r="AA211" s="152"/>
      <c r="AB211" s="59" t="str">
        <f>IF(BA210=(BA212+BA213+BA214+BA215+BA216),"","NAPAKA!")</f>
        <v/>
      </c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1"/>
      <c r="AN211" s="59" t="str">
        <f>IF(BB210=(BB212+BB213+BB214+BB215+BB216),"","NAPAKA!")</f>
        <v/>
      </c>
      <c r="AO211" s="60"/>
      <c r="AP211" s="60"/>
      <c r="AQ211" s="60"/>
      <c r="AR211" s="60"/>
      <c r="AS211" s="60"/>
      <c r="AT211" s="60"/>
      <c r="AU211" s="60"/>
      <c r="AV211" s="60"/>
      <c r="AW211" s="60"/>
      <c r="AX211" s="60"/>
      <c r="AY211" s="61"/>
      <c r="AZ211" s="1"/>
      <c r="BA211" s="22"/>
      <c r="BB211" s="22"/>
    </row>
    <row r="212" spans="1:54" ht="24" customHeight="1" x14ac:dyDescent="0.2">
      <c r="A212" s="1"/>
      <c r="B212" s="167" t="s">
        <v>240</v>
      </c>
      <c r="C212" s="168"/>
      <c r="D212" s="168"/>
      <c r="E212" s="168"/>
      <c r="F212" s="169"/>
      <c r="G212" s="170" t="s">
        <v>367</v>
      </c>
      <c r="H212" s="171"/>
      <c r="I212" s="171"/>
      <c r="J212" s="171"/>
      <c r="K212" s="171"/>
      <c r="L212" s="171"/>
      <c r="M212" s="171"/>
      <c r="N212" s="171"/>
      <c r="O212" s="171"/>
      <c r="P212" s="171"/>
      <c r="Q212" s="171"/>
      <c r="R212" s="171"/>
      <c r="S212" s="171"/>
      <c r="T212" s="171"/>
      <c r="U212" s="171"/>
      <c r="V212" s="172"/>
      <c r="W212" s="153">
        <f>W210+1</f>
        <v>255</v>
      </c>
      <c r="X212" s="154"/>
      <c r="Y212" s="154"/>
      <c r="Z212" s="154"/>
      <c r="AA212" s="155"/>
      <c r="AB212" s="37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45"/>
      <c r="AN212" s="37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45"/>
      <c r="AZ212" s="1"/>
      <c r="BA212" s="20">
        <f t="shared" ref="BA212:BA218" si="16">AB212*10^11+AC212*10^10+AD212*10^9+AE212*10^8+AF212*10^7+AG212*10^6+AH212*10^5+AI212*10^4+AJ212*10^3+AK212*10^2+AL212*10+AM212</f>
        <v>0</v>
      </c>
      <c r="BB212" s="20">
        <f t="shared" ref="BB212:BB218" si="17">AN212*10^11+AO212*10^10+AP212*10^9+AQ212*10^8+AR212*10^7+AS212*10^6+AT212*10^5+AU212*10^4+AV212*10^3+AW212*10^2+AX212*10+AY212</f>
        <v>0</v>
      </c>
    </row>
    <row r="213" spans="1:54" s="21" customFormat="1" ht="18" customHeight="1" x14ac:dyDescent="0.2">
      <c r="A213" s="19"/>
      <c r="B213" s="124" t="s">
        <v>241</v>
      </c>
      <c r="C213" s="125"/>
      <c r="D213" s="125"/>
      <c r="E213" s="125"/>
      <c r="F213" s="126"/>
      <c r="G213" s="127" t="s">
        <v>368</v>
      </c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8"/>
      <c r="T213" s="128"/>
      <c r="U213" s="128"/>
      <c r="V213" s="129"/>
      <c r="W213" s="130">
        <f>W212+1</f>
        <v>256</v>
      </c>
      <c r="X213" s="131"/>
      <c r="Y213" s="131"/>
      <c r="Z213" s="131"/>
      <c r="AA213" s="132"/>
      <c r="AB213" s="39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1"/>
      <c r="AN213" s="39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1"/>
      <c r="AZ213" s="19"/>
      <c r="BA213" s="20">
        <f t="shared" si="16"/>
        <v>0</v>
      </c>
      <c r="BB213" s="20">
        <f t="shared" si="17"/>
        <v>0</v>
      </c>
    </row>
    <row r="214" spans="1:54" ht="24" customHeight="1" x14ac:dyDescent="0.2">
      <c r="A214" s="1"/>
      <c r="B214" s="124" t="s">
        <v>242</v>
      </c>
      <c r="C214" s="125"/>
      <c r="D214" s="125"/>
      <c r="E214" s="125"/>
      <c r="F214" s="126"/>
      <c r="G214" s="127" t="s">
        <v>369</v>
      </c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8"/>
      <c r="T214" s="128"/>
      <c r="U214" s="128"/>
      <c r="V214" s="129"/>
      <c r="W214" s="144">
        <f>W213+1</f>
        <v>257</v>
      </c>
      <c r="X214" s="145"/>
      <c r="Y214" s="145"/>
      <c r="Z214" s="145"/>
      <c r="AA214" s="146"/>
      <c r="AB214" s="39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1"/>
      <c r="AN214" s="39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1"/>
      <c r="AZ214" s="1"/>
      <c r="BA214" s="20">
        <f t="shared" si="16"/>
        <v>0</v>
      </c>
      <c r="BB214" s="20">
        <f t="shared" si="17"/>
        <v>0</v>
      </c>
    </row>
    <row r="215" spans="1:54" s="21" customFormat="1" ht="24" customHeight="1" x14ac:dyDescent="0.2">
      <c r="A215" s="19"/>
      <c r="B215" s="124" t="s">
        <v>243</v>
      </c>
      <c r="C215" s="125"/>
      <c r="D215" s="125"/>
      <c r="E215" s="125"/>
      <c r="F215" s="126"/>
      <c r="G215" s="127" t="s">
        <v>370</v>
      </c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8"/>
      <c r="T215" s="128"/>
      <c r="U215" s="128"/>
      <c r="V215" s="129"/>
      <c r="W215" s="130">
        <f>W214+1</f>
        <v>258</v>
      </c>
      <c r="X215" s="131"/>
      <c r="Y215" s="131"/>
      <c r="Z215" s="131"/>
      <c r="AA215" s="132"/>
      <c r="AB215" s="39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1"/>
      <c r="AN215" s="39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1"/>
      <c r="AZ215" s="19"/>
      <c r="BA215" s="20">
        <f t="shared" si="16"/>
        <v>0</v>
      </c>
      <c r="BB215" s="20">
        <f t="shared" si="17"/>
        <v>0</v>
      </c>
    </row>
    <row r="216" spans="1:54" s="21" customFormat="1" ht="24" customHeight="1" thickBot="1" x14ac:dyDescent="0.25">
      <c r="A216" s="19"/>
      <c r="B216" s="175" t="s">
        <v>336</v>
      </c>
      <c r="C216" s="176"/>
      <c r="D216" s="176"/>
      <c r="E216" s="176"/>
      <c r="F216" s="177"/>
      <c r="G216" s="178" t="s">
        <v>371</v>
      </c>
      <c r="H216" s="179"/>
      <c r="I216" s="179"/>
      <c r="J216" s="179"/>
      <c r="K216" s="179"/>
      <c r="L216" s="179"/>
      <c r="M216" s="179"/>
      <c r="N216" s="179"/>
      <c r="O216" s="179"/>
      <c r="P216" s="179"/>
      <c r="Q216" s="179"/>
      <c r="R216" s="179"/>
      <c r="S216" s="179"/>
      <c r="T216" s="179"/>
      <c r="U216" s="179"/>
      <c r="V216" s="180"/>
      <c r="W216" s="181">
        <f>W215+1</f>
        <v>259</v>
      </c>
      <c r="X216" s="182"/>
      <c r="Y216" s="182"/>
      <c r="Z216" s="182"/>
      <c r="AA216" s="183"/>
      <c r="AB216" s="42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4"/>
      <c r="AN216" s="42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4"/>
      <c r="AZ216" s="19"/>
      <c r="BA216" s="20">
        <f t="shared" si="16"/>
        <v>0</v>
      </c>
      <c r="BB216" s="20">
        <f t="shared" si="17"/>
        <v>0</v>
      </c>
    </row>
    <row r="217" spans="1:54" s="21" customFormat="1" ht="36.75" customHeight="1" thickBot="1" x14ac:dyDescent="0.25">
      <c r="A217" s="19"/>
      <c r="B217" s="89">
        <v>405</v>
      </c>
      <c r="C217" s="90"/>
      <c r="D217" s="90"/>
      <c r="E217" s="90"/>
      <c r="F217" s="91"/>
      <c r="G217" s="92" t="s">
        <v>516</v>
      </c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4"/>
      <c r="W217" s="95">
        <v>932</v>
      </c>
      <c r="X217" s="96"/>
      <c r="Y217" s="96"/>
      <c r="Z217" s="96"/>
      <c r="AA217" s="97"/>
      <c r="AB217" s="73"/>
      <c r="AC217" s="74"/>
      <c r="AD217" s="74"/>
      <c r="AE217" s="74"/>
      <c r="AF217" s="74"/>
      <c r="AG217" s="75"/>
      <c r="AH217" s="74"/>
      <c r="AI217" s="74"/>
      <c r="AJ217" s="75"/>
      <c r="AK217" s="74"/>
      <c r="AL217" s="74"/>
      <c r="AM217" s="76"/>
      <c r="AN217" s="73"/>
      <c r="AO217" s="74"/>
      <c r="AP217" s="74"/>
      <c r="AQ217" s="74"/>
      <c r="AR217" s="74"/>
      <c r="AS217" s="75"/>
      <c r="AT217" s="74"/>
      <c r="AU217" s="74"/>
      <c r="AV217" s="75"/>
      <c r="AW217" s="74"/>
      <c r="AX217" s="74"/>
      <c r="AY217" s="76"/>
      <c r="AZ217" s="19"/>
      <c r="BA217" s="20"/>
      <c r="BB217" s="20"/>
    </row>
    <row r="218" spans="1:54" s="21" customFormat="1" ht="18" customHeight="1" x14ac:dyDescent="0.2">
      <c r="A218" s="19"/>
      <c r="B218" s="184" t="s">
        <v>244</v>
      </c>
      <c r="C218" s="185"/>
      <c r="D218" s="185"/>
      <c r="E218" s="185"/>
      <c r="F218" s="186"/>
      <c r="G218" s="156" t="s">
        <v>337</v>
      </c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  <c r="R218" s="157"/>
      <c r="S218" s="157"/>
      <c r="T218" s="157"/>
      <c r="U218" s="157"/>
      <c r="V218" s="158"/>
      <c r="W218" s="147">
        <v>260</v>
      </c>
      <c r="X218" s="148"/>
      <c r="Y218" s="148"/>
      <c r="Z218" s="148"/>
      <c r="AA218" s="149"/>
      <c r="AB218" s="55"/>
      <c r="AC218" s="56"/>
      <c r="AD218" s="56"/>
      <c r="AE218" s="56"/>
      <c r="AF218" s="56"/>
      <c r="AG218" s="57"/>
      <c r="AH218" s="56"/>
      <c r="AI218" s="56"/>
      <c r="AJ218" s="57"/>
      <c r="AK218" s="56"/>
      <c r="AL218" s="56"/>
      <c r="AM218" s="58"/>
      <c r="AN218" s="55"/>
      <c r="AO218" s="56"/>
      <c r="AP218" s="56"/>
      <c r="AQ218" s="56"/>
      <c r="AR218" s="56"/>
      <c r="AS218" s="57"/>
      <c r="AT218" s="56"/>
      <c r="AU218" s="56"/>
      <c r="AV218" s="57"/>
      <c r="AW218" s="56"/>
      <c r="AX218" s="56"/>
      <c r="AY218" s="58"/>
      <c r="AZ218" s="19"/>
      <c r="BA218" s="20">
        <f t="shared" si="16"/>
        <v>0</v>
      </c>
      <c r="BB218" s="20">
        <f t="shared" si="17"/>
        <v>0</v>
      </c>
    </row>
    <row r="219" spans="1:54" ht="13.5" thickBot="1" x14ac:dyDescent="0.25">
      <c r="A219" s="1"/>
      <c r="B219" s="187"/>
      <c r="C219" s="188"/>
      <c r="D219" s="188"/>
      <c r="E219" s="188"/>
      <c r="F219" s="189"/>
      <c r="G219" s="164" t="s">
        <v>495</v>
      </c>
      <c r="H219" s="165"/>
      <c r="I219" s="165"/>
      <c r="J219" s="165"/>
      <c r="K219" s="165"/>
      <c r="L219" s="165"/>
      <c r="M219" s="165"/>
      <c r="N219" s="165"/>
      <c r="O219" s="165"/>
      <c r="P219" s="165"/>
      <c r="Q219" s="165"/>
      <c r="R219" s="165"/>
      <c r="S219" s="165"/>
      <c r="T219" s="165"/>
      <c r="U219" s="165"/>
      <c r="V219" s="166"/>
      <c r="W219" s="205"/>
      <c r="X219" s="206"/>
      <c r="Y219" s="206"/>
      <c r="Z219" s="206"/>
      <c r="AA219" s="207"/>
      <c r="AB219" s="59" t="str">
        <f>IF(BA218=(BA220+BA221+BA222),"","NAPAKA!")</f>
        <v/>
      </c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1"/>
      <c r="AN219" s="59" t="str">
        <f>IF(BB218=(BB220+BB221+BB222),"","NAPAKA!")</f>
        <v/>
      </c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1"/>
      <c r="AZ219" s="1"/>
      <c r="BA219" s="22"/>
      <c r="BB219" s="22"/>
    </row>
    <row r="220" spans="1:54" ht="18" customHeight="1" x14ac:dyDescent="0.2">
      <c r="A220" s="1"/>
      <c r="B220" s="196" t="s">
        <v>245</v>
      </c>
      <c r="C220" s="197"/>
      <c r="D220" s="197"/>
      <c r="E220" s="197"/>
      <c r="F220" s="198"/>
      <c r="G220" s="199" t="s">
        <v>338</v>
      </c>
      <c r="H220" s="200"/>
      <c r="I220" s="200"/>
      <c r="J220" s="200"/>
      <c r="K220" s="200"/>
      <c r="L220" s="200"/>
      <c r="M220" s="200"/>
      <c r="N220" s="200"/>
      <c r="O220" s="200"/>
      <c r="P220" s="200"/>
      <c r="Q220" s="200"/>
      <c r="R220" s="200"/>
      <c r="S220" s="200"/>
      <c r="T220" s="200"/>
      <c r="U220" s="200"/>
      <c r="V220" s="201"/>
      <c r="W220" s="223">
        <f>W218+1</f>
        <v>261</v>
      </c>
      <c r="X220" s="224"/>
      <c r="Y220" s="224"/>
      <c r="Z220" s="224"/>
      <c r="AA220" s="225"/>
      <c r="AB220" s="51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3"/>
      <c r="AN220" s="51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  <c r="AY220" s="53"/>
      <c r="AZ220" s="1"/>
      <c r="BA220" s="20">
        <f>AB220*10^11+AC220*10^10+AD220*10^9+AE220*10^8+AF220*10^7+AG220*10^6+AH220*10^5+AI220*10^4+AJ220*10^3+AK220*10^2+AL220*10+AM220</f>
        <v>0</v>
      </c>
      <c r="BB220" s="20">
        <f>AN220*10^11+AO220*10^10+AP220*10^9+AQ220*10^8+AR220*10^7+AS220*10^6+AT220*10^5+AU220*10^4+AV220*10^3+AW220*10^2+AX220*10+AY220</f>
        <v>0</v>
      </c>
    </row>
    <row r="221" spans="1:54" s="21" customFormat="1" ht="18" customHeight="1" x14ac:dyDescent="0.2">
      <c r="A221" s="19"/>
      <c r="B221" s="124" t="s">
        <v>246</v>
      </c>
      <c r="C221" s="125"/>
      <c r="D221" s="125"/>
      <c r="E221" s="125"/>
      <c r="F221" s="126"/>
      <c r="G221" s="127" t="s">
        <v>339</v>
      </c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8"/>
      <c r="T221" s="128"/>
      <c r="U221" s="128"/>
      <c r="V221" s="129"/>
      <c r="W221" s="130">
        <f>W220+1</f>
        <v>262</v>
      </c>
      <c r="X221" s="131"/>
      <c r="Y221" s="131"/>
      <c r="Z221" s="131"/>
      <c r="AA221" s="132"/>
      <c r="AB221" s="39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1"/>
      <c r="AN221" s="39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1"/>
      <c r="AZ221" s="19"/>
      <c r="BA221" s="20">
        <f>AB221*10^11+AC221*10^10+AD221*10^9+AE221*10^8+AF221*10^7+AG221*10^6+AH221*10^5+AI221*10^4+AJ221*10^3+AK221*10^2+AL221*10+AM221</f>
        <v>0</v>
      </c>
      <c r="BB221" s="20">
        <f>AN221*10^11+AO221*10^10+AP221*10^9+AQ221*10^8+AR221*10^7+AS221*10^6+AT221*10^5+AU221*10^4+AV221*10^3+AW221*10^2+AX221*10+AY221</f>
        <v>0</v>
      </c>
    </row>
    <row r="222" spans="1:54" ht="18" customHeight="1" x14ac:dyDescent="0.2">
      <c r="A222" s="1"/>
      <c r="B222" s="124" t="s">
        <v>247</v>
      </c>
      <c r="C222" s="125"/>
      <c r="D222" s="125"/>
      <c r="E222" s="125"/>
      <c r="F222" s="126"/>
      <c r="G222" s="127" t="s">
        <v>248</v>
      </c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8"/>
      <c r="T222" s="128"/>
      <c r="U222" s="128"/>
      <c r="V222" s="129"/>
      <c r="W222" s="144">
        <f>W221+1</f>
        <v>263</v>
      </c>
      <c r="X222" s="145"/>
      <c r="Y222" s="145"/>
      <c r="Z222" s="145"/>
      <c r="AA222" s="146"/>
      <c r="AB222" s="63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5"/>
      <c r="AN222" s="63"/>
      <c r="AO222" s="64"/>
      <c r="AP222" s="64"/>
      <c r="AQ222" s="64"/>
      <c r="AR222" s="64"/>
      <c r="AS222" s="64"/>
      <c r="AT222" s="64"/>
      <c r="AU222" s="64"/>
      <c r="AV222" s="64"/>
      <c r="AW222" s="64"/>
      <c r="AX222" s="64"/>
      <c r="AY222" s="65"/>
      <c r="AZ222" s="1"/>
      <c r="BA222" s="20">
        <f>AB222*10^11+AC222*10^10+AD222*10^9+AE222*10^8+AF222*10^7+AG222*10^6+AH222*10^5+AI222*10^4+AJ222*10^3+AK222*10^2+AL222*10+AM222</f>
        <v>0</v>
      </c>
      <c r="BB222" s="20">
        <f>AN222*10^11+AO222*10^10+AP222*10^9+AQ222*10^8+AR222*10^7+AS222*10^6+AT222*10^5+AU222*10^4+AV222*10^3+AW222*10^2+AX222*10+AY222</f>
        <v>0</v>
      </c>
    </row>
    <row r="223" spans="1:54" ht="18" customHeight="1" x14ac:dyDescent="0.2">
      <c r="A223" s="1"/>
      <c r="B223" s="124" t="s">
        <v>353</v>
      </c>
      <c r="C223" s="125"/>
      <c r="D223" s="125"/>
      <c r="E223" s="125"/>
      <c r="F223" s="126"/>
      <c r="G223" s="127" t="s">
        <v>355</v>
      </c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8"/>
      <c r="T223" s="128"/>
      <c r="U223" s="128"/>
      <c r="V223" s="129"/>
      <c r="W223" s="144">
        <f>W222+1</f>
        <v>264</v>
      </c>
      <c r="X223" s="145"/>
      <c r="Y223" s="145"/>
      <c r="Z223" s="145"/>
      <c r="AA223" s="146"/>
      <c r="AB223" s="39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1"/>
      <c r="AN223" s="39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1"/>
      <c r="AZ223" s="1"/>
      <c r="BA223" s="20"/>
      <c r="BB223" s="20"/>
    </row>
    <row r="224" spans="1:54" s="21" customFormat="1" ht="24" customHeight="1" thickBot="1" x14ac:dyDescent="0.25">
      <c r="A224" s="19"/>
      <c r="B224" s="124" t="s">
        <v>354</v>
      </c>
      <c r="C224" s="125"/>
      <c r="D224" s="125"/>
      <c r="E224" s="125"/>
      <c r="F224" s="126"/>
      <c r="G224" s="127" t="s">
        <v>356</v>
      </c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8"/>
      <c r="T224" s="128"/>
      <c r="U224" s="128"/>
      <c r="V224" s="129"/>
      <c r="W224" s="144">
        <f>W223+1</f>
        <v>265</v>
      </c>
      <c r="X224" s="145"/>
      <c r="Y224" s="145"/>
      <c r="Z224" s="145"/>
      <c r="AA224" s="146"/>
      <c r="AB224" s="69"/>
      <c r="AC224" s="70"/>
      <c r="AD224" s="70"/>
      <c r="AE224" s="70"/>
      <c r="AF224" s="70"/>
      <c r="AG224" s="70"/>
      <c r="AH224" s="70"/>
      <c r="AI224" s="70"/>
      <c r="AJ224" s="70"/>
      <c r="AK224" s="70"/>
      <c r="AL224" s="70"/>
      <c r="AM224" s="71"/>
      <c r="AN224" s="69"/>
      <c r="AO224" s="70"/>
      <c r="AP224" s="70"/>
      <c r="AQ224" s="70"/>
      <c r="AR224" s="70"/>
      <c r="AS224" s="70"/>
      <c r="AT224" s="70"/>
      <c r="AU224" s="70"/>
      <c r="AV224" s="70"/>
      <c r="AW224" s="70"/>
      <c r="AX224" s="70"/>
      <c r="AY224" s="71"/>
      <c r="AZ224" s="19"/>
      <c r="BA224" s="20"/>
      <c r="BB224" s="20"/>
    </row>
    <row r="225" spans="1:54" s="21" customFormat="1" ht="18" customHeight="1" x14ac:dyDescent="0.2">
      <c r="A225" s="19"/>
      <c r="B225" s="214" t="s">
        <v>46</v>
      </c>
      <c r="C225" s="215"/>
      <c r="D225" s="215"/>
      <c r="E225" s="215"/>
      <c r="F225" s="216"/>
      <c r="G225" s="220" t="s">
        <v>249</v>
      </c>
      <c r="H225" s="221"/>
      <c r="I225" s="221"/>
      <c r="J225" s="221"/>
      <c r="K225" s="221"/>
      <c r="L225" s="221"/>
      <c r="M225" s="221"/>
      <c r="N225" s="221"/>
      <c r="O225" s="221"/>
      <c r="P225" s="221"/>
      <c r="Q225" s="221"/>
      <c r="R225" s="221"/>
      <c r="S225" s="221"/>
      <c r="T225" s="221"/>
      <c r="U225" s="221"/>
      <c r="V225" s="222"/>
      <c r="W225" s="147">
        <f>W224+1</f>
        <v>266</v>
      </c>
      <c r="X225" s="148"/>
      <c r="Y225" s="148"/>
      <c r="Z225" s="148"/>
      <c r="AA225" s="149"/>
      <c r="AB225" s="55"/>
      <c r="AC225" s="56"/>
      <c r="AD225" s="56"/>
      <c r="AE225" s="56"/>
      <c r="AF225" s="56"/>
      <c r="AG225" s="57"/>
      <c r="AH225" s="56"/>
      <c r="AI225" s="56"/>
      <c r="AJ225" s="57"/>
      <c r="AK225" s="56"/>
      <c r="AL225" s="56"/>
      <c r="AM225" s="58"/>
      <c r="AN225" s="55"/>
      <c r="AO225" s="56"/>
      <c r="AP225" s="56"/>
      <c r="AQ225" s="56"/>
      <c r="AR225" s="56"/>
      <c r="AS225" s="57"/>
      <c r="AT225" s="56"/>
      <c r="AU225" s="56"/>
      <c r="AV225" s="57"/>
      <c r="AW225" s="56"/>
      <c r="AX225" s="56"/>
      <c r="AY225" s="58"/>
      <c r="AZ225" s="19"/>
      <c r="BA225" s="20">
        <f>AB225*10^11+AC225*10^10+AD225*10^9+AE225*10^8+AF225*10^7+AG225*10^6+AH225*10^5+AI225*10^4+AJ225*10^3+AK225*10^2+AL225*10+AM225</f>
        <v>0</v>
      </c>
      <c r="BB225" s="20">
        <f>AN225*10^11+AO225*10^10+AP225*10^9+AQ225*10^8+AR225*10^7+AS225*10^6+AT225*10^5+AU225*10^4+AV225*10^3+AW225*10^2+AX225*10+AY225</f>
        <v>0</v>
      </c>
    </row>
    <row r="226" spans="1:54" ht="13.5" thickBot="1" x14ac:dyDescent="0.25">
      <c r="A226" s="1"/>
      <c r="B226" s="217"/>
      <c r="C226" s="218"/>
      <c r="D226" s="218"/>
      <c r="E226" s="218"/>
      <c r="F226" s="219"/>
      <c r="G226" s="193" t="s">
        <v>496</v>
      </c>
      <c r="H226" s="194"/>
      <c r="I226" s="194"/>
      <c r="J226" s="194"/>
      <c r="K226" s="194"/>
      <c r="L226" s="194"/>
      <c r="M226" s="194"/>
      <c r="N226" s="194"/>
      <c r="O226" s="194"/>
      <c r="P226" s="194"/>
      <c r="Q226" s="194"/>
      <c r="R226" s="194"/>
      <c r="S226" s="194"/>
      <c r="T226" s="194"/>
      <c r="U226" s="194"/>
      <c r="V226" s="195"/>
      <c r="W226" s="150"/>
      <c r="X226" s="151"/>
      <c r="Y226" s="151"/>
      <c r="Z226" s="151"/>
      <c r="AA226" s="152"/>
      <c r="AB226" s="59" t="str">
        <f>IF(BA225=(BA227+BA232+BA243+BA244+BA253),"","NAPAKA!")</f>
        <v/>
      </c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1"/>
      <c r="AN226" s="59" t="str">
        <f>IF(BB225=(BB227+BB232+BB243+BB244+BB253),"","NAPAKA!")</f>
        <v/>
      </c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61"/>
      <c r="AZ226" s="1"/>
      <c r="BA226" s="22"/>
      <c r="BB226" s="22"/>
    </row>
    <row r="227" spans="1:54" s="21" customFormat="1" ht="18" customHeight="1" x14ac:dyDescent="0.2">
      <c r="A227" s="19"/>
      <c r="B227" s="184" t="s">
        <v>250</v>
      </c>
      <c r="C227" s="185"/>
      <c r="D227" s="185"/>
      <c r="E227" s="185"/>
      <c r="F227" s="186"/>
      <c r="G227" s="156" t="s">
        <v>251</v>
      </c>
      <c r="H227" s="157"/>
      <c r="I227" s="157"/>
      <c r="J227" s="157"/>
      <c r="K227" s="157"/>
      <c r="L227" s="157"/>
      <c r="M227" s="157"/>
      <c r="N227" s="157"/>
      <c r="O227" s="157"/>
      <c r="P227" s="157"/>
      <c r="Q227" s="157"/>
      <c r="R227" s="157"/>
      <c r="S227" s="157"/>
      <c r="T227" s="157"/>
      <c r="U227" s="157"/>
      <c r="V227" s="158"/>
      <c r="W227" s="147">
        <f>W225+1</f>
        <v>267</v>
      </c>
      <c r="X227" s="148"/>
      <c r="Y227" s="148"/>
      <c r="Z227" s="148"/>
      <c r="AA227" s="149"/>
      <c r="AB227" s="55"/>
      <c r="AC227" s="56"/>
      <c r="AD227" s="56"/>
      <c r="AE227" s="56"/>
      <c r="AF227" s="56"/>
      <c r="AG227" s="57"/>
      <c r="AH227" s="56"/>
      <c r="AI227" s="56"/>
      <c r="AJ227" s="57"/>
      <c r="AK227" s="56"/>
      <c r="AL227" s="56"/>
      <c r="AM227" s="58"/>
      <c r="AN227" s="55"/>
      <c r="AO227" s="56"/>
      <c r="AP227" s="56"/>
      <c r="AQ227" s="56"/>
      <c r="AR227" s="56"/>
      <c r="AS227" s="57"/>
      <c r="AT227" s="56"/>
      <c r="AU227" s="56"/>
      <c r="AV227" s="57"/>
      <c r="AW227" s="56"/>
      <c r="AX227" s="56"/>
      <c r="AY227" s="58"/>
      <c r="AZ227" s="19"/>
      <c r="BA227" s="20">
        <f>AB227*10^11+AC227*10^10+AD227*10^9+AE227*10^8+AF227*10^7+AG227*10^6+AH227*10^5+AI227*10^4+AJ227*10^3+AK227*10^2+AL227*10+AM227</f>
        <v>0</v>
      </c>
      <c r="BB227" s="20">
        <f>AN227*10^11+AO227*10^10+AP227*10^9+AQ227*10^8+AR227*10^7+AS227*10^6+AT227*10^5+AU227*10^4+AV227*10^3+AW227*10^2+AX227*10+AY227</f>
        <v>0</v>
      </c>
    </row>
    <row r="228" spans="1:54" ht="13.5" thickBot="1" x14ac:dyDescent="0.25">
      <c r="A228" s="1"/>
      <c r="B228" s="190"/>
      <c r="C228" s="191"/>
      <c r="D228" s="191"/>
      <c r="E228" s="191"/>
      <c r="F228" s="192"/>
      <c r="G228" s="193" t="s">
        <v>497</v>
      </c>
      <c r="H228" s="194"/>
      <c r="I228" s="194"/>
      <c r="J228" s="194"/>
      <c r="K228" s="194"/>
      <c r="L228" s="194"/>
      <c r="M228" s="194"/>
      <c r="N228" s="194"/>
      <c r="O228" s="194"/>
      <c r="P228" s="194"/>
      <c r="Q228" s="194"/>
      <c r="R228" s="194"/>
      <c r="S228" s="194"/>
      <c r="T228" s="194"/>
      <c r="U228" s="194"/>
      <c r="V228" s="195"/>
      <c r="W228" s="150"/>
      <c r="X228" s="151"/>
      <c r="Y228" s="151"/>
      <c r="Z228" s="151"/>
      <c r="AA228" s="152"/>
      <c r="AB228" s="59" t="str">
        <f>IF(BA227=(BA229+BA230+BA231),"","NAPAKA!")</f>
        <v/>
      </c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1"/>
      <c r="AN228" s="59" t="str">
        <f>IF(BB227=(BB229+BB230+BB231),"","NAPAKA!")</f>
        <v/>
      </c>
      <c r="AO228" s="60"/>
      <c r="AP228" s="60"/>
      <c r="AQ228" s="60"/>
      <c r="AR228" s="60"/>
      <c r="AS228" s="60"/>
      <c r="AT228" s="60"/>
      <c r="AU228" s="60"/>
      <c r="AV228" s="60"/>
      <c r="AW228" s="60"/>
      <c r="AX228" s="60"/>
      <c r="AY228" s="61"/>
      <c r="AZ228" s="1"/>
      <c r="BA228" s="22"/>
      <c r="BB228" s="22"/>
    </row>
    <row r="229" spans="1:54" ht="18" customHeight="1" x14ac:dyDescent="0.2">
      <c r="A229" s="1"/>
      <c r="B229" s="167" t="s">
        <v>252</v>
      </c>
      <c r="C229" s="168"/>
      <c r="D229" s="168"/>
      <c r="E229" s="168"/>
      <c r="F229" s="169"/>
      <c r="G229" s="170" t="s">
        <v>253</v>
      </c>
      <c r="H229" s="171"/>
      <c r="I229" s="171"/>
      <c r="J229" s="171"/>
      <c r="K229" s="171"/>
      <c r="L229" s="171"/>
      <c r="M229" s="171"/>
      <c r="N229" s="171"/>
      <c r="O229" s="171"/>
      <c r="P229" s="171"/>
      <c r="Q229" s="171"/>
      <c r="R229" s="171"/>
      <c r="S229" s="171"/>
      <c r="T229" s="171"/>
      <c r="U229" s="171"/>
      <c r="V229" s="172"/>
      <c r="W229" s="153">
        <f>W227+1</f>
        <v>268</v>
      </c>
      <c r="X229" s="154"/>
      <c r="Y229" s="154"/>
      <c r="Z229" s="154"/>
      <c r="AA229" s="155"/>
      <c r="AB229" s="37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45"/>
      <c r="AN229" s="37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45"/>
      <c r="AZ229" s="1"/>
      <c r="BA229" s="20">
        <f>AB229*10^11+AC229*10^10+AD229*10^9+AE229*10^8+AF229*10^7+AG229*10^6+AH229*10^5+AI229*10^4+AJ229*10^3+AK229*10^2+AL229*10+AM229</f>
        <v>0</v>
      </c>
      <c r="BB229" s="20">
        <f>AN229*10^11+AO229*10^10+AP229*10^9+AQ229*10^8+AR229*10^7+AS229*10^6+AT229*10^5+AU229*10^4+AV229*10^3+AW229*10^2+AX229*10+AY229</f>
        <v>0</v>
      </c>
    </row>
    <row r="230" spans="1:54" s="21" customFormat="1" ht="18" customHeight="1" x14ac:dyDescent="0.2">
      <c r="A230" s="19"/>
      <c r="B230" s="124" t="s">
        <v>254</v>
      </c>
      <c r="C230" s="125"/>
      <c r="D230" s="125"/>
      <c r="E230" s="125"/>
      <c r="F230" s="126"/>
      <c r="G230" s="127" t="s">
        <v>255</v>
      </c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8"/>
      <c r="T230" s="128"/>
      <c r="U230" s="128"/>
      <c r="V230" s="129"/>
      <c r="W230" s="130">
        <f>W229+1</f>
        <v>269</v>
      </c>
      <c r="X230" s="131"/>
      <c r="Y230" s="131"/>
      <c r="Z230" s="131"/>
      <c r="AA230" s="132"/>
      <c r="AB230" s="39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1"/>
      <c r="AN230" s="39"/>
      <c r="AO230" s="40"/>
      <c r="AP230" s="40"/>
      <c r="AQ230" s="40"/>
      <c r="AR230" s="40"/>
      <c r="AS230" s="40"/>
      <c r="AT230" s="40"/>
      <c r="AU230" s="40"/>
      <c r="AV230" s="40"/>
      <c r="AW230" s="40"/>
      <c r="AX230" s="40"/>
      <c r="AY230" s="41"/>
      <c r="AZ230" s="19"/>
      <c r="BA230" s="20">
        <f>AB230*10^11+AC230*10^10+AD230*10^9+AE230*10^8+AF230*10^7+AG230*10^6+AH230*10^5+AI230*10^4+AJ230*10^3+AK230*10^2+AL230*10+AM230</f>
        <v>0</v>
      </c>
      <c r="BB230" s="20">
        <f>AN230*10^11+AO230*10^10+AP230*10^9+AQ230*10^8+AR230*10^7+AS230*10^6+AT230*10^5+AU230*10^4+AV230*10^3+AW230*10^2+AX230*10+AY230</f>
        <v>0</v>
      </c>
    </row>
    <row r="231" spans="1:54" ht="24" customHeight="1" thickBot="1" x14ac:dyDescent="0.25">
      <c r="A231" s="1"/>
      <c r="B231" s="175" t="s">
        <v>256</v>
      </c>
      <c r="C231" s="176"/>
      <c r="D231" s="176"/>
      <c r="E231" s="176"/>
      <c r="F231" s="177"/>
      <c r="G231" s="178" t="s">
        <v>257</v>
      </c>
      <c r="H231" s="179"/>
      <c r="I231" s="179"/>
      <c r="J231" s="179"/>
      <c r="K231" s="179"/>
      <c r="L231" s="179"/>
      <c r="M231" s="179"/>
      <c r="N231" s="179"/>
      <c r="O231" s="179"/>
      <c r="P231" s="179"/>
      <c r="Q231" s="179"/>
      <c r="R231" s="179"/>
      <c r="S231" s="179"/>
      <c r="T231" s="179"/>
      <c r="U231" s="179"/>
      <c r="V231" s="180"/>
      <c r="W231" s="275">
        <f>W230+1</f>
        <v>270</v>
      </c>
      <c r="X231" s="276"/>
      <c r="Y231" s="276"/>
      <c r="Z231" s="276"/>
      <c r="AA231" s="277"/>
      <c r="AB231" s="42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4"/>
      <c r="AN231" s="42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4"/>
      <c r="AZ231" s="1"/>
      <c r="BA231" s="20">
        <f>AB231*10^11+AC231*10^10+AD231*10^9+AE231*10^8+AF231*10^7+AG231*10^6+AH231*10^5+AI231*10^4+AJ231*10^3+AK231*10^2+AL231*10+AM231</f>
        <v>0</v>
      </c>
      <c r="BB231" s="20">
        <f>AN231*10^11+AO231*10^10+AP231*10^9+AQ231*10^8+AR231*10^7+AS231*10^6+AT231*10^5+AU231*10^4+AV231*10^3+AW231*10^2+AX231*10+AY231</f>
        <v>0</v>
      </c>
    </row>
    <row r="232" spans="1:54" s="21" customFormat="1" ht="24" customHeight="1" x14ac:dyDescent="0.2">
      <c r="A232" s="19"/>
      <c r="B232" s="184" t="s">
        <v>258</v>
      </c>
      <c r="C232" s="185"/>
      <c r="D232" s="185"/>
      <c r="E232" s="185"/>
      <c r="F232" s="186"/>
      <c r="G232" s="156" t="s">
        <v>259</v>
      </c>
      <c r="H232" s="157"/>
      <c r="I232" s="157"/>
      <c r="J232" s="157"/>
      <c r="K232" s="157"/>
      <c r="L232" s="157"/>
      <c r="M232" s="157"/>
      <c r="N232" s="157"/>
      <c r="O232" s="157"/>
      <c r="P232" s="157"/>
      <c r="Q232" s="157"/>
      <c r="R232" s="157"/>
      <c r="S232" s="157"/>
      <c r="T232" s="157"/>
      <c r="U232" s="157"/>
      <c r="V232" s="158"/>
      <c r="W232" s="147">
        <f>W231+1</f>
        <v>271</v>
      </c>
      <c r="X232" s="148"/>
      <c r="Y232" s="148"/>
      <c r="Z232" s="148"/>
      <c r="AA232" s="149"/>
      <c r="AB232" s="55"/>
      <c r="AC232" s="56"/>
      <c r="AD232" s="56"/>
      <c r="AE232" s="56"/>
      <c r="AF232" s="56"/>
      <c r="AG232" s="57"/>
      <c r="AH232" s="56"/>
      <c r="AI232" s="56"/>
      <c r="AJ232" s="57"/>
      <c r="AK232" s="56"/>
      <c r="AL232" s="56"/>
      <c r="AM232" s="58"/>
      <c r="AN232" s="55"/>
      <c r="AO232" s="56"/>
      <c r="AP232" s="56"/>
      <c r="AQ232" s="56"/>
      <c r="AR232" s="56"/>
      <c r="AS232" s="57"/>
      <c r="AT232" s="56"/>
      <c r="AU232" s="56"/>
      <c r="AV232" s="57"/>
      <c r="AW232" s="56"/>
      <c r="AX232" s="56"/>
      <c r="AY232" s="58"/>
      <c r="AZ232" s="19"/>
      <c r="BA232" s="20">
        <f>AB232*10^11+AC232*10^10+AD232*10^9+AE232*10^8+AF232*10^7+AG232*10^6+AH232*10^5+AI232*10^4+AJ232*10^3+AK232*10^2+AL232*10+AM232</f>
        <v>0</v>
      </c>
      <c r="BB232" s="20">
        <f>AN232*10^11+AO232*10^10+AP232*10^9+AQ232*10^8+AR232*10^7+AS232*10^6+AT232*10^5+AU232*10^4+AV232*10^3+AW232*10^2+AX232*10+AY232</f>
        <v>0</v>
      </c>
    </row>
    <row r="233" spans="1:54" ht="24" customHeight="1" thickBot="1" x14ac:dyDescent="0.25">
      <c r="A233" s="1"/>
      <c r="B233" s="190"/>
      <c r="C233" s="191"/>
      <c r="D233" s="191"/>
      <c r="E233" s="191"/>
      <c r="F233" s="192"/>
      <c r="G233" s="193" t="s">
        <v>498</v>
      </c>
      <c r="H233" s="194"/>
      <c r="I233" s="194"/>
      <c r="J233" s="194"/>
      <c r="K233" s="194"/>
      <c r="L233" s="194"/>
      <c r="M233" s="194"/>
      <c r="N233" s="194"/>
      <c r="O233" s="194"/>
      <c r="P233" s="194"/>
      <c r="Q233" s="194"/>
      <c r="R233" s="194"/>
      <c r="S233" s="194"/>
      <c r="T233" s="194"/>
      <c r="U233" s="194"/>
      <c r="V233" s="195"/>
      <c r="W233" s="150"/>
      <c r="X233" s="151"/>
      <c r="Y233" s="151"/>
      <c r="Z233" s="151"/>
      <c r="AA233" s="152"/>
      <c r="AB233" s="59" t="str">
        <f>IF(BA232=(BA234+BA235+BA236+BA237+BA238+BA239+BA240+BA241+BA242),"","NAPAKA!")</f>
        <v/>
      </c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1"/>
      <c r="AN233" s="59" t="str">
        <f>IF(BB232=(BB234+BB235+BB236+BB237+BB238+BB239+BB240+BB241+BB242),"","NAPAKA!")</f>
        <v/>
      </c>
      <c r="AO233" s="60"/>
      <c r="AP233" s="60"/>
      <c r="AQ233" s="60"/>
      <c r="AR233" s="60"/>
      <c r="AS233" s="60"/>
      <c r="AT233" s="60"/>
      <c r="AU233" s="60"/>
      <c r="AV233" s="60"/>
      <c r="AW233" s="60"/>
      <c r="AX233" s="60"/>
      <c r="AY233" s="61"/>
      <c r="AZ233" s="1"/>
      <c r="BA233" s="22"/>
      <c r="BB233" s="22"/>
    </row>
    <row r="234" spans="1:54" ht="18" customHeight="1" x14ac:dyDescent="0.2">
      <c r="A234" s="1"/>
      <c r="B234" s="167" t="s">
        <v>260</v>
      </c>
      <c r="C234" s="168"/>
      <c r="D234" s="168"/>
      <c r="E234" s="168"/>
      <c r="F234" s="169"/>
      <c r="G234" s="170" t="s">
        <v>261</v>
      </c>
      <c r="H234" s="171"/>
      <c r="I234" s="171"/>
      <c r="J234" s="171"/>
      <c r="K234" s="171"/>
      <c r="L234" s="171"/>
      <c r="M234" s="171"/>
      <c r="N234" s="171"/>
      <c r="O234" s="171"/>
      <c r="P234" s="171"/>
      <c r="Q234" s="171"/>
      <c r="R234" s="171"/>
      <c r="S234" s="171"/>
      <c r="T234" s="171"/>
      <c r="U234" s="171"/>
      <c r="V234" s="172"/>
      <c r="W234" s="153">
        <f>W232+1</f>
        <v>272</v>
      </c>
      <c r="X234" s="154"/>
      <c r="Y234" s="154"/>
      <c r="Z234" s="154"/>
      <c r="AA234" s="155"/>
      <c r="AB234" s="37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45"/>
      <c r="AN234" s="37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45"/>
      <c r="AZ234" s="1"/>
      <c r="BA234" s="20">
        <f t="shared" ref="BA234:BA244" si="18">AB234*10^11+AC234*10^10+AD234*10^9+AE234*10^8+AF234*10^7+AG234*10^6+AH234*10^5+AI234*10^4+AJ234*10^3+AK234*10^2+AL234*10+AM234</f>
        <v>0</v>
      </c>
      <c r="BB234" s="20">
        <f t="shared" ref="BB234:BB244" si="19">AN234*10^11+AO234*10^10+AP234*10^9+AQ234*10^8+AR234*10^7+AS234*10^6+AT234*10^5+AU234*10^4+AV234*10^3+AW234*10^2+AX234*10+AY234</f>
        <v>0</v>
      </c>
    </row>
    <row r="235" spans="1:54" s="21" customFormat="1" ht="24" customHeight="1" x14ac:dyDescent="0.2">
      <c r="A235" s="19"/>
      <c r="B235" s="124" t="s">
        <v>262</v>
      </c>
      <c r="C235" s="125"/>
      <c r="D235" s="125"/>
      <c r="E235" s="125"/>
      <c r="F235" s="126"/>
      <c r="G235" s="127" t="s">
        <v>263</v>
      </c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8"/>
      <c r="T235" s="128"/>
      <c r="U235" s="128"/>
      <c r="V235" s="129"/>
      <c r="W235" s="130">
        <f t="shared" ref="W235:W243" si="20">W234+1</f>
        <v>273</v>
      </c>
      <c r="X235" s="131"/>
      <c r="Y235" s="131"/>
      <c r="Z235" s="131"/>
      <c r="AA235" s="132"/>
      <c r="AB235" s="39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1"/>
      <c r="AN235" s="39"/>
      <c r="AO235" s="40"/>
      <c r="AP235" s="40"/>
      <c r="AQ235" s="40"/>
      <c r="AR235" s="40"/>
      <c r="AS235" s="40"/>
      <c r="AT235" s="40"/>
      <c r="AU235" s="40"/>
      <c r="AV235" s="40"/>
      <c r="AW235" s="40"/>
      <c r="AX235" s="40"/>
      <c r="AY235" s="41"/>
      <c r="AZ235" s="19"/>
      <c r="BA235" s="20">
        <f t="shared" si="18"/>
        <v>0</v>
      </c>
      <c r="BB235" s="20">
        <f t="shared" si="19"/>
        <v>0</v>
      </c>
    </row>
    <row r="236" spans="1:54" ht="24" customHeight="1" x14ac:dyDescent="0.2">
      <c r="A236" s="1"/>
      <c r="B236" s="124" t="s">
        <v>264</v>
      </c>
      <c r="C236" s="125"/>
      <c r="D236" s="125"/>
      <c r="E236" s="125"/>
      <c r="F236" s="126"/>
      <c r="G236" s="127" t="s">
        <v>265</v>
      </c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8"/>
      <c r="T236" s="128"/>
      <c r="U236" s="128"/>
      <c r="V236" s="129"/>
      <c r="W236" s="144">
        <f t="shared" si="20"/>
        <v>274</v>
      </c>
      <c r="X236" s="145"/>
      <c r="Y236" s="145"/>
      <c r="Z236" s="145"/>
      <c r="AA236" s="146"/>
      <c r="AB236" s="39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1"/>
      <c r="AN236" s="39"/>
      <c r="AO236" s="40"/>
      <c r="AP236" s="40"/>
      <c r="AQ236" s="40"/>
      <c r="AR236" s="40"/>
      <c r="AS236" s="40"/>
      <c r="AT236" s="40"/>
      <c r="AU236" s="40"/>
      <c r="AV236" s="40"/>
      <c r="AW236" s="40"/>
      <c r="AX236" s="40"/>
      <c r="AY236" s="41"/>
      <c r="AZ236" s="1"/>
      <c r="BA236" s="20">
        <f t="shared" si="18"/>
        <v>0</v>
      </c>
      <c r="BB236" s="20">
        <f t="shared" si="19"/>
        <v>0</v>
      </c>
    </row>
    <row r="237" spans="1:54" s="21" customFormat="1" ht="24" customHeight="1" x14ac:dyDescent="0.2">
      <c r="A237" s="19"/>
      <c r="B237" s="124" t="s">
        <v>266</v>
      </c>
      <c r="C237" s="125"/>
      <c r="D237" s="125"/>
      <c r="E237" s="125"/>
      <c r="F237" s="126"/>
      <c r="G237" s="127" t="s">
        <v>267</v>
      </c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8"/>
      <c r="T237" s="128"/>
      <c r="U237" s="128"/>
      <c r="V237" s="129"/>
      <c r="W237" s="130">
        <f t="shared" si="20"/>
        <v>275</v>
      </c>
      <c r="X237" s="131"/>
      <c r="Y237" s="131"/>
      <c r="Z237" s="131"/>
      <c r="AA237" s="132"/>
      <c r="AB237" s="39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1"/>
      <c r="AN237" s="39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  <c r="AY237" s="41"/>
      <c r="AZ237" s="19"/>
      <c r="BA237" s="20">
        <f t="shared" si="18"/>
        <v>0</v>
      </c>
      <c r="BB237" s="20">
        <f t="shared" si="19"/>
        <v>0</v>
      </c>
    </row>
    <row r="238" spans="1:54" ht="18" customHeight="1" x14ac:dyDescent="0.2">
      <c r="A238" s="1"/>
      <c r="B238" s="124" t="s">
        <v>268</v>
      </c>
      <c r="C238" s="125"/>
      <c r="D238" s="125"/>
      <c r="E238" s="125"/>
      <c r="F238" s="126"/>
      <c r="G238" s="127" t="s">
        <v>269</v>
      </c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8"/>
      <c r="T238" s="128"/>
      <c r="U238" s="128"/>
      <c r="V238" s="129"/>
      <c r="W238" s="130">
        <f t="shared" si="20"/>
        <v>276</v>
      </c>
      <c r="X238" s="131"/>
      <c r="Y238" s="131"/>
      <c r="Z238" s="131"/>
      <c r="AA238" s="132"/>
      <c r="AB238" s="39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1"/>
      <c r="AN238" s="39"/>
      <c r="AO238" s="40"/>
      <c r="AP238" s="40"/>
      <c r="AQ238" s="40"/>
      <c r="AR238" s="40"/>
      <c r="AS238" s="40"/>
      <c r="AT238" s="40"/>
      <c r="AU238" s="40"/>
      <c r="AV238" s="40"/>
      <c r="AW238" s="40"/>
      <c r="AX238" s="40"/>
      <c r="AY238" s="41"/>
      <c r="AZ238" s="1"/>
      <c r="BA238" s="20">
        <f t="shared" si="18"/>
        <v>0</v>
      </c>
      <c r="BB238" s="20">
        <f t="shared" si="19"/>
        <v>0</v>
      </c>
    </row>
    <row r="239" spans="1:54" s="21" customFormat="1" ht="18" customHeight="1" x14ac:dyDescent="0.2">
      <c r="A239" s="19"/>
      <c r="B239" s="124" t="s">
        <v>270</v>
      </c>
      <c r="C239" s="125"/>
      <c r="D239" s="125"/>
      <c r="E239" s="125"/>
      <c r="F239" s="126"/>
      <c r="G239" s="127" t="s">
        <v>271</v>
      </c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8"/>
      <c r="T239" s="128"/>
      <c r="U239" s="128"/>
      <c r="V239" s="129"/>
      <c r="W239" s="130">
        <f t="shared" si="20"/>
        <v>277</v>
      </c>
      <c r="X239" s="131"/>
      <c r="Y239" s="131"/>
      <c r="Z239" s="131"/>
      <c r="AA239" s="132"/>
      <c r="AB239" s="39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1"/>
      <c r="AN239" s="39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  <c r="AY239" s="41"/>
      <c r="AZ239" s="19"/>
      <c r="BA239" s="20">
        <f t="shared" si="18"/>
        <v>0</v>
      </c>
      <c r="BB239" s="20">
        <f t="shared" si="19"/>
        <v>0</v>
      </c>
    </row>
    <row r="240" spans="1:54" ht="18" customHeight="1" x14ac:dyDescent="0.2">
      <c r="A240" s="1"/>
      <c r="B240" s="124" t="s">
        <v>272</v>
      </c>
      <c r="C240" s="125"/>
      <c r="D240" s="125"/>
      <c r="E240" s="125"/>
      <c r="F240" s="126"/>
      <c r="G240" s="127" t="s">
        <v>273</v>
      </c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8"/>
      <c r="T240" s="128"/>
      <c r="U240" s="128"/>
      <c r="V240" s="129"/>
      <c r="W240" s="130">
        <f t="shared" si="20"/>
        <v>278</v>
      </c>
      <c r="X240" s="131"/>
      <c r="Y240" s="131"/>
      <c r="Z240" s="131"/>
      <c r="AA240" s="132"/>
      <c r="AB240" s="39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1"/>
      <c r="AN240" s="39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1"/>
      <c r="AZ240" s="1"/>
      <c r="BA240" s="20">
        <f t="shared" si="18"/>
        <v>0</v>
      </c>
      <c r="BB240" s="20">
        <f t="shared" si="19"/>
        <v>0</v>
      </c>
    </row>
    <row r="241" spans="1:54" s="21" customFormat="1" ht="18" customHeight="1" x14ac:dyDescent="0.2">
      <c r="A241" s="19"/>
      <c r="B241" s="124" t="s">
        <v>274</v>
      </c>
      <c r="C241" s="125"/>
      <c r="D241" s="125"/>
      <c r="E241" s="125"/>
      <c r="F241" s="126"/>
      <c r="G241" s="127" t="s">
        <v>275</v>
      </c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8"/>
      <c r="T241" s="128"/>
      <c r="U241" s="128"/>
      <c r="V241" s="129"/>
      <c r="W241" s="130">
        <f t="shared" si="20"/>
        <v>279</v>
      </c>
      <c r="X241" s="131"/>
      <c r="Y241" s="131"/>
      <c r="Z241" s="131"/>
      <c r="AA241" s="132"/>
      <c r="AB241" s="39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1"/>
      <c r="AN241" s="39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1"/>
      <c r="AZ241" s="19"/>
      <c r="BA241" s="20">
        <f t="shared" si="18"/>
        <v>0</v>
      </c>
      <c r="BB241" s="20">
        <f t="shared" si="19"/>
        <v>0</v>
      </c>
    </row>
    <row r="242" spans="1:54" s="21" customFormat="1" ht="18" customHeight="1" thickBot="1" x14ac:dyDescent="0.25">
      <c r="A242" s="19"/>
      <c r="B242" s="175" t="s">
        <v>276</v>
      </c>
      <c r="C242" s="176"/>
      <c r="D242" s="176"/>
      <c r="E242" s="176"/>
      <c r="F242" s="177"/>
      <c r="G242" s="178" t="s">
        <v>277</v>
      </c>
      <c r="H242" s="179"/>
      <c r="I242" s="179"/>
      <c r="J242" s="179"/>
      <c r="K242" s="179"/>
      <c r="L242" s="179"/>
      <c r="M242" s="179"/>
      <c r="N242" s="179"/>
      <c r="O242" s="179"/>
      <c r="P242" s="179"/>
      <c r="Q242" s="179"/>
      <c r="R242" s="179"/>
      <c r="S242" s="179"/>
      <c r="T242" s="179"/>
      <c r="U242" s="179"/>
      <c r="V242" s="180"/>
      <c r="W242" s="181">
        <f t="shared" si="20"/>
        <v>280</v>
      </c>
      <c r="X242" s="182"/>
      <c r="Y242" s="182"/>
      <c r="Z242" s="182"/>
      <c r="AA242" s="183"/>
      <c r="AB242" s="42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4"/>
      <c r="AN242" s="42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4"/>
      <c r="AZ242" s="34"/>
      <c r="BA242" s="20">
        <f t="shared" si="18"/>
        <v>0</v>
      </c>
      <c r="BB242" s="20">
        <f t="shared" si="19"/>
        <v>0</v>
      </c>
    </row>
    <row r="243" spans="1:54" s="21" customFormat="1" ht="26.25" customHeight="1" thickBot="1" x14ac:dyDescent="0.25">
      <c r="A243" s="19"/>
      <c r="B243" s="89" t="s">
        <v>278</v>
      </c>
      <c r="C243" s="90"/>
      <c r="D243" s="90"/>
      <c r="E243" s="90"/>
      <c r="F243" s="91"/>
      <c r="G243" s="92" t="s">
        <v>484</v>
      </c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4"/>
      <c r="W243" s="95">
        <f t="shared" si="20"/>
        <v>281</v>
      </c>
      <c r="X243" s="96"/>
      <c r="Y243" s="96"/>
      <c r="Z243" s="96"/>
      <c r="AA243" s="97"/>
      <c r="AB243" s="46"/>
      <c r="AC243" s="47"/>
      <c r="AD243" s="47"/>
      <c r="AE243" s="47"/>
      <c r="AF243" s="47"/>
      <c r="AG243" s="48"/>
      <c r="AH243" s="47"/>
      <c r="AI243" s="47"/>
      <c r="AJ243" s="48"/>
      <c r="AK243" s="47"/>
      <c r="AL243" s="47"/>
      <c r="AM243" s="49"/>
      <c r="AN243" s="46"/>
      <c r="AO243" s="47"/>
      <c r="AP243" s="47"/>
      <c r="AQ243" s="47"/>
      <c r="AR243" s="47"/>
      <c r="AS243" s="48"/>
      <c r="AT243" s="47"/>
      <c r="AU243" s="47"/>
      <c r="AV243" s="48"/>
      <c r="AW243" s="47"/>
      <c r="AX243" s="47"/>
      <c r="AY243" s="49"/>
      <c r="AZ243" s="19"/>
      <c r="BA243" s="20">
        <f t="shared" si="18"/>
        <v>0</v>
      </c>
      <c r="BB243" s="20">
        <f t="shared" si="19"/>
        <v>0</v>
      </c>
    </row>
    <row r="244" spans="1:54" s="21" customFormat="1" ht="18" customHeight="1" x14ac:dyDescent="0.2">
      <c r="A244" s="19"/>
      <c r="B244" s="184" t="s">
        <v>279</v>
      </c>
      <c r="C244" s="185"/>
      <c r="D244" s="185"/>
      <c r="E244" s="185"/>
      <c r="F244" s="186"/>
      <c r="G244" s="156" t="s">
        <v>280</v>
      </c>
      <c r="H244" s="157"/>
      <c r="I244" s="157"/>
      <c r="J244" s="157"/>
      <c r="K244" s="157"/>
      <c r="L244" s="157"/>
      <c r="M244" s="157"/>
      <c r="N244" s="157"/>
      <c r="O244" s="157"/>
      <c r="P244" s="157"/>
      <c r="Q244" s="157"/>
      <c r="R244" s="157"/>
      <c r="S244" s="157"/>
      <c r="T244" s="157"/>
      <c r="U244" s="157"/>
      <c r="V244" s="158"/>
      <c r="W244" s="147">
        <f>W243+1</f>
        <v>282</v>
      </c>
      <c r="X244" s="148"/>
      <c r="Y244" s="148"/>
      <c r="Z244" s="148"/>
      <c r="AA244" s="149"/>
      <c r="AB244" s="55"/>
      <c r="AC244" s="56"/>
      <c r="AD244" s="56"/>
      <c r="AE244" s="56"/>
      <c r="AF244" s="56"/>
      <c r="AG244" s="57"/>
      <c r="AH244" s="56"/>
      <c r="AI244" s="56"/>
      <c r="AJ244" s="57"/>
      <c r="AK244" s="56"/>
      <c r="AL244" s="56"/>
      <c r="AM244" s="58"/>
      <c r="AN244" s="55"/>
      <c r="AO244" s="56"/>
      <c r="AP244" s="56"/>
      <c r="AQ244" s="56"/>
      <c r="AR244" s="56"/>
      <c r="AS244" s="57"/>
      <c r="AT244" s="56"/>
      <c r="AU244" s="56"/>
      <c r="AV244" s="57"/>
      <c r="AW244" s="56"/>
      <c r="AX244" s="56"/>
      <c r="AY244" s="58"/>
      <c r="AZ244" s="19"/>
      <c r="BA244" s="20">
        <f t="shared" si="18"/>
        <v>0</v>
      </c>
      <c r="BB244" s="20">
        <f t="shared" si="19"/>
        <v>0</v>
      </c>
    </row>
    <row r="245" spans="1:54" ht="21" customHeight="1" thickBot="1" x14ac:dyDescent="0.25">
      <c r="A245" s="1"/>
      <c r="B245" s="187"/>
      <c r="C245" s="188"/>
      <c r="D245" s="188"/>
      <c r="E245" s="188"/>
      <c r="F245" s="189"/>
      <c r="G245" s="164" t="s">
        <v>499</v>
      </c>
      <c r="H245" s="165"/>
      <c r="I245" s="165"/>
      <c r="J245" s="165"/>
      <c r="K245" s="165"/>
      <c r="L245" s="165"/>
      <c r="M245" s="165"/>
      <c r="N245" s="165"/>
      <c r="O245" s="165"/>
      <c r="P245" s="165"/>
      <c r="Q245" s="165"/>
      <c r="R245" s="165"/>
      <c r="S245" s="165"/>
      <c r="T245" s="165"/>
      <c r="U245" s="165"/>
      <c r="V245" s="166"/>
      <c r="W245" s="205"/>
      <c r="X245" s="206"/>
      <c r="Y245" s="206"/>
      <c r="Z245" s="206"/>
      <c r="AA245" s="207"/>
      <c r="AB245" s="59" t="str">
        <f>IF(BA244=(BA246+BA247+BA248+BA249),"","NAPAKA!")</f>
        <v/>
      </c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1"/>
      <c r="AN245" s="59" t="str">
        <f>IF(BB244=(BB246+BB247+BB248+BB249),"","NAPAKA!")</f>
        <v/>
      </c>
      <c r="AO245" s="60"/>
      <c r="AP245" s="60"/>
      <c r="AQ245" s="60"/>
      <c r="AR245" s="60"/>
      <c r="AS245" s="60"/>
      <c r="AT245" s="60"/>
      <c r="AU245" s="60"/>
      <c r="AV245" s="60"/>
      <c r="AW245" s="60"/>
      <c r="AX245" s="60"/>
      <c r="AY245" s="61"/>
      <c r="AZ245" s="1"/>
      <c r="BA245" s="22"/>
      <c r="BB245" s="22"/>
    </row>
    <row r="246" spans="1:54" ht="18" customHeight="1" x14ac:dyDescent="0.2">
      <c r="A246" s="1"/>
      <c r="B246" s="167" t="s">
        <v>281</v>
      </c>
      <c r="C246" s="168"/>
      <c r="D246" s="168"/>
      <c r="E246" s="168"/>
      <c r="F246" s="169"/>
      <c r="G246" s="170" t="s">
        <v>410</v>
      </c>
      <c r="H246" s="171"/>
      <c r="I246" s="171"/>
      <c r="J246" s="171"/>
      <c r="K246" s="171"/>
      <c r="L246" s="171"/>
      <c r="M246" s="171"/>
      <c r="N246" s="171"/>
      <c r="O246" s="171"/>
      <c r="P246" s="171"/>
      <c r="Q246" s="171"/>
      <c r="R246" s="171"/>
      <c r="S246" s="171"/>
      <c r="T246" s="171"/>
      <c r="U246" s="171"/>
      <c r="V246" s="172"/>
      <c r="W246" s="153">
        <f>W244+1</f>
        <v>283</v>
      </c>
      <c r="X246" s="154"/>
      <c r="Y246" s="154"/>
      <c r="Z246" s="154"/>
      <c r="AA246" s="155"/>
      <c r="AB246" s="37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45"/>
      <c r="AN246" s="37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45"/>
      <c r="AZ246" s="1"/>
      <c r="BA246" s="20">
        <f>AB246*10^11+AC246*10^10+AD246*10^9+AE246*10^8+AF246*10^7+AG246*10^6+AH246*10^5+AI246*10^4+AJ246*10^3+AK246*10^2+AL246*10+AM246</f>
        <v>0</v>
      </c>
      <c r="BB246" s="20">
        <f>AN246*10^11+AO246*10^10+AP246*10^9+AQ246*10^8+AR246*10^7+AS246*10^6+AT246*10^5+AU246*10^4+AV246*10^3+AW246*10^2+AX246*10+AY246</f>
        <v>0</v>
      </c>
    </row>
    <row r="247" spans="1:54" s="21" customFormat="1" ht="24" customHeight="1" x14ac:dyDescent="0.2">
      <c r="A247" s="19"/>
      <c r="B247" s="124" t="s">
        <v>282</v>
      </c>
      <c r="C247" s="125"/>
      <c r="D247" s="125"/>
      <c r="E247" s="125"/>
      <c r="F247" s="126"/>
      <c r="G247" s="127" t="s">
        <v>283</v>
      </c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8"/>
      <c r="T247" s="128"/>
      <c r="U247" s="128"/>
      <c r="V247" s="129"/>
      <c r="W247" s="130">
        <f t="shared" ref="W247:W252" si="21">W246+1</f>
        <v>284</v>
      </c>
      <c r="X247" s="131"/>
      <c r="Y247" s="131"/>
      <c r="Z247" s="131"/>
      <c r="AA247" s="132"/>
      <c r="AB247" s="39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1"/>
      <c r="AN247" s="39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  <c r="AY247" s="41"/>
      <c r="AZ247" s="19"/>
      <c r="BA247" s="20">
        <f>AB247*10^11+AC247*10^10+AD247*10^9+AE247*10^8+AF247*10^7+AG247*10^6+AH247*10^5+AI247*10^4+AJ247*10^3+AK247*10^2+AL247*10+AM247</f>
        <v>0</v>
      </c>
      <c r="BB247" s="20">
        <f>AN247*10^11+AO247*10^10+AP247*10^9+AQ247*10^8+AR247*10^7+AS247*10^6+AT247*10^5+AU247*10^4+AV247*10^3+AW247*10^2+AX247*10+AY247</f>
        <v>0</v>
      </c>
    </row>
    <row r="248" spans="1:54" ht="24" customHeight="1" x14ac:dyDescent="0.2">
      <c r="A248" s="1"/>
      <c r="B248" s="124" t="s">
        <v>284</v>
      </c>
      <c r="C248" s="125"/>
      <c r="D248" s="125"/>
      <c r="E248" s="125"/>
      <c r="F248" s="126"/>
      <c r="G248" s="127" t="s">
        <v>411</v>
      </c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8"/>
      <c r="T248" s="128"/>
      <c r="U248" s="128"/>
      <c r="V248" s="129"/>
      <c r="W248" s="144">
        <f t="shared" si="21"/>
        <v>285</v>
      </c>
      <c r="X248" s="145"/>
      <c r="Y248" s="145"/>
      <c r="Z248" s="145"/>
      <c r="AA248" s="146"/>
      <c r="AB248" s="39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1"/>
      <c r="AN248" s="39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1"/>
      <c r="AZ248" s="1"/>
      <c r="BA248" s="20">
        <f>AB248*10^11+AC248*10^10+AD248*10^9+AE248*10^8+AF248*10^7+AG248*10^6+AH248*10^5+AI248*10^4+AJ248*10^3+AK248*10^2+AL248*10+AM248</f>
        <v>0</v>
      </c>
      <c r="BB248" s="20">
        <f>AN248*10^11+AO248*10^10+AP248*10^9+AQ248*10^8+AR248*10^7+AS248*10^6+AT248*10^5+AU248*10^4+AV248*10^3+AW248*10^2+AX248*10+AY248</f>
        <v>0</v>
      </c>
    </row>
    <row r="249" spans="1:54" s="21" customFormat="1" ht="24" customHeight="1" x14ac:dyDescent="0.2">
      <c r="A249" s="19"/>
      <c r="B249" s="175" t="s">
        <v>285</v>
      </c>
      <c r="C249" s="176"/>
      <c r="D249" s="176"/>
      <c r="E249" s="176"/>
      <c r="F249" s="177"/>
      <c r="G249" s="178" t="s">
        <v>412</v>
      </c>
      <c r="H249" s="179"/>
      <c r="I249" s="179"/>
      <c r="J249" s="179"/>
      <c r="K249" s="179"/>
      <c r="L249" s="179"/>
      <c r="M249" s="179"/>
      <c r="N249" s="179"/>
      <c r="O249" s="179"/>
      <c r="P249" s="179"/>
      <c r="Q249" s="179"/>
      <c r="R249" s="179"/>
      <c r="S249" s="179"/>
      <c r="T249" s="179"/>
      <c r="U249" s="179"/>
      <c r="V249" s="180"/>
      <c r="W249" s="181">
        <f t="shared" si="21"/>
        <v>286</v>
      </c>
      <c r="X249" s="182"/>
      <c r="Y249" s="182"/>
      <c r="Z249" s="182"/>
      <c r="AA249" s="183"/>
      <c r="AB249" s="63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5"/>
      <c r="AN249" s="63"/>
      <c r="AO249" s="64"/>
      <c r="AP249" s="64"/>
      <c r="AQ249" s="64"/>
      <c r="AR249" s="64"/>
      <c r="AS249" s="64"/>
      <c r="AT249" s="64"/>
      <c r="AU249" s="64"/>
      <c r="AV249" s="64"/>
      <c r="AW249" s="64"/>
      <c r="AX249" s="64"/>
      <c r="AY249" s="65"/>
      <c r="AZ249" s="19"/>
      <c r="BA249" s="20">
        <f>AB249*10^11+AC249*10^10+AD249*10^9+AE249*10^8+AF249*10^7+AG249*10^6+AH249*10^5+AI249*10^4+AJ249*10^3+AK249*10^2+AL249*10+AM249</f>
        <v>0</v>
      </c>
      <c r="BB249" s="20">
        <f>AN249*10^11+AO249*10^10+AP249*10^9+AQ249*10^8+AR249*10^7+AS249*10^6+AT249*10^5+AU249*10^4+AV249*10^3+AW249*10^2+AX249*10+AY249</f>
        <v>0</v>
      </c>
    </row>
    <row r="250" spans="1:54" ht="18" customHeight="1" thickBot="1" x14ac:dyDescent="0.25">
      <c r="A250" s="1"/>
      <c r="B250" s="263" t="s">
        <v>357</v>
      </c>
      <c r="C250" s="264"/>
      <c r="D250" s="264"/>
      <c r="E250" s="264"/>
      <c r="F250" s="265"/>
      <c r="G250" s="208" t="s">
        <v>358</v>
      </c>
      <c r="H250" s="209"/>
      <c r="I250" s="209"/>
      <c r="J250" s="209"/>
      <c r="K250" s="209"/>
      <c r="L250" s="209"/>
      <c r="M250" s="209"/>
      <c r="N250" s="209"/>
      <c r="O250" s="209"/>
      <c r="P250" s="209"/>
      <c r="Q250" s="209"/>
      <c r="R250" s="209"/>
      <c r="S250" s="209"/>
      <c r="T250" s="209"/>
      <c r="U250" s="209"/>
      <c r="V250" s="210"/>
      <c r="W250" s="211">
        <f t="shared" si="21"/>
        <v>287</v>
      </c>
      <c r="X250" s="212"/>
      <c r="Y250" s="212"/>
      <c r="Z250" s="212"/>
      <c r="AA250" s="213"/>
      <c r="AB250" s="66"/>
      <c r="AC250" s="67"/>
      <c r="AD250" s="67"/>
      <c r="AE250" s="67"/>
      <c r="AF250" s="67"/>
      <c r="AG250" s="67"/>
      <c r="AH250" s="67"/>
      <c r="AI250" s="67"/>
      <c r="AJ250" s="67"/>
      <c r="AK250" s="67"/>
      <c r="AL250" s="67"/>
      <c r="AM250" s="68"/>
      <c r="AN250" s="66"/>
      <c r="AO250" s="67"/>
      <c r="AP250" s="67"/>
      <c r="AQ250" s="67"/>
      <c r="AR250" s="67"/>
      <c r="AS250" s="67"/>
      <c r="AT250" s="67"/>
      <c r="AU250" s="67"/>
      <c r="AV250" s="67"/>
      <c r="AW250" s="67"/>
      <c r="AX250" s="67"/>
      <c r="AY250" s="68"/>
      <c r="AZ250" s="1"/>
      <c r="BA250" s="20"/>
      <c r="BB250" s="20"/>
    </row>
    <row r="251" spans="1:54" ht="36" customHeight="1" thickBot="1" x14ac:dyDescent="0.25">
      <c r="A251" s="1"/>
      <c r="B251" s="263">
        <v>4135</v>
      </c>
      <c r="C251" s="264"/>
      <c r="D251" s="264"/>
      <c r="E251" s="264"/>
      <c r="F251" s="265"/>
      <c r="G251" s="208" t="s">
        <v>413</v>
      </c>
      <c r="H251" s="209"/>
      <c r="I251" s="209"/>
      <c r="J251" s="209"/>
      <c r="K251" s="209"/>
      <c r="L251" s="209"/>
      <c r="M251" s="209"/>
      <c r="N251" s="209"/>
      <c r="O251" s="209"/>
      <c r="P251" s="209"/>
      <c r="Q251" s="209"/>
      <c r="R251" s="209"/>
      <c r="S251" s="209"/>
      <c r="T251" s="209"/>
      <c r="U251" s="209"/>
      <c r="V251" s="210"/>
      <c r="W251" s="211">
        <f t="shared" si="21"/>
        <v>288</v>
      </c>
      <c r="X251" s="212"/>
      <c r="Y251" s="212"/>
      <c r="Z251" s="212"/>
      <c r="AA251" s="213"/>
      <c r="AB251" s="81"/>
      <c r="AC251" s="82"/>
      <c r="AD251" s="82"/>
      <c r="AE251" s="82"/>
      <c r="AF251" s="82"/>
      <c r="AG251" s="83"/>
      <c r="AH251" s="82"/>
      <c r="AI251" s="82"/>
      <c r="AJ251" s="83"/>
      <c r="AK251" s="82"/>
      <c r="AL251" s="82"/>
      <c r="AM251" s="84"/>
      <c r="AN251" s="81"/>
      <c r="AO251" s="82"/>
      <c r="AP251" s="82"/>
      <c r="AQ251" s="82"/>
      <c r="AR251" s="82"/>
      <c r="AS251" s="83"/>
      <c r="AT251" s="82"/>
      <c r="AU251" s="82"/>
      <c r="AV251" s="83"/>
      <c r="AW251" s="82"/>
      <c r="AX251" s="82"/>
      <c r="AY251" s="84"/>
      <c r="AZ251" s="1"/>
      <c r="BA251" s="20"/>
      <c r="BB251" s="20"/>
    </row>
    <row r="252" spans="1:54" ht="18" customHeight="1" thickBot="1" x14ac:dyDescent="0.25">
      <c r="A252" s="1"/>
      <c r="B252" s="263">
        <v>4136</v>
      </c>
      <c r="C252" s="264"/>
      <c r="D252" s="264"/>
      <c r="E252" s="264"/>
      <c r="F252" s="265"/>
      <c r="G252" s="208" t="s">
        <v>414</v>
      </c>
      <c r="H252" s="209"/>
      <c r="I252" s="209"/>
      <c r="J252" s="209"/>
      <c r="K252" s="209"/>
      <c r="L252" s="209"/>
      <c r="M252" s="209"/>
      <c r="N252" s="209"/>
      <c r="O252" s="209"/>
      <c r="P252" s="209"/>
      <c r="Q252" s="209"/>
      <c r="R252" s="209"/>
      <c r="S252" s="209"/>
      <c r="T252" s="209"/>
      <c r="U252" s="209"/>
      <c r="V252" s="210"/>
      <c r="W252" s="211">
        <f t="shared" si="21"/>
        <v>289</v>
      </c>
      <c r="X252" s="212"/>
      <c r="Y252" s="212"/>
      <c r="Z252" s="212"/>
      <c r="AA252" s="213"/>
      <c r="AB252" s="46"/>
      <c r="AC252" s="47"/>
      <c r="AD252" s="47"/>
      <c r="AE252" s="47"/>
      <c r="AF252" s="47"/>
      <c r="AG252" s="48"/>
      <c r="AH252" s="47"/>
      <c r="AI252" s="47"/>
      <c r="AJ252" s="48"/>
      <c r="AK252" s="47"/>
      <c r="AL252" s="47"/>
      <c r="AM252" s="49"/>
      <c r="AN252" s="46"/>
      <c r="AO252" s="47"/>
      <c r="AP252" s="47"/>
      <c r="AQ252" s="47"/>
      <c r="AR252" s="47"/>
      <c r="AS252" s="48"/>
      <c r="AT252" s="47"/>
      <c r="AU252" s="47"/>
      <c r="AV252" s="48"/>
      <c r="AW252" s="47"/>
      <c r="AX252" s="47"/>
      <c r="AY252" s="49"/>
      <c r="AZ252" s="1"/>
      <c r="BA252" s="20"/>
      <c r="BB252" s="20"/>
    </row>
    <row r="253" spans="1:54" s="21" customFormat="1" ht="18" customHeight="1" x14ac:dyDescent="0.2">
      <c r="A253" s="19"/>
      <c r="B253" s="184" t="s">
        <v>286</v>
      </c>
      <c r="C253" s="185"/>
      <c r="D253" s="185"/>
      <c r="E253" s="185"/>
      <c r="F253" s="186"/>
      <c r="G253" s="156" t="s">
        <v>287</v>
      </c>
      <c r="H253" s="157"/>
      <c r="I253" s="157"/>
      <c r="J253" s="157"/>
      <c r="K253" s="157"/>
      <c r="L253" s="157"/>
      <c r="M253" s="157"/>
      <c r="N253" s="157"/>
      <c r="O253" s="157"/>
      <c r="P253" s="157"/>
      <c r="Q253" s="157"/>
      <c r="R253" s="157"/>
      <c r="S253" s="157"/>
      <c r="T253" s="157"/>
      <c r="U253" s="157"/>
      <c r="V253" s="158"/>
      <c r="W253" s="147">
        <f>W250+3</f>
        <v>290</v>
      </c>
      <c r="X253" s="148"/>
      <c r="Y253" s="148"/>
      <c r="Z253" s="148"/>
      <c r="AA253" s="149"/>
      <c r="AB253" s="55"/>
      <c r="AC253" s="56"/>
      <c r="AD253" s="56"/>
      <c r="AE253" s="56"/>
      <c r="AF253" s="56"/>
      <c r="AG253" s="57"/>
      <c r="AH253" s="56"/>
      <c r="AI253" s="56"/>
      <c r="AJ253" s="57"/>
      <c r="AK253" s="56"/>
      <c r="AL253" s="56"/>
      <c r="AM253" s="58"/>
      <c r="AN253" s="55"/>
      <c r="AO253" s="56"/>
      <c r="AP253" s="56"/>
      <c r="AQ253" s="56"/>
      <c r="AR253" s="56"/>
      <c r="AS253" s="57"/>
      <c r="AT253" s="56"/>
      <c r="AU253" s="56"/>
      <c r="AV253" s="57"/>
      <c r="AW253" s="56"/>
      <c r="AX253" s="56"/>
      <c r="AY253" s="58"/>
      <c r="AZ253" s="19"/>
      <c r="BA253" s="20">
        <f>AB253*10^11+AC253*10^10+AD253*10^9+AE253*10^8+AF253*10^7+AG253*10^6+AH253*10^5+AI253*10^4+AJ253*10^3+AK253*10^2+AL253*10+AM253</f>
        <v>0</v>
      </c>
      <c r="BB253" s="20">
        <f>AN253*10^11+AO253*10^10+AP253*10^9+AQ253*10^8+AR253*10^7+AS253*10^6+AT253*10^5+AU253*10^4+AV253*10^3+AW253*10^2+AX253*10+AY253</f>
        <v>0</v>
      </c>
    </row>
    <row r="254" spans="1:54" ht="13.5" thickBot="1" x14ac:dyDescent="0.25">
      <c r="A254" s="1"/>
      <c r="B254" s="190"/>
      <c r="C254" s="191"/>
      <c r="D254" s="191"/>
      <c r="E254" s="191"/>
      <c r="F254" s="192"/>
      <c r="G254" s="193" t="s">
        <v>500</v>
      </c>
      <c r="H254" s="194"/>
      <c r="I254" s="194"/>
      <c r="J254" s="194"/>
      <c r="K254" s="194"/>
      <c r="L254" s="194"/>
      <c r="M254" s="194"/>
      <c r="N254" s="194"/>
      <c r="O254" s="194"/>
      <c r="P254" s="194"/>
      <c r="Q254" s="194"/>
      <c r="R254" s="194"/>
      <c r="S254" s="194"/>
      <c r="T254" s="194"/>
      <c r="U254" s="194"/>
      <c r="V254" s="195"/>
      <c r="W254" s="150"/>
      <c r="X254" s="151"/>
      <c r="Y254" s="151"/>
      <c r="Z254" s="151"/>
      <c r="AA254" s="152"/>
      <c r="AB254" s="59" t="str">
        <f>IF(BA253=(BA255+BA256+BA257+BA258),"","NAPAKA!")</f>
        <v/>
      </c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1"/>
      <c r="AN254" s="59" t="str">
        <f>IF(BB253=(BB255+BB256+BB257+BB258),"","NAPAKA!")</f>
        <v/>
      </c>
      <c r="AO254" s="60"/>
      <c r="AP254" s="60"/>
      <c r="AQ254" s="60"/>
      <c r="AR254" s="60"/>
      <c r="AS254" s="60"/>
      <c r="AT254" s="60"/>
      <c r="AU254" s="60"/>
      <c r="AV254" s="60"/>
      <c r="AW254" s="60"/>
      <c r="AX254" s="60"/>
      <c r="AY254" s="61"/>
      <c r="AZ254" s="1"/>
      <c r="BA254" s="22"/>
      <c r="BB254" s="22"/>
    </row>
    <row r="255" spans="1:54" ht="18" customHeight="1" x14ac:dyDescent="0.2">
      <c r="A255" s="1"/>
      <c r="B255" s="167" t="s">
        <v>288</v>
      </c>
      <c r="C255" s="168"/>
      <c r="D255" s="168"/>
      <c r="E255" s="168"/>
      <c r="F255" s="169"/>
      <c r="G255" s="170" t="s">
        <v>289</v>
      </c>
      <c r="H255" s="171"/>
      <c r="I255" s="171"/>
      <c r="J255" s="171"/>
      <c r="K255" s="171"/>
      <c r="L255" s="171"/>
      <c r="M255" s="171"/>
      <c r="N255" s="171"/>
      <c r="O255" s="171"/>
      <c r="P255" s="171"/>
      <c r="Q255" s="171"/>
      <c r="R255" s="171"/>
      <c r="S255" s="171"/>
      <c r="T255" s="171"/>
      <c r="U255" s="171"/>
      <c r="V255" s="172"/>
      <c r="W255" s="153">
        <f>W253+1</f>
        <v>291</v>
      </c>
      <c r="X255" s="154"/>
      <c r="Y255" s="154"/>
      <c r="Z255" s="154"/>
      <c r="AA255" s="155"/>
      <c r="AB255" s="37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45"/>
      <c r="AN255" s="37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45"/>
      <c r="AZ255" s="1"/>
      <c r="BA255" s="20">
        <f>AB255*10^11+AC255*10^10+AD255*10^9+AE255*10^8+AF255*10^7+AG255*10^6+AH255*10^5+AI255*10^4+AJ255*10^3+AK255*10^2+AL255*10+AM255</f>
        <v>0</v>
      </c>
      <c r="BB255" s="20">
        <f>AN255*10^11+AO255*10^10+AP255*10^9+AQ255*10^8+AR255*10^7+AS255*10^6+AT255*10^5+AU255*10^4+AV255*10^3+AW255*10^2+AX255*10+AY255</f>
        <v>0</v>
      </c>
    </row>
    <row r="256" spans="1:54" s="21" customFormat="1" ht="24" customHeight="1" x14ac:dyDescent="0.2">
      <c r="A256" s="19"/>
      <c r="B256" s="124" t="s">
        <v>290</v>
      </c>
      <c r="C256" s="125"/>
      <c r="D256" s="125"/>
      <c r="E256" s="125"/>
      <c r="F256" s="126"/>
      <c r="G256" s="127" t="s">
        <v>291</v>
      </c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8"/>
      <c r="T256" s="128"/>
      <c r="U256" s="128"/>
      <c r="V256" s="129"/>
      <c r="W256" s="130">
        <f>W255+1</f>
        <v>292</v>
      </c>
      <c r="X256" s="131"/>
      <c r="Y256" s="131"/>
      <c r="Z256" s="131"/>
      <c r="AA256" s="132"/>
      <c r="AB256" s="39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1"/>
      <c r="AN256" s="39"/>
      <c r="AO256" s="40"/>
      <c r="AP256" s="40"/>
      <c r="AQ256" s="40"/>
      <c r="AR256" s="40"/>
      <c r="AS256" s="40"/>
      <c r="AT256" s="40"/>
      <c r="AU256" s="40"/>
      <c r="AV256" s="40"/>
      <c r="AW256" s="40"/>
      <c r="AX256" s="40"/>
      <c r="AY256" s="41"/>
      <c r="AZ256" s="19"/>
      <c r="BA256" s="20">
        <f>AB256*10^11+AC256*10^10+AD256*10^9+AE256*10^8+AF256*10^7+AG256*10^6+AH256*10^5+AI256*10^4+AJ256*10^3+AK256*10^2+AL256*10+AM256</f>
        <v>0</v>
      </c>
      <c r="BB256" s="20">
        <f>AN256*10^11+AO256*10^10+AP256*10^9+AQ256*10^8+AR256*10^7+AS256*10^6+AT256*10^5+AU256*10^4+AV256*10^3+AW256*10^2+AX256*10+AY256</f>
        <v>0</v>
      </c>
    </row>
    <row r="257" spans="1:54" ht="24" customHeight="1" x14ac:dyDescent="0.2">
      <c r="A257" s="1"/>
      <c r="B257" s="124" t="s">
        <v>292</v>
      </c>
      <c r="C257" s="125"/>
      <c r="D257" s="125"/>
      <c r="E257" s="125"/>
      <c r="F257" s="126"/>
      <c r="G257" s="127" t="s">
        <v>293</v>
      </c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8"/>
      <c r="T257" s="128"/>
      <c r="U257" s="128"/>
      <c r="V257" s="129"/>
      <c r="W257" s="144">
        <f>W256+1</f>
        <v>293</v>
      </c>
      <c r="X257" s="145"/>
      <c r="Y257" s="145"/>
      <c r="Z257" s="145"/>
      <c r="AA257" s="146"/>
      <c r="AB257" s="39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1"/>
      <c r="AN257" s="39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  <c r="AY257" s="41"/>
      <c r="AZ257" s="1"/>
      <c r="BA257" s="20">
        <f>AB257*10^11+AC257*10^10+AD257*10^9+AE257*10^8+AF257*10^7+AG257*10^6+AH257*10^5+AI257*10^4+AJ257*10^3+AK257*10^2+AL257*10+AM257</f>
        <v>0</v>
      </c>
      <c r="BB257" s="20">
        <f>AN257*10^11+AO257*10^10+AP257*10^9+AQ257*10^8+AR257*10^7+AS257*10^6+AT257*10^5+AU257*10^4+AV257*10^3+AW257*10^2+AX257*10+AY257</f>
        <v>0</v>
      </c>
    </row>
    <row r="258" spans="1:54" s="21" customFormat="1" ht="18" customHeight="1" thickBot="1" x14ac:dyDescent="0.25">
      <c r="A258" s="19"/>
      <c r="B258" s="175" t="s">
        <v>294</v>
      </c>
      <c r="C258" s="176"/>
      <c r="D258" s="176"/>
      <c r="E258" s="176"/>
      <c r="F258" s="177"/>
      <c r="G258" s="178" t="s">
        <v>295</v>
      </c>
      <c r="H258" s="179"/>
      <c r="I258" s="179"/>
      <c r="J258" s="179"/>
      <c r="K258" s="179"/>
      <c r="L258" s="179"/>
      <c r="M258" s="179"/>
      <c r="N258" s="179"/>
      <c r="O258" s="179"/>
      <c r="P258" s="179"/>
      <c r="Q258" s="179"/>
      <c r="R258" s="179"/>
      <c r="S258" s="179"/>
      <c r="T258" s="179"/>
      <c r="U258" s="179"/>
      <c r="V258" s="180"/>
      <c r="W258" s="181">
        <f>W257+1</f>
        <v>294</v>
      </c>
      <c r="X258" s="182"/>
      <c r="Y258" s="182"/>
      <c r="Z258" s="182"/>
      <c r="AA258" s="183"/>
      <c r="AB258" s="42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4"/>
      <c r="AN258" s="42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4"/>
      <c r="AZ258" s="19"/>
      <c r="BA258" s="20">
        <f>AB258*10^11+AC258*10^10+AD258*10^9+AE258*10^8+AF258*10^7+AG258*10^6+AH258*10^5+AI258*10^4+AJ258*10^3+AK258*10^2+AL258*10+AM258</f>
        <v>0</v>
      </c>
      <c r="BB258" s="20">
        <f>AN258*10^11+AO258*10^10+AP258*10^9+AQ258*10^8+AR258*10^7+AS258*10^6+AT258*10^5+AU258*10^4+AV258*10^3+AW258*10^2+AX258*10+AY258</f>
        <v>0</v>
      </c>
    </row>
    <row r="259" spans="1:54" s="21" customFormat="1" ht="18" customHeight="1" x14ac:dyDescent="0.2">
      <c r="A259" s="19"/>
      <c r="B259" s="184">
        <v>42</v>
      </c>
      <c r="C259" s="185"/>
      <c r="D259" s="185"/>
      <c r="E259" s="185"/>
      <c r="F259" s="186"/>
      <c r="G259" s="220" t="s">
        <v>415</v>
      </c>
      <c r="H259" s="157"/>
      <c r="I259" s="157"/>
      <c r="J259" s="157"/>
      <c r="K259" s="157"/>
      <c r="L259" s="157"/>
      <c r="M259" s="157"/>
      <c r="N259" s="157"/>
      <c r="O259" s="157"/>
      <c r="P259" s="157"/>
      <c r="Q259" s="157"/>
      <c r="R259" s="157"/>
      <c r="S259" s="157"/>
      <c r="T259" s="157"/>
      <c r="U259" s="157"/>
      <c r="V259" s="158"/>
      <c r="W259" s="147">
        <f>W258+1</f>
        <v>295</v>
      </c>
      <c r="X259" s="148"/>
      <c r="Y259" s="148"/>
      <c r="Z259" s="148"/>
      <c r="AA259" s="149"/>
      <c r="AB259" s="73"/>
      <c r="AC259" s="74"/>
      <c r="AD259" s="74"/>
      <c r="AE259" s="74"/>
      <c r="AF259" s="74"/>
      <c r="AG259" s="75"/>
      <c r="AH259" s="74"/>
      <c r="AI259" s="74"/>
      <c r="AJ259" s="75"/>
      <c r="AK259" s="74"/>
      <c r="AL259" s="74"/>
      <c r="AM259" s="76"/>
      <c r="AN259" s="73"/>
      <c r="AO259" s="74"/>
      <c r="AP259" s="74"/>
      <c r="AQ259" s="74"/>
      <c r="AR259" s="74"/>
      <c r="AS259" s="75"/>
      <c r="AT259" s="74"/>
      <c r="AU259" s="74"/>
      <c r="AV259" s="75"/>
      <c r="AW259" s="74"/>
      <c r="AX259" s="74"/>
      <c r="AY259" s="76"/>
      <c r="AZ259" s="19"/>
      <c r="BA259" s="20"/>
      <c r="BB259" s="20"/>
    </row>
    <row r="260" spans="1:54" s="21" customFormat="1" ht="18" customHeight="1" thickBot="1" x14ac:dyDescent="0.25">
      <c r="A260" s="19"/>
      <c r="B260" s="190"/>
      <c r="C260" s="191"/>
      <c r="D260" s="191"/>
      <c r="E260" s="191"/>
      <c r="F260" s="192"/>
      <c r="G260" s="193" t="s">
        <v>501</v>
      </c>
      <c r="H260" s="194"/>
      <c r="I260" s="194"/>
      <c r="J260" s="194"/>
      <c r="K260" s="194"/>
      <c r="L260" s="194"/>
      <c r="M260" s="194"/>
      <c r="N260" s="194"/>
      <c r="O260" s="194"/>
      <c r="P260" s="194"/>
      <c r="Q260" s="194"/>
      <c r="R260" s="194"/>
      <c r="S260" s="194"/>
      <c r="T260" s="194"/>
      <c r="U260" s="194"/>
      <c r="V260" s="195"/>
      <c r="W260" s="205"/>
      <c r="X260" s="206"/>
      <c r="Y260" s="206"/>
      <c r="Z260" s="206"/>
      <c r="AA260" s="207"/>
      <c r="AB260" s="73"/>
      <c r="AC260" s="74"/>
      <c r="AD260" s="74"/>
      <c r="AE260" s="74"/>
      <c r="AF260" s="74"/>
      <c r="AG260" s="75"/>
      <c r="AH260" s="74"/>
      <c r="AI260" s="74"/>
      <c r="AJ260" s="75"/>
      <c r="AK260" s="74"/>
      <c r="AL260" s="74"/>
      <c r="AM260" s="76"/>
      <c r="AN260" s="73"/>
      <c r="AO260" s="74"/>
      <c r="AP260" s="74"/>
      <c r="AQ260" s="74"/>
      <c r="AR260" s="74"/>
      <c r="AS260" s="75"/>
      <c r="AT260" s="74"/>
      <c r="AU260" s="74"/>
      <c r="AV260" s="75"/>
      <c r="AW260" s="74"/>
      <c r="AX260" s="74"/>
      <c r="AY260" s="76"/>
      <c r="AZ260" s="19"/>
      <c r="BA260" s="20"/>
      <c r="BB260" s="20"/>
    </row>
    <row r="261" spans="1:54" s="21" customFormat="1" ht="24" customHeight="1" x14ac:dyDescent="0.2">
      <c r="A261" s="19"/>
      <c r="B261" s="184" t="s">
        <v>296</v>
      </c>
      <c r="C261" s="185"/>
      <c r="D261" s="185"/>
      <c r="E261" s="185"/>
      <c r="F261" s="186"/>
      <c r="G261" s="156" t="s">
        <v>297</v>
      </c>
      <c r="H261" s="157"/>
      <c r="I261" s="157"/>
      <c r="J261" s="157"/>
      <c r="K261" s="157"/>
      <c r="L261" s="157"/>
      <c r="M261" s="157"/>
      <c r="N261" s="157"/>
      <c r="O261" s="157"/>
      <c r="P261" s="157"/>
      <c r="Q261" s="157"/>
      <c r="R261" s="157"/>
      <c r="S261" s="157"/>
      <c r="T261" s="157"/>
      <c r="U261" s="157"/>
      <c r="V261" s="158"/>
      <c r="W261" s="147">
        <f>W258+2</f>
        <v>296</v>
      </c>
      <c r="X261" s="148"/>
      <c r="Y261" s="148"/>
      <c r="Z261" s="148"/>
      <c r="AA261" s="149"/>
      <c r="AB261" s="55"/>
      <c r="AC261" s="56"/>
      <c r="AD261" s="56"/>
      <c r="AE261" s="56"/>
      <c r="AF261" s="56"/>
      <c r="AG261" s="57"/>
      <c r="AH261" s="56"/>
      <c r="AI261" s="56"/>
      <c r="AJ261" s="57"/>
      <c r="AK261" s="56"/>
      <c r="AL261" s="56"/>
      <c r="AM261" s="58"/>
      <c r="AN261" s="55"/>
      <c r="AO261" s="56"/>
      <c r="AP261" s="56"/>
      <c r="AQ261" s="56"/>
      <c r="AR261" s="56"/>
      <c r="AS261" s="57"/>
      <c r="AT261" s="56"/>
      <c r="AU261" s="56"/>
      <c r="AV261" s="57"/>
      <c r="AW261" s="56"/>
      <c r="AX261" s="56"/>
      <c r="AY261" s="58"/>
      <c r="AZ261" s="19"/>
      <c r="BA261" s="20">
        <f>AB261*10^11+AC261*10^10+AD261*10^9+AE261*10^8+AF261*10^7+AG261*10^6+AH261*10^5+AI261*10^4+AJ261*10^3+AK261*10^2+AL261*10+AM261</f>
        <v>0</v>
      </c>
      <c r="BB261" s="20">
        <f>AN261*10^11+AO261*10^10+AP261*10^9+AQ261*10^8+AR261*10^7+AS261*10^6+AT261*10^5+AU261*10^4+AV261*10^3+AW261*10^2+AX261*10+AY261</f>
        <v>0</v>
      </c>
    </row>
    <row r="262" spans="1:54" ht="24" customHeight="1" thickBot="1" x14ac:dyDescent="0.25">
      <c r="A262" s="1"/>
      <c r="B262" s="190"/>
      <c r="C262" s="191"/>
      <c r="D262" s="191"/>
      <c r="E262" s="191"/>
      <c r="F262" s="192"/>
      <c r="G262" s="193" t="s">
        <v>504</v>
      </c>
      <c r="H262" s="194"/>
      <c r="I262" s="194"/>
      <c r="J262" s="194"/>
      <c r="K262" s="194"/>
      <c r="L262" s="194"/>
      <c r="M262" s="194"/>
      <c r="N262" s="194"/>
      <c r="O262" s="194"/>
      <c r="P262" s="194"/>
      <c r="Q262" s="194"/>
      <c r="R262" s="194"/>
      <c r="S262" s="194"/>
      <c r="T262" s="194"/>
      <c r="U262" s="194"/>
      <c r="V262" s="195"/>
      <c r="W262" s="150"/>
      <c r="X262" s="151"/>
      <c r="Y262" s="151"/>
      <c r="Z262" s="151"/>
      <c r="AA262" s="152"/>
      <c r="AB262" s="59" t="str">
        <f>IF(BA261=(BA263+BA264+BA265+BA266+BA267+BA268+BA269+BA270+BA271+BA272),"","NAPAKA!")</f>
        <v/>
      </c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1"/>
      <c r="AN262" s="59" t="str">
        <f>IF(BB261=(BB263+BB264+BB265+BB266+BB267+BB268+BB269+BB270+BB271+BB272),"","NAPAKA!")</f>
        <v/>
      </c>
      <c r="AO262" s="60"/>
      <c r="AP262" s="60"/>
      <c r="AQ262" s="60"/>
      <c r="AR262" s="60"/>
      <c r="AS262" s="60"/>
      <c r="AT262" s="60"/>
      <c r="AU262" s="60"/>
      <c r="AV262" s="60"/>
      <c r="AW262" s="60"/>
      <c r="AX262" s="60"/>
      <c r="AY262" s="61"/>
      <c r="AZ262" s="1"/>
      <c r="BA262" s="22"/>
      <c r="BB262" s="22"/>
    </row>
    <row r="263" spans="1:54" ht="18" customHeight="1" x14ac:dyDescent="0.2">
      <c r="A263" s="1"/>
      <c r="B263" s="167" t="s">
        <v>298</v>
      </c>
      <c r="C263" s="168"/>
      <c r="D263" s="168"/>
      <c r="E263" s="168"/>
      <c r="F263" s="169"/>
      <c r="G263" s="170" t="s">
        <v>299</v>
      </c>
      <c r="H263" s="171"/>
      <c r="I263" s="171"/>
      <c r="J263" s="171"/>
      <c r="K263" s="171"/>
      <c r="L263" s="171"/>
      <c r="M263" s="171"/>
      <c r="N263" s="171"/>
      <c r="O263" s="171"/>
      <c r="P263" s="171"/>
      <c r="Q263" s="171"/>
      <c r="R263" s="171"/>
      <c r="S263" s="171"/>
      <c r="T263" s="171"/>
      <c r="U263" s="171"/>
      <c r="V263" s="172"/>
      <c r="W263" s="153">
        <f>W261+1</f>
        <v>297</v>
      </c>
      <c r="X263" s="154"/>
      <c r="Y263" s="154"/>
      <c r="Z263" s="154"/>
      <c r="AA263" s="155"/>
      <c r="AB263" s="37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45"/>
      <c r="AN263" s="37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45"/>
      <c r="AZ263" s="1"/>
      <c r="BA263" s="20">
        <f t="shared" ref="BA263:BA275" si="22">AB263*10^11+AC263*10^10+AD263*10^9+AE263*10^8+AF263*10^7+AG263*10^6+AH263*10^5+AI263*10^4+AJ263*10^3+AK263*10^2+AL263*10+AM263</f>
        <v>0</v>
      </c>
      <c r="BB263" s="20">
        <f t="shared" ref="BB263:BB275" si="23">AN263*10^11+AO263*10^10+AP263*10^9+AQ263*10^8+AR263*10^7+AS263*10^6+AT263*10^5+AU263*10^4+AV263*10^3+AW263*10^2+AX263*10+AY263</f>
        <v>0</v>
      </c>
    </row>
    <row r="264" spans="1:54" s="21" customFormat="1" ht="18" customHeight="1" x14ac:dyDescent="0.2">
      <c r="A264" s="19"/>
      <c r="B264" s="124" t="s">
        <v>300</v>
      </c>
      <c r="C264" s="125"/>
      <c r="D264" s="125"/>
      <c r="E264" s="125"/>
      <c r="F264" s="126"/>
      <c r="G264" s="127" t="s">
        <v>301</v>
      </c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8"/>
      <c r="T264" s="128"/>
      <c r="U264" s="128"/>
      <c r="V264" s="129"/>
      <c r="W264" s="130">
        <f t="shared" ref="W264:W269" si="24">W263+1</f>
        <v>298</v>
      </c>
      <c r="X264" s="131"/>
      <c r="Y264" s="131"/>
      <c r="Z264" s="131"/>
      <c r="AA264" s="132"/>
      <c r="AB264" s="39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1"/>
      <c r="AN264" s="39"/>
      <c r="AO264" s="40"/>
      <c r="AP264" s="40"/>
      <c r="AQ264" s="40"/>
      <c r="AR264" s="40"/>
      <c r="AS264" s="40"/>
      <c r="AT264" s="40"/>
      <c r="AU264" s="40"/>
      <c r="AV264" s="40"/>
      <c r="AW264" s="40"/>
      <c r="AX264" s="40"/>
      <c r="AY264" s="41"/>
      <c r="AZ264" s="19"/>
      <c r="BA264" s="20">
        <f t="shared" si="22"/>
        <v>0</v>
      </c>
      <c r="BB264" s="20">
        <f t="shared" si="23"/>
        <v>0</v>
      </c>
    </row>
    <row r="265" spans="1:54" ht="18" customHeight="1" x14ac:dyDescent="0.2">
      <c r="A265" s="1"/>
      <c r="B265" s="124" t="s">
        <v>302</v>
      </c>
      <c r="C265" s="125"/>
      <c r="D265" s="125"/>
      <c r="E265" s="125"/>
      <c r="F265" s="126"/>
      <c r="G265" s="127" t="s">
        <v>303</v>
      </c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8"/>
      <c r="T265" s="128"/>
      <c r="U265" s="128"/>
      <c r="V265" s="129"/>
      <c r="W265" s="144">
        <f t="shared" si="24"/>
        <v>299</v>
      </c>
      <c r="X265" s="145"/>
      <c r="Y265" s="145"/>
      <c r="Z265" s="145"/>
      <c r="AA265" s="146"/>
      <c r="AB265" s="39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1"/>
      <c r="AN265" s="39"/>
      <c r="AO265" s="40"/>
      <c r="AP265" s="40"/>
      <c r="AQ265" s="40"/>
      <c r="AR265" s="40"/>
      <c r="AS265" s="40"/>
      <c r="AT265" s="40"/>
      <c r="AU265" s="40"/>
      <c r="AV265" s="40"/>
      <c r="AW265" s="40"/>
      <c r="AX265" s="40"/>
      <c r="AY265" s="41"/>
      <c r="AZ265" s="1"/>
      <c r="BA265" s="20">
        <f t="shared" si="22"/>
        <v>0</v>
      </c>
      <c r="BB265" s="20">
        <f t="shared" si="23"/>
        <v>0</v>
      </c>
    </row>
    <row r="266" spans="1:54" s="21" customFormat="1" ht="18" customHeight="1" x14ac:dyDescent="0.2">
      <c r="A266" s="19"/>
      <c r="B266" s="124" t="s">
        <v>304</v>
      </c>
      <c r="C266" s="125"/>
      <c r="D266" s="125"/>
      <c r="E266" s="125"/>
      <c r="F266" s="126"/>
      <c r="G266" s="127" t="s">
        <v>305</v>
      </c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8"/>
      <c r="T266" s="128"/>
      <c r="U266" s="128"/>
      <c r="V266" s="129"/>
      <c r="W266" s="130">
        <v>900</v>
      </c>
      <c r="X266" s="131"/>
      <c r="Y266" s="131"/>
      <c r="Z266" s="131"/>
      <c r="AA266" s="132"/>
      <c r="AB266" s="39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1"/>
      <c r="AN266" s="39"/>
      <c r="AO266" s="40"/>
      <c r="AP266" s="40"/>
      <c r="AQ266" s="40"/>
      <c r="AR266" s="40"/>
      <c r="AS266" s="40"/>
      <c r="AT266" s="40"/>
      <c r="AU266" s="40"/>
      <c r="AV266" s="40"/>
      <c r="AW266" s="40"/>
      <c r="AX266" s="40"/>
      <c r="AY266" s="41"/>
      <c r="AZ266" s="19"/>
      <c r="BA266" s="20">
        <f t="shared" si="22"/>
        <v>0</v>
      </c>
      <c r="BB266" s="20">
        <f t="shared" si="23"/>
        <v>0</v>
      </c>
    </row>
    <row r="267" spans="1:54" ht="18" customHeight="1" x14ac:dyDescent="0.2">
      <c r="A267" s="1"/>
      <c r="B267" s="124" t="s">
        <v>306</v>
      </c>
      <c r="C267" s="125"/>
      <c r="D267" s="125"/>
      <c r="E267" s="125"/>
      <c r="F267" s="126"/>
      <c r="G267" s="127" t="s">
        <v>307</v>
      </c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8"/>
      <c r="T267" s="128"/>
      <c r="U267" s="128"/>
      <c r="V267" s="129"/>
      <c r="W267" s="130">
        <f>+W266+1</f>
        <v>901</v>
      </c>
      <c r="X267" s="131"/>
      <c r="Y267" s="131"/>
      <c r="Z267" s="131"/>
      <c r="AA267" s="132"/>
      <c r="AB267" s="39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1"/>
      <c r="AN267" s="39"/>
      <c r="AO267" s="40"/>
      <c r="AP267" s="40"/>
      <c r="AQ267" s="40"/>
      <c r="AR267" s="40"/>
      <c r="AS267" s="40"/>
      <c r="AT267" s="40"/>
      <c r="AU267" s="40"/>
      <c r="AV267" s="40"/>
      <c r="AW267" s="40"/>
      <c r="AX267" s="40"/>
      <c r="AY267" s="41"/>
      <c r="AZ267" s="1"/>
      <c r="BA267" s="20">
        <f t="shared" si="22"/>
        <v>0</v>
      </c>
      <c r="BB267" s="20">
        <f t="shared" si="23"/>
        <v>0</v>
      </c>
    </row>
    <row r="268" spans="1:54" s="21" customFormat="1" ht="18" customHeight="1" x14ac:dyDescent="0.2">
      <c r="A268" s="19"/>
      <c r="B268" s="124" t="s">
        <v>308</v>
      </c>
      <c r="C268" s="125"/>
      <c r="D268" s="125"/>
      <c r="E268" s="125"/>
      <c r="F268" s="126"/>
      <c r="G268" s="127" t="s">
        <v>309</v>
      </c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8"/>
      <c r="T268" s="128"/>
      <c r="U268" s="128"/>
      <c r="V268" s="129"/>
      <c r="W268" s="130">
        <f t="shared" si="24"/>
        <v>902</v>
      </c>
      <c r="X268" s="131"/>
      <c r="Y268" s="131"/>
      <c r="Z268" s="131"/>
      <c r="AA268" s="132"/>
      <c r="AB268" s="39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1"/>
      <c r="AN268" s="39"/>
      <c r="AO268" s="40"/>
      <c r="AP268" s="40"/>
      <c r="AQ268" s="40"/>
      <c r="AR268" s="40"/>
      <c r="AS268" s="40"/>
      <c r="AT268" s="40"/>
      <c r="AU268" s="40"/>
      <c r="AV268" s="40"/>
      <c r="AW268" s="40"/>
      <c r="AX268" s="40"/>
      <c r="AY268" s="41"/>
      <c r="AZ268" s="19"/>
      <c r="BA268" s="20">
        <f t="shared" si="22"/>
        <v>0</v>
      </c>
      <c r="BB268" s="20">
        <f t="shared" si="23"/>
        <v>0</v>
      </c>
    </row>
    <row r="269" spans="1:54" ht="18" customHeight="1" x14ac:dyDescent="0.2">
      <c r="A269" s="1"/>
      <c r="B269" s="124" t="s">
        <v>310</v>
      </c>
      <c r="C269" s="125"/>
      <c r="D269" s="125"/>
      <c r="E269" s="125"/>
      <c r="F269" s="126"/>
      <c r="G269" s="127" t="s">
        <v>442</v>
      </c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8"/>
      <c r="T269" s="128"/>
      <c r="U269" s="128"/>
      <c r="V269" s="129"/>
      <c r="W269" s="130">
        <f t="shared" si="24"/>
        <v>903</v>
      </c>
      <c r="X269" s="131"/>
      <c r="Y269" s="131"/>
      <c r="Z269" s="131"/>
      <c r="AA269" s="132"/>
      <c r="AB269" s="39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1"/>
      <c r="AN269" s="39"/>
      <c r="AO269" s="40"/>
      <c r="AP269" s="40"/>
      <c r="AQ269" s="40"/>
      <c r="AR269" s="40"/>
      <c r="AS269" s="40"/>
      <c r="AT269" s="40"/>
      <c r="AU269" s="40"/>
      <c r="AV269" s="40"/>
      <c r="AW269" s="40"/>
      <c r="AX269" s="40"/>
      <c r="AY269" s="41"/>
      <c r="AZ269" s="1"/>
      <c r="BA269" s="20">
        <f t="shared" si="22"/>
        <v>0</v>
      </c>
      <c r="BB269" s="20">
        <f t="shared" si="23"/>
        <v>0</v>
      </c>
    </row>
    <row r="270" spans="1:54" s="21" customFormat="1" ht="18" customHeight="1" x14ac:dyDescent="0.2">
      <c r="A270" s="19"/>
      <c r="B270" s="124" t="s">
        <v>311</v>
      </c>
      <c r="C270" s="125"/>
      <c r="D270" s="125"/>
      <c r="E270" s="125"/>
      <c r="F270" s="126"/>
      <c r="G270" s="127" t="s">
        <v>312</v>
      </c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8"/>
      <c r="T270" s="128"/>
      <c r="U270" s="128"/>
      <c r="V270" s="129"/>
      <c r="W270" s="130">
        <f>+W269+1</f>
        <v>904</v>
      </c>
      <c r="X270" s="131"/>
      <c r="Y270" s="131"/>
      <c r="Z270" s="131"/>
      <c r="AA270" s="132"/>
      <c r="AB270" s="39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1"/>
      <c r="AN270" s="39"/>
      <c r="AO270" s="40"/>
      <c r="AP270" s="40"/>
      <c r="AQ270" s="40"/>
      <c r="AR270" s="40"/>
      <c r="AS270" s="40"/>
      <c r="AT270" s="40"/>
      <c r="AU270" s="40"/>
      <c r="AV270" s="40"/>
      <c r="AW270" s="40"/>
      <c r="AX270" s="40"/>
      <c r="AY270" s="41"/>
      <c r="AZ270" s="19"/>
      <c r="BA270" s="20">
        <f t="shared" si="22"/>
        <v>0</v>
      </c>
      <c r="BB270" s="20">
        <f t="shared" si="23"/>
        <v>0</v>
      </c>
    </row>
    <row r="271" spans="1:54" s="21" customFormat="1" ht="36" customHeight="1" x14ac:dyDescent="0.2">
      <c r="A271" s="19"/>
      <c r="B271" s="124" t="s">
        <v>313</v>
      </c>
      <c r="C271" s="125"/>
      <c r="D271" s="125"/>
      <c r="E271" s="125"/>
      <c r="F271" s="126"/>
      <c r="G271" s="127" t="s">
        <v>314</v>
      </c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8"/>
      <c r="T271" s="128"/>
      <c r="U271" s="128"/>
      <c r="V271" s="129"/>
      <c r="W271" s="130">
        <f>W270+1</f>
        <v>905</v>
      </c>
      <c r="X271" s="131"/>
      <c r="Y271" s="131"/>
      <c r="Z271" s="131"/>
      <c r="AA271" s="132"/>
      <c r="AB271" s="39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1"/>
      <c r="AN271" s="39"/>
      <c r="AO271" s="40"/>
      <c r="AP271" s="40"/>
      <c r="AQ271" s="40"/>
      <c r="AR271" s="40"/>
      <c r="AS271" s="40"/>
      <c r="AT271" s="40"/>
      <c r="AU271" s="40"/>
      <c r="AV271" s="40"/>
      <c r="AW271" s="40"/>
      <c r="AX271" s="40"/>
      <c r="AY271" s="41"/>
      <c r="AZ271" s="19"/>
      <c r="BA271" s="20">
        <f t="shared" si="22"/>
        <v>0</v>
      </c>
      <c r="BB271" s="20">
        <f t="shared" si="23"/>
        <v>0</v>
      </c>
    </row>
    <row r="272" spans="1:54" s="21" customFormat="1" ht="24" customHeight="1" thickBot="1" x14ac:dyDescent="0.25">
      <c r="A272" s="19"/>
      <c r="B272" s="175" t="s">
        <v>315</v>
      </c>
      <c r="C272" s="176"/>
      <c r="D272" s="176"/>
      <c r="E272" s="176"/>
      <c r="F272" s="177"/>
      <c r="G272" s="178" t="s">
        <v>316</v>
      </c>
      <c r="H272" s="179"/>
      <c r="I272" s="179"/>
      <c r="J272" s="179"/>
      <c r="K272" s="179"/>
      <c r="L272" s="179"/>
      <c r="M272" s="179"/>
      <c r="N272" s="179"/>
      <c r="O272" s="179"/>
      <c r="P272" s="179"/>
      <c r="Q272" s="179"/>
      <c r="R272" s="179"/>
      <c r="S272" s="179"/>
      <c r="T272" s="179"/>
      <c r="U272" s="179"/>
      <c r="V272" s="180"/>
      <c r="W272" s="130">
        <f>W271+1</f>
        <v>906</v>
      </c>
      <c r="X272" s="131"/>
      <c r="Y272" s="131"/>
      <c r="Z272" s="131"/>
      <c r="AA272" s="132"/>
      <c r="AB272" s="42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4"/>
      <c r="AN272" s="42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4"/>
      <c r="AZ272" s="34"/>
      <c r="BA272" s="20">
        <f t="shared" si="22"/>
        <v>0</v>
      </c>
      <c r="BB272" s="20">
        <f t="shared" si="23"/>
        <v>0</v>
      </c>
    </row>
    <row r="273" spans="1:54" s="21" customFormat="1" ht="24" customHeight="1" x14ac:dyDescent="0.2">
      <c r="A273" s="19"/>
      <c r="B273" s="184">
        <v>43</v>
      </c>
      <c r="C273" s="185"/>
      <c r="D273" s="185"/>
      <c r="E273" s="185"/>
      <c r="F273" s="186"/>
      <c r="G273" s="220" t="s">
        <v>437</v>
      </c>
      <c r="H273" s="157"/>
      <c r="I273" s="157"/>
      <c r="J273" s="157"/>
      <c r="K273" s="157"/>
      <c r="L273" s="157"/>
      <c r="M273" s="157"/>
      <c r="N273" s="157"/>
      <c r="O273" s="157"/>
      <c r="P273" s="157"/>
      <c r="Q273" s="157"/>
      <c r="R273" s="157"/>
      <c r="S273" s="157"/>
      <c r="T273" s="157"/>
      <c r="U273" s="157"/>
      <c r="V273" s="158"/>
      <c r="W273" s="147">
        <f>W271+2</f>
        <v>907</v>
      </c>
      <c r="X273" s="148"/>
      <c r="Y273" s="148"/>
      <c r="Z273" s="148"/>
      <c r="AA273" s="149"/>
      <c r="AB273" s="73"/>
      <c r="AC273" s="74"/>
      <c r="AD273" s="74"/>
      <c r="AE273" s="74"/>
      <c r="AF273" s="74"/>
      <c r="AG273" s="75"/>
      <c r="AH273" s="74"/>
      <c r="AI273" s="74"/>
      <c r="AJ273" s="75"/>
      <c r="AK273" s="74"/>
      <c r="AL273" s="74"/>
      <c r="AM273" s="76"/>
      <c r="AN273" s="73"/>
      <c r="AO273" s="74"/>
      <c r="AP273" s="74"/>
      <c r="AQ273" s="74"/>
      <c r="AR273" s="74"/>
      <c r="AS273" s="75"/>
      <c r="AT273" s="74"/>
      <c r="AU273" s="74"/>
      <c r="AV273" s="75"/>
      <c r="AW273" s="74"/>
      <c r="AX273" s="74"/>
      <c r="AY273" s="76"/>
      <c r="AZ273" s="85"/>
      <c r="BA273" s="20"/>
      <c r="BB273" s="20"/>
    </row>
    <row r="274" spans="1:54" s="21" customFormat="1" ht="24" customHeight="1" thickBot="1" x14ac:dyDescent="0.25">
      <c r="A274" s="19"/>
      <c r="B274" s="190"/>
      <c r="C274" s="191"/>
      <c r="D274" s="191"/>
      <c r="E274" s="191"/>
      <c r="F274" s="192"/>
      <c r="G274" s="118" t="s">
        <v>505</v>
      </c>
      <c r="H274" s="194"/>
      <c r="I274" s="194"/>
      <c r="J274" s="194"/>
      <c r="K274" s="194"/>
      <c r="L274" s="194"/>
      <c r="M274" s="194"/>
      <c r="N274" s="194"/>
      <c r="O274" s="194"/>
      <c r="P274" s="194"/>
      <c r="Q274" s="194"/>
      <c r="R274" s="194"/>
      <c r="S274" s="194"/>
      <c r="T274" s="194"/>
      <c r="U274" s="194"/>
      <c r="V274" s="195"/>
      <c r="W274" s="150"/>
      <c r="X274" s="151"/>
      <c r="Y274" s="151"/>
      <c r="Z274" s="151"/>
      <c r="AA274" s="152"/>
      <c r="AB274" s="73"/>
      <c r="AC274" s="74"/>
      <c r="AD274" s="74"/>
      <c r="AE274" s="74"/>
      <c r="AF274" s="74"/>
      <c r="AG274" s="75"/>
      <c r="AH274" s="74"/>
      <c r="AI274" s="74"/>
      <c r="AJ274" s="75"/>
      <c r="AK274" s="74"/>
      <c r="AL274" s="74"/>
      <c r="AM274" s="76"/>
      <c r="AN274" s="73"/>
      <c r="AO274" s="74"/>
      <c r="AP274" s="74"/>
      <c r="AQ274" s="74"/>
      <c r="AR274" s="74"/>
      <c r="AS274" s="75"/>
      <c r="AT274" s="74"/>
      <c r="AU274" s="74"/>
      <c r="AV274" s="75"/>
      <c r="AW274" s="74"/>
      <c r="AX274" s="74"/>
      <c r="AY274" s="76"/>
      <c r="AZ274" s="85"/>
      <c r="BA274" s="20"/>
      <c r="BB274" s="20"/>
    </row>
    <row r="275" spans="1:54" s="21" customFormat="1" ht="34.5" customHeight="1" x14ac:dyDescent="0.2">
      <c r="A275" s="19"/>
      <c r="B275" s="184" t="s">
        <v>438</v>
      </c>
      <c r="C275" s="185"/>
      <c r="D275" s="185"/>
      <c r="E275" s="185"/>
      <c r="F275" s="186"/>
      <c r="G275" s="156" t="s">
        <v>429</v>
      </c>
      <c r="H275" s="157"/>
      <c r="I275" s="157"/>
      <c r="J275" s="157"/>
      <c r="K275" s="157"/>
      <c r="L275" s="157"/>
      <c r="M275" s="157"/>
      <c r="N275" s="157"/>
      <c r="O275" s="157"/>
      <c r="P275" s="157"/>
      <c r="Q275" s="157"/>
      <c r="R275" s="157"/>
      <c r="S275" s="157"/>
      <c r="T275" s="157"/>
      <c r="U275" s="157"/>
      <c r="V275" s="158"/>
      <c r="W275" s="147">
        <f>W272+2</f>
        <v>908</v>
      </c>
      <c r="X275" s="148"/>
      <c r="Y275" s="148"/>
      <c r="Z275" s="148"/>
      <c r="AA275" s="149"/>
      <c r="AB275" s="55"/>
      <c r="AC275" s="56"/>
      <c r="AD275" s="56"/>
      <c r="AE275" s="56"/>
      <c r="AF275" s="56"/>
      <c r="AG275" s="57"/>
      <c r="AH275" s="56"/>
      <c r="AI275" s="56"/>
      <c r="AJ275" s="57"/>
      <c r="AK275" s="56"/>
      <c r="AL275" s="56"/>
      <c r="AM275" s="58"/>
      <c r="AN275" s="55"/>
      <c r="AO275" s="56"/>
      <c r="AP275" s="56"/>
      <c r="AQ275" s="56"/>
      <c r="AR275" s="56"/>
      <c r="AS275" s="57"/>
      <c r="AT275" s="56"/>
      <c r="AU275" s="56"/>
      <c r="AV275" s="57"/>
      <c r="AW275" s="56"/>
      <c r="AX275" s="56"/>
      <c r="AY275" s="58"/>
      <c r="AZ275" s="19"/>
      <c r="BA275" s="20">
        <f t="shared" si="22"/>
        <v>0</v>
      </c>
      <c r="BB275" s="20">
        <f t="shared" si="23"/>
        <v>0</v>
      </c>
    </row>
    <row r="276" spans="1:54" ht="24" customHeight="1" thickBot="1" x14ac:dyDescent="0.25">
      <c r="A276" s="1"/>
      <c r="B276" s="190"/>
      <c r="C276" s="191"/>
      <c r="D276" s="191"/>
      <c r="E276" s="191"/>
      <c r="F276" s="192"/>
      <c r="G276" s="193" t="s">
        <v>506</v>
      </c>
      <c r="H276" s="194"/>
      <c r="I276" s="194"/>
      <c r="J276" s="194"/>
      <c r="K276" s="194"/>
      <c r="L276" s="194"/>
      <c r="M276" s="194"/>
      <c r="N276" s="194"/>
      <c r="O276" s="194"/>
      <c r="P276" s="194"/>
      <c r="Q276" s="194"/>
      <c r="R276" s="194"/>
      <c r="S276" s="194"/>
      <c r="T276" s="194"/>
      <c r="U276" s="194"/>
      <c r="V276" s="195"/>
      <c r="W276" s="150"/>
      <c r="X276" s="151"/>
      <c r="Y276" s="151"/>
      <c r="Z276" s="151"/>
      <c r="AA276" s="152"/>
      <c r="AB276" s="59" t="str">
        <f>IF(BA275=(BA277+BA278+BA279+BA283+BA284+BA285+BA286+BA287+BA288),"","NAPAKA!")</f>
        <v/>
      </c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1"/>
      <c r="AN276" s="59" t="str">
        <f>IF(BB275=(BB277+BB278+BB279+BB283+BB284+BB285+BB286+BB287+BB288),"","NAPAKA!")</f>
        <v/>
      </c>
      <c r="AO276" s="60"/>
      <c r="AP276" s="60"/>
      <c r="AQ276" s="60"/>
      <c r="AR276" s="60"/>
      <c r="AS276" s="60"/>
      <c r="AT276" s="60"/>
      <c r="AU276" s="60"/>
      <c r="AV276" s="60"/>
      <c r="AW276" s="60"/>
      <c r="AX276" s="60"/>
      <c r="AY276" s="61"/>
      <c r="AZ276" s="1"/>
      <c r="BA276" s="22"/>
      <c r="BB276" s="22"/>
    </row>
    <row r="277" spans="1:54" ht="24" customHeight="1" x14ac:dyDescent="0.2">
      <c r="A277" s="1"/>
      <c r="B277" s="167">
        <v>4310</v>
      </c>
      <c r="C277" s="168"/>
      <c r="D277" s="168"/>
      <c r="E277" s="168"/>
      <c r="F277" s="169"/>
      <c r="G277" s="170" t="s">
        <v>485</v>
      </c>
      <c r="H277" s="171"/>
      <c r="I277" s="171"/>
      <c r="J277" s="171"/>
      <c r="K277" s="171"/>
      <c r="L277" s="171"/>
      <c r="M277" s="171"/>
      <c r="N277" s="171"/>
      <c r="O277" s="171"/>
      <c r="P277" s="171"/>
      <c r="Q277" s="171"/>
      <c r="R277" s="171"/>
      <c r="S277" s="171"/>
      <c r="T277" s="171"/>
      <c r="U277" s="171"/>
      <c r="V277" s="172"/>
      <c r="W277" s="153">
        <f>W275+1</f>
        <v>909</v>
      </c>
      <c r="X277" s="154"/>
      <c r="Y277" s="154"/>
      <c r="Z277" s="154"/>
      <c r="AA277" s="155"/>
      <c r="AB277" s="37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45"/>
      <c r="AN277" s="37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45"/>
      <c r="AZ277" s="1"/>
      <c r="BA277" s="20">
        <f t="shared" ref="BA277:BA297" si="25">AB277*10^11+AC277*10^10+AD277*10^9+AE277*10^8+AF277*10^7+AG277*10^6+AH277*10^5+AI277*10^4+AJ277*10^3+AK277*10^2+AL277*10+AM277</f>
        <v>0</v>
      </c>
      <c r="BB277" s="20">
        <f t="shared" ref="BB277:BB297" si="26">AN277*10^11+AO277*10^10+AP277*10^9+AQ277*10^8+AR277*10^7+AS277*10^6+AT277*10^5+AU277*10^4+AV277*10^3+AW277*10^2+AX277*10+AY277</f>
        <v>0</v>
      </c>
    </row>
    <row r="278" spans="1:54" s="21" customFormat="1" ht="24" customHeight="1" x14ac:dyDescent="0.2">
      <c r="A278" s="19"/>
      <c r="B278" s="124">
        <v>4311</v>
      </c>
      <c r="C278" s="125"/>
      <c r="D278" s="125"/>
      <c r="E278" s="125"/>
      <c r="F278" s="126"/>
      <c r="G278" s="127" t="s">
        <v>420</v>
      </c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8"/>
      <c r="T278" s="128"/>
      <c r="U278" s="128"/>
      <c r="V278" s="129"/>
      <c r="W278" s="130">
        <f t="shared" ref="W278:W288" si="27">W277+1</f>
        <v>910</v>
      </c>
      <c r="X278" s="131"/>
      <c r="Y278" s="131"/>
      <c r="Z278" s="131"/>
      <c r="AA278" s="132"/>
      <c r="AB278" s="39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1"/>
      <c r="AN278" s="39"/>
      <c r="AO278" s="40"/>
      <c r="AP278" s="40"/>
      <c r="AQ278" s="40"/>
      <c r="AR278" s="40"/>
      <c r="AS278" s="40"/>
      <c r="AT278" s="40"/>
      <c r="AU278" s="40"/>
      <c r="AV278" s="40"/>
      <c r="AW278" s="40"/>
      <c r="AX278" s="40"/>
      <c r="AY278" s="41"/>
      <c r="AZ278" s="19"/>
      <c r="BA278" s="20">
        <f t="shared" si="25"/>
        <v>0</v>
      </c>
      <c r="BB278" s="20">
        <f t="shared" si="26"/>
        <v>0</v>
      </c>
    </row>
    <row r="279" spans="1:54" ht="24" customHeight="1" x14ac:dyDescent="0.2">
      <c r="A279" s="1"/>
      <c r="B279" s="124">
        <v>4312</v>
      </c>
      <c r="C279" s="125"/>
      <c r="D279" s="125"/>
      <c r="E279" s="125"/>
      <c r="F279" s="126"/>
      <c r="G279" s="127" t="s">
        <v>421</v>
      </c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8"/>
      <c r="T279" s="128"/>
      <c r="U279" s="128"/>
      <c r="V279" s="129"/>
      <c r="W279" s="144">
        <f t="shared" si="27"/>
        <v>911</v>
      </c>
      <c r="X279" s="145"/>
      <c r="Y279" s="145"/>
      <c r="Z279" s="145"/>
      <c r="AA279" s="146"/>
      <c r="AB279" s="39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1"/>
      <c r="AN279" s="39"/>
      <c r="AO279" s="40"/>
      <c r="AP279" s="40"/>
      <c r="AQ279" s="40"/>
      <c r="AR279" s="40"/>
      <c r="AS279" s="40"/>
      <c r="AT279" s="40"/>
      <c r="AU279" s="40"/>
      <c r="AV279" s="40"/>
      <c r="AW279" s="40"/>
      <c r="AX279" s="40"/>
      <c r="AY279" s="41"/>
      <c r="AZ279" s="1"/>
      <c r="BA279" s="20">
        <f t="shared" si="25"/>
        <v>0</v>
      </c>
      <c r="BB279" s="20">
        <f t="shared" si="26"/>
        <v>0</v>
      </c>
    </row>
    <row r="280" spans="1:54" ht="24" customHeight="1" x14ac:dyDescent="0.2">
      <c r="A280" s="1"/>
      <c r="B280" s="196">
        <v>4313</v>
      </c>
      <c r="C280" s="197"/>
      <c r="D280" s="197"/>
      <c r="E280" s="197"/>
      <c r="F280" s="198"/>
      <c r="G280" s="199" t="s">
        <v>422</v>
      </c>
      <c r="H280" s="200"/>
      <c r="I280" s="200"/>
      <c r="J280" s="200"/>
      <c r="K280" s="200"/>
      <c r="L280" s="200"/>
      <c r="M280" s="200"/>
      <c r="N280" s="200"/>
      <c r="O280" s="200"/>
      <c r="P280" s="200"/>
      <c r="Q280" s="200"/>
      <c r="R280" s="200"/>
      <c r="S280" s="200"/>
      <c r="T280" s="200"/>
      <c r="U280" s="200"/>
      <c r="V280" s="201"/>
      <c r="W280" s="144">
        <f>W279+1</f>
        <v>912</v>
      </c>
      <c r="X280" s="145"/>
      <c r="Y280" s="145"/>
      <c r="Z280" s="145"/>
      <c r="AA280" s="146"/>
      <c r="AB280" s="51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3"/>
      <c r="AN280" s="51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  <c r="AY280" s="53"/>
      <c r="AZ280" s="1"/>
      <c r="BA280" s="20">
        <f>AB280*10^11+AC280*10^10+AD280*10^9+AE280*10^8+AF280*10^7+AG280*10^6+AH280*10^5+AI280*10^4+AJ280*10^3+AK280*10^2+AL280*10+AM280</f>
        <v>0</v>
      </c>
      <c r="BB280" s="20">
        <f>AN280*10^11+AO280*10^10+AP280*10^9+AQ280*10^8+AR280*10^7+AS280*10^6+AT280*10^5+AU280*10^4+AV280*10^3+AW280*10^2+AX280*10+AY280</f>
        <v>0</v>
      </c>
    </row>
    <row r="281" spans="1:54" s="21" customFormat="1" ht="24" customHeight="1" x14ac:dyDescent="0.2">
      <c r="A281" s="19"/>
      <c r="B281" s="124">
        <v>4314</v>
      </c>
      <c r="C281" s="125"/>
      <c r="D281" s="125"/>
      <c r="E281" s="125"/>
      <c r="F281" s="126"/>
      <c r="G281" s="127" t="s">
        <v>423</v>
      </c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8"/>
      <c r="T281" s="128"/>
      <c r="U281" s="128"/>
      <c r="V281" s="129"/>
      <c r="W281" s="130">
        <f>W280+1</f>
        <v>913</v>
      </c>
      <c r="X281" s="131"/>
      <c r="Y281" s="131"/>
      <c r="Z281" s="131"/>
      <c r="AA281" s="132"/>
      <c r="AB281" s="39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1"/>
      <c r="AN281" s="39"/>
      <c r="AO281" s="40"/>
      <c r="AP281" s="40"/>
      <c r="AQ281" s="40"/>
      <c r="AR281" s="40"/>
      <c r="AS281" s="40"/>
      <c r="AT281" s="40"/>
      <c r="AU281" s="40"/>
      <c r="AV281" s="40"/>
      <c r="AW281" s="40"/>
      <c r="AX281" s="40"/>
      <c r="AY281" s="41"/>
      <c r="AZ281" s="19"/>
      <c r="BA281" s="20">
        <f>AB281*10^11+AC281*10^10+AD281*10^9+AE281*10^8+AF281*10^7+AG281*10^6+AH281*10^5+AI281*10^4+AJ281*10^3+AK281*10^2+AL281*10+AM281</f>
        <v>0</v>
      </c>
      <c r="BB281" s="20">
        <f>AN281*10^11+AO281*10^10+AP281*10^9+AQ281*10^8+AR281*10^7+AS281*10^6+AT281*10^5+AU281*10^4+AV281*10^3+AW281*10^2+AX281*10+AY281</f>
        <v>0</v>
      </c>
    </row>
    <row r="282" spans="1:54" ht="37.5" customHeight="1" x14ac:dyDescent="0.2">
      <c r="A282" s="1"/>
      <c r="B282" s="124">
        <v>4315</v>
      </c>
      <c r="C282" s="125"/>
      <c r="D282" s="125"/>
      <c r="E282" s="125"/>
      <c r="F282" s="126"/>
      <c r="G282" s="127" t="s">
        <v>424</v>
      </c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8"/>
      <c r="T282" s="128"/>
      <c r="U282" s="128"/>
      <c r="V282" s="129"/>
      <c r="W282" s="144">
        <f>W281+1</f>
        <v>914</v>
      </c>
      <c r="X282" s="145"/>
      <c r="Y282" s="145"/>
      <c r="Z282" s="145"/>
      <c r="AA282" s="146"/>
      <c r="AB282" s="39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1"/>
      <c r="AN282" s="39"/>
      <c r="AO282" s="40"/>
      <c r="AP282" s="40"/>
      <c r="AQ282" s="40"/>
      <c r="AR282" s="40"/>
      <c r="AS282" s="40"/>
      <c r="AT282" s="40"/>
      <c r="AU282" s="40"/>
      <c r="AV282" s="40"/>
      <c r="AW282" s="40"/>
      <c r="AX282" s="40"/>
      <c r="AY282" s="41"/>
      <c r="AZ282" s="1"/>
      <c r="BA282" s="20">
        <f>AB282*10^11+AC282*10^10+AD282*10^9+AE282*10^8+AF282*10^7+AG282*10^6+AH282*10^5+AI282*10^4+AJ282*10^3+AK282*10^2+AL282*10+AM282</f>
        <v>0</v>
      </c>
      <c r="BB282" s="20">
        <f>AN282*10^11+AO282*10^10+AP282*10^9+AQ282*10^8+AR282*10^7+AS282*10^6+AT282*10^5+AU282*10^4+AV282*10^3+AW282*10^2+AX282*10+AY282</f>
        <v>0</v>
      </c>
    </row>
    <row r="283" spans="1:54" s="21" customFormat="1" ht="18.75" customHeight="1" thickBot="1" x14ac:dyDescent="0.25">
      <c r="A283" s="19"/>
      <c r="B283" s="124">
        <v>4316</v>
      </c>
      <c r="C283" s="125"/>
      <c r="D283" s="125"/>
      <c r="E283" s="125"/>
      <c r="F283" s="126"/>
      <c r="G283" s="127" t="s">
        <v>318</v>
      </c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8"/>
      <c r="T283" s="128"/>
      <c r="U283" s="128"/>
      <c r="V283" s="129"/>
      <c r="W283" s="144">
        <f>W282+1</f>
        <v>915</v>
      </c>
      <c r="X283" s="145"/>
      <c r="Y283" s="145"/>
      <c r="Z283" s="145"/>
      <c r="AA283" s="146"/>
      <c r="AB283" s="39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1"/>
      <c r="AN283" s="39"/>
      <c r="AO283" s="40"/>
      <c r="AP283" s="40"/>
      <c r="AQ283" s="40"/>
      <c r="AR283" s="40"/>
      <c r="AS283" s="40"/>
      <c r="AT283" s="40"/>
      <c r="AU283" s="40"/>
      <c r="AV283" s="40"/>
      <c r="AW283" s="40"/>
      <c r="AX283" s="40"/>
      <c r="AY283" s="41"/>
      <c r="AZ283" s="19"/>
      <c r="BA283" s="20">
        <f t="shared" si="25"/>
        <v>0</v>
      </c>
      <c r="BB283" s="20">
        <f t="shared" si="26"/>
        <v>0</v>
      </c>
    </row>
    <row r="284" spans="1:54" ht="33" customHeight="1" x14ac:dyDescent="0.2">
      <c r="A284" s="1"/>
      <c r="B284" s="184">
        <v>432</v>
      </c>
      <c r="C284" s="185"/>
      <c r="D284" s="185"/>
      <c r="E284" s="185"/>
      <c r="F284" s="186"/>
      <c r="G284" s="156" t="s">
        <v>416</v>
      </c>
      <c r="H284" s="157"/>
      <c r="I284" s="157"/>
      <c r="J284" s="157"/>
      <c r="K284" s="157"/>
      <c r="L284" s="157"/>
      <c r="M284" s="157"/>
      <c r="N284" s="157"/>
      <c r="O284" s="157"/>
      <c r="P284" s="157"/>
      <c r="Q284" s="157"/>
      <c r="R284" s="157"/>
      <c r="S284" s="157"/>
      <c r="T284" s="157"/>
      <c r="U284" s="157"/>
      <c r="V284" s="158"/>
      <c r="W284" s="147">
        <f t="shared" si="27"/>
        <v>916</v>
      </c>
      <c r="X284" s="148"/>
      <c r="Y284" s="148"/>
      <c r="Z284" s="148"/>
      <c r="AA284" s="149"/>
      <c r="AB284" s="63"/>
      <c r="AC284" s="64"/>
      <c r="AD284" s="64"/>
      <c r="AE284" s="64"/>
      <c r="AF284" s="64"/>
      <c r="AG284" s="64"/>
      <c r="AH284" s="64"/>
      <c r="AI284" s="64"/>
      <c r="AJ284" s="64"/>
      <c r="AK284" s="64"/>
      <c r="AL284" s="64"/>
      <c r="AM284" s="65"/>
      <c r="AN284" s="63"/>
      <c r="AO284" s="64"/>
      <c r="AP284" s="64"/>
      <c r="AQ284" s="64"/>
      <c r="AR284" s="64"/>
      <c r="AS284" s="64"/>
      <c r="AT284" s="64"/>
      <c r="AU284" s="64"/>
      <c r="AV284" s="64"/>
      <c r="AW284" s="64"/>
      <c r="AX284" s="64"/>
      <c r="AY284" s="65"/>
      <c r="AZ284" s="1"/>
      <c r="BA284" s="20">
        <f t="shared" si="25"/>
        <v>0</v>
      </c>
      <c r="BB284" s="20">
        <f t="shared" si="26"/>
        <v>0</v>
      </c>
    </row>
    <row r="285" spans="1:54" s="21" customFormat="1" ht="24" customHeight="1" x14ac:dyDescent="0.2">
      <c r="A285" s="19"/>
      <c r="B285" s="190">
        <v>4</v>
      </c>
      <c r="C285" s="191"/>
      <c r="D285" s="191"/>
      <c r="E285" s="191"/>
      <c r="F285" s="192"/>
      <c r="G285" s="193" t="s">
        <v>507</v>
      </c>
      <c r="H285" s="194"/>
      <c r="I285" s="194"/>
      <c r="J285" s="194"/>
      <c r="K285" s="194"/>
      <c r="L285" s="194"/>
      <c r="M285" s="194"/>
      <c r="N285" s="194"/>
      <c r="O285" s="194"/>
      <c r="P285" s="194"/>
      <c r="Q285" s="194"/>
      <c r="R285" s="194"/>
      <c r="S285" s="194"/>
      <c r="T285" s="194"/>
      <c r="U285" s="194"/>
      <c r="V285" s="195"/>
      <c r="W285" s="150">
        <f>W284+1</f>
        <v>917</v>
      </c>
      <c r="X285" s="151"/>
      <c r="Y285" s="151"/>
      <c r="Z285" s="151"/>
      <c r="AA285" s="152"/>
      <c r="AB285" s="69"/>
      <c r="AC285" s="70"/>
      <c r="AD285" s="70"/>
      <c r="AE285" s="70"/>
      <c r="AF285" s="70"/>
      <c r="AG285" s="70"/>
      <c r="AH285" s="70"/>
      <c r="AI285" s="70"/>
      <c r="AJ285" s="70"/>
      <c r="AK285" s="70"/>
      <c r="AL285" s="70"/>
      <c r="AM285" s="71"/>
      <c r="AN285" s="69"/>
      <c r="AO285" s="70"/>
      <c r="AP285" s="70"/>
      <c r="AQ285" s="70"/>
      <c r="AR285" s="70"/>
      <c r="AS285" s="70"/>
      <c r="AT285" s="70"/>
      <c r="AU285" s="70"/>
      <c r="AV285" s="70"/>
      <c r="AW285" s="70"/>
      <c r="AX285" s="70"/>
      <c r="AY285" s="71"/>
      <c r="AZ285" s="19"/>
      <c r="BA285" s="20">
        <f t="shared" si="25"/>
        <v>0</v>
      </c>
      <c r="BB285" s="20">
        <f t="shared" si="26"/>
        <v>0</v>
      </c>
    </row>
    <row r="286" spans="1:54" ht="21.75" customHeight="1" x14ac:dyDescent="0.2">
      <c r="A286" s="1"/>
      <c r="B286" s="124">
        <v>4320</v>
      </c>
      <c r="C286" s="125"/>
      <c r="D286" s="125"/>
      <c r="E286" s="125"/>
      <c r="F286" s="126"/>
      <c r="G286" s="127" t="s">
        <v>417</v>
      </c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8"/>
      <c r="T286" s="128"/>
      <c r="U286" s="128"/>
      <c r="V286" s="129"/>
      <c r="W286" s="130">
        <f>W285</f>
        <v>917</v>
      </c>
      <c r="X286" s="131"/>
      <c r="Y286" s="131"/>
      <c r="Z286" s="131"/>
      <c r="AA286" s="132"/>
      <c r="AB286" s="39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1"/>
      <c r="AN286" s="39"/>
      <c r="AO286" s="40"/>
      <c r="AP286" s="40"/>
      <c r="AQ286" s="40"/>
      <c r="AR286" s="40"/>
      <c r="AS286" s="40"/>
      <c r="AT286" s="40"/>
      <c r="AU286" s="40"/>
      <c r="AV286" s="40"/>
      <c r="AW286" s="40"/>
      <c r="AX286" s="40"/>
      <c r="AY286" s="41"/>
      <c r="AZ286" s="1"/>
      <c r="BA286" s="20">
        <f t="shared" si="25"/>
        <v>0</v>
      </c>
      <c r="BB286" s="20">
        <f t="shared" si="26"/>
        <v>0</v>
      </c>
    </row>
    <row r="287" spans="1:54" s="21" customFormat="1" ht="24" customHeight="1" x14ac:dyDescent="0.2">
      <c r="A287" s="19"/>
      <c r="B287" s="124">
        <v>4321</v>
      </c>
      <c r="C287" s="125"/>
      <c r="D287" s="125"/>
      <c r="E287" s="125"/>
      <c r="F287" s="126"/>
      <c r="G287" s="127" t="s">
        <v>317</v>
      </c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8"/>
      <c r="T287" s="128"/>
      <c r="U287" s="128"/>
      <c r="V287" s="129"/>
      <c r="W287" s="130">
        <f t="shared" si="27"/>
        <v>918</v>
      </c>
      <c r="X287" s="131"/>
      <c r="Y287" s="131"/>
      <c r="Z287" s="131"/>
      <c r="AA287" s="132"/>
      <c r="AB287" s="39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1"/>
      <c r="AN287" s="39"/>
      <c r="AO287" s="40"/>
      <c r="AP287" s="40"/>
      <c r="AQ287" s="40"/>
      <c r="AR287" s="40"/>
      <c r="AS287" s="40"/>
      <c r="AT287" s="40"/>
      <c r="AU287" s="40"/>
      <c r="AV287" s="40"/>
      <c r="AW287" s="40"/>
      <c r="AX287" s="40"/>
      <c r="AY287" s="41"/>
      <c r="AZ287" s="19"/>
      <c r="BA287" s="20">
        <f t="shared" si="25"/>
        <v>0</v>
      </c>
      <c r="BB287" s="20">
        <f t="shared" si="26"/>
        <v>0</v>
      </c>
    </row>
    <row r="288" spans="1:54" s="21" customFormat="1" ht="18" customHeight="1" x14ac:dyDescent="0.2">
      <c r="A288" s="19"/>
      <c r="B288" s="124">
        <v>4322</v>
      </c>
      <c r="C288" s="125"/>
      <c r="D288" s="125"/>
      <c r="E288" s="125"/>
      <c r="F288" s="126"/>
      <c r="G288" s="178" t="s">
        <v>418</v>
      </c>
      <c r="H288" s="179"/>
      <c r="I288" s="179"/>
      <c r="J288" s="179"/>
      <c r="K288" s="179"/>
      <c r="L288" s="179"/>
      <c r="M288" s="179"/>
      <c r="N288" s="179"/>
      <c r="O288" s="179"/>
      <c r="P288" s="179"/>
      <c r="Q288" s="179"/>
      <c r="R288" s="179"/>
      <c r="S288" s="179"/>
      <c r="T288" s="179"/>
      <c r="U288" s="179"/>
      <c r="V288" s="180"/>
      <c r="W288" s="181">
        <f t="shared" si="27"/>
        <v>919</v>
      </c>
      <c r="X288" s="182"/>
      <c r="Y288" s="182"/>
      <c r="Z288" s="182"/>
      <c r="AA288" s="183"/>
      <c r="AB288" s="63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5"/>
      <c r="AN288" s="63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5"/>
      <c r="AZ288" s="19"/>
      <c r="BA288" s="20">
        <f t="shared" si="25"/>
        <v>0</v>
      </c>
      <c r="BB288" s="20">
        <f t="shared" si="26"/>
        <v>0</v>
      </c>
    </row>
    <row r="289" spans="1:54" s="21" customFormat="1" ht="18" customHeight="1" thickBot="1" x14ac:dyDescent="0.25">
      <c r="A289" s="19"/>
      <c r="B289" s="124">
        <v>4323</v>
      </c>
      <c r="C289" s="125"/>
      <c r="D289" s="125"/>
      <c r="E289" s="125"/>
      <c r="F289" s="126"/>
      <c r="G289" s="127" t="s">
        <v>419</v>
      </c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8"/>
      <c r="T289" s="128"/>
      <c r="U289" s="128"/>
      <c r="V289" s="129"/>
      <c r="W289" s="130">
        <f>W288+1</f>
        <v>920</v>
      </c>
      <c r="X289" s="131"/>
      <c r="Y289" s="131"/>
      <c r="Z289" s="131"/>
      <c r="AA289" s="132"/>
      <c r="AB289" s="39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1"/>
      <c r="AN289" s="39"/>
      <c r="AO289" s="40"/>
      <c r="AP289" s="40"/>
      <c r="AQ289" s="40"/>
      <c r="AR289" s="40"/>
      <c r="AS289" s="40"/>
      <c r="AT289" s="40"/>
      <c r="AU289" s="40"/>
      <c r="AV289" s="40"/>
      <c r="AW289" s="40"/>
      <c r="AX289" s="40"/>
      <c r="AY289" s="41"/>
      <c r="AZ289" s="19"/>
      <c r="BA289" s="20"/>
      <c r="BB289" s="20"/>
    </row>
    <row r="290" spans="1:54" s="21" customFormat="1" ht="24" customHeight="1" x14ac:dyDescent="0.2">
      <c r="A290" s="19"/>
      <c r="B290" s="167">
        <v>450</v>
      </c>
      <c r="C290" s="168"/>
      <c r="D290" s="168"/>
      <c r="E290" s="168"/>
      <c r="F290" s="169"/>
      <c r="G290" s="220" t="s">
        <v>425</v>
      </c>
      <c r="H290" s="157"/>
      <c r="I290" s="157"/>
      <c r="J290" s="157"/>
      <c r="K290" s="157"/>
      <c r="L290" s="157"/>
      <c r="M290" s="157"/>
      <c r="N290" s="157"/>
      <c r="O290" s="157"/>
      <c r="P290" s="157"/>
      <c r="Q290" s="157"/>
      <c r="R290" s="157"/>
      <c r="S290" s="157"/>
      <c r="T290" s="157"/>
      <c r="U290" s="157"/>
      <c r="V290" s="158"/>
      <c r="W290" s="147">
        <f>W288+2</f>
        <v>921</v>
      </c>
      <c r="X290" s="148"/>
      <c r="Y290" s="148"/>
      <c r="Z290" s="148"/>
      <c r="AA290" s="149"/>
      <c r="AB290" s="86"/>
      <c r="AC290" s="87"/>
      <c r="AD290" s="87"/>
      <c r="AE290" s="87"/>
      <c r="AF290" s="87"/>
      <c r="AG290" s="87"/>
      <c r="AH290" s="87"/>
      <c r="AI290" s="87"/>
      <c r="AJ290" s="87"/>
      <c r="AK290" s="87"/>
      <c r="AL290" s="87"/>
      <c r="AM290" s="88"/>
      <c r="AN290" s="86"/>
      <c r="AO290" s="87"/>
      <c r="AP290" s="87"/>
      <c r="AQ290" s="87"/>
      <c r="AR290" s="87"/>
      <c r="AS290" s="87"/>
      <c r="AT290" s="87"/>
      <c r="AU290" s="87"/>
      <c r="AV290" s="87"/>
      <c r="AW290" s="87"/>
      <c r="AX290" s="87"/>
      <c r="AY290" s="88"/>
      <c r="AZ290" s="19"/>
      <c r="BA290" s="20"/>
      <c r="BB290" s="20"/>
    </row>
    <row r="291" spans="1:54" s="21" customFormat="1" ht="12.75" customHeight="1" x14ac:dyDescent="0.2">
      <c r="A291" s="19"/>
      <c r="B291" s="299"/>
      <c r="C291" s="300"/>
      <c r="D291" s="300"/>
      <c r="E291" s="300"/>
      <c r="F291" s="301"/>
      <c r="G291" s="199" t="s">
        <v>509</v>
      </c>
      <c r="H291" s="302"/>
      <c r="I291" s="302"/>
      <c r="J291" s="302"/>
      <c r="K291" s="302"/>
      <c r="L291" s="302"/>
      <c r="M291" s="302"/>
      <c r="N291" s="302"/>
      <c r="O291" s="302"/>
      <c r="P291" s="302"/>
      <c r="Q291" s="302"/>
      <c r="R291" s="302"/>
      <c r="S291" s="302"/>
      <c r="T291" s="302"/>
      <c r="U291" s="302"/>
      <c r="V291" s="303"/>
      <c r="W291" s="150"/>
      <c r="X291" s="151"/>
      <c r="Y291" s="151"/>
      <c r="Z291" s="151"/>
      <c r="AA291" s="152"/>
      <c r="AB291" s="69"/>
      <c r="AC291" s="70"/>
      <c r="AD291" s="70"/>
      <c r="AE291" s="70"/>
      <c r="AF291" s="70"/>
      <c r="AG291" s="70"/>
      <c r="AH291" s="70"/>
      <c r="AI291" s="70"/>
      <c r="AJ291" s="70"/>
      <c r="AK291" s="70"/>
      <c r="AL291" s="70"/>
      <c r="AM291" s="71"/>
      <c r="AN291" s="69"/>
      <c r="AO291" s="70"/>
      <c r="AP291" s="70"/>
      <c r="AQ291" s="70"/>
      <c r="AR291" s="70"/>
      <c r="AS291" s="70"/>
      <c r="AT291" s="70"/>
      <c r="AU291" s="70"/>
      <c r="AV291" s="70"/>
      <c r="AW291" s="70"/>
      <c r="AX291" s="70"/>
      <c r="AY291" s="71"/>
      <c r="AZ291" s="19"/>
      <c r="BA291" s="20"/>
      <c r="BB291" s="20"/>
    </row>
    <row r="292" spans="1:54" s="21" customFormat="1" ht="23.25" customHeight="1" x14ac:dyDescent="0.2">
      <c r="A292" s="19"/>
      <c r="B292" s="124">
        <v>4500</v>
      </c>
      <c r="C292" s="125"/>
      <c r="D292" s="125"/>
      <c r="E292" s="125"/>
      <c r="F292" s="126"/>
      <c r="G292" s="127" t="s">
        <v>426</v>
      </c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8"/>
      <c r="T292" s="128"/>
      <c r="U292" s="128"/>
      <c r="V292" s="129"/>
      <c r="W292" s="130">
        <f>W290+1</f>
        <v>922</v>
      </c>
      <c r="X292" s="131"/>
      <c r="Y292" s="131"/>
      <c r="Z292" s="131"/>
      <c r="AA292" s="132"/>
      <c r="AB292" s="39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1"/>
      <c r="AN292" s="39"/>
      <c r="AO292" s="40"/>
      <c r="AP292" s="40"/>
      <c r="AQ292" s="40"/>
      <c r="AR292" s="40"/>
      <c r="AS292" s="40"/>
      <c r="AT292" s="40"/>
      <c r="AU292" s="40"/>
      <c r="AV292" s="40"/>
      <c r="AW292" s="40"/>
      <c r="AX292" s="40"/>
      <c r="AY292" s="41"/>
      <c r="AZ292" s="19"/>
      <c r="BA292" s="20"/>
      <c r="BB292" s="20"/>
    </row>
    <row r="293" spans="1:54" s="21" customFormat="1" ht="24.75" customHeight="1" x14ac:dyDescent="0.2">
      <c r="A293" s="19"/>
      <c r="B293" s="124">
        <v>4501</v>
      </c>
      <c r="C293" s="125"/>
      <c r="D293" s="125"/>
      <c r="E293" s="125"/>
      <c r="F293" s="126"/>
      <c r="G293" s="127" t="s">
        <v>443</v>
      </c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8"/>
      <c r="T293" s="128"/>
      <c r="U293" s="128"/>
      <c r="V293" s="129"/>
      <c r="W293" s="130">
        <f>W292+1</f>
        <v>923</v>
      </c>
      <c r="X293" s="131"/>
      <c r="Y293" s="131"/>
      <c r="Z293" s="131"/>
      <c r="AA293" s="132"/>
      <c r="AB293" s="39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1"/>
      <c r="AN293" s="39"/>
      <c r="AO293" s="40"/>
      <c r="AP293" s="40"/>
      <c r="AQ293" s="40"/>
      <c r="AR293" s="40"/>
      <c r="AS293" s="40"/>
      <c r="AT293" s="40"/>
      <c r="AU293" s="40"/>
      <c r="AV293" s="40"/>
      <c r="AW293" s="40"/>
      <c r="AX293" s="40"/>
      <c r="AY293" s="41"/>
      <c r="AZ293" s="19"/>
      <c r="BA293" s="20"/>
      <c r="BB293" s="20"/>
    </row>
    <row r="294" spans="1:54" s="21" customFormat="1" ht="24" customHeight="1" x14ac:dyDescent="0.2">
      <c r="A294" s="19"/>
      <c r="B294" s="124">
        <v>4502</v>
      </c>
      <c r="C294" s="125"/>
      <c r="D294" s="125"/>
      <c r="E294" s="125"/>
      <c r="F294" s="126"/>
      <c r="G294" s="127" t="s">
        <v>427</v>
      </c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8"/>
      <c r="T294" s="128"/>
      <c r="U294" s="128"/>
      <c r="V294" s="129"/>
      <c r="W294" s="130">
        <f>W293+1</f>
        <v>924</v>
      </c>
      <c r="X294" s="131"/>
      <c r="Y294" s="131"/>
      <c r="Z294" s="131"/>
      <c r="AA294" s="132"/>
      <c r="AB294" s="39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1"/>
      <c r="AN294" s="39"/>
      <c r="AO294" s="40"/>
      <c r="AP294" s="40"/>
      <c r="AQ294" s="40"/>
      <c r="AR294" s="40"/>
      <c r="AS294" s="40"/>
      <c r="AT294" s="40"/>
      <c r="AU294" s="40"/>
      <c r="AV294" s="40"/>
      <c r="AW294" s="40"/>
      <c r="AX294" s="40"/>
      <c r="AY294" s="41"/>
      <c r="AZ294" s="19"/>
      <c r="BA294" s="20"/>
      <c r="BB294" s="20"/>
    </row>
    <row r="295" spans="1:54" s="21" customFormat="1" ht="24.75" customHeight="1" x14ac:dyDescent="0.2">
      <c r="A295" s="19"/>
      <c r="B295" s="124">
        <v>4503</v>
      </c>
      <c r="C295" s="125"/>
      <c r="D295" s="125"/>
      <c r="E295" s="125"/>
      <c r="F295" s="126"/>
      <c r="G295" s="127" t="s">
        <v>508</v>
      </c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8"/>
      <c r="T295" s="128"/>
      <c r="U295" s="128"/>
      <c r="V295" s="129"/>
      <c r="W295" s="130">
        <f>W294+1</f>
        <v>925</v>
      </c>
      <c r="X295" s="131"/>
      <c r="Y295" s="131"/>
      <c r="Z295" s="131"/>
      <c r="AA295" s="132"/>
      <c r="AB295" s="39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1"/>
      <c r="AN295" s="39"/>
      <c r="AO295" s="40"/>
      <c r="AP295" s="40"/>
      <c r="AQ295" s="40"/>
      <c r="AR295" s="40"/>
      <c r="AS295" s="40"/>
      <c r="AT295" s="40"/>
      <c r="AU295" s="40"/>
      <c r="AV295" s="40"/>
      <c r="AW295" s="40"/>
      <c r="AX295" s="40"/>
      <c r="AY295" s="41"/>
      <c r="AZ295" s="19"/>
      <c r="BA295" s="20"/>
      <c r="BB295" s="20"/>
    </row>
    <row r="296" spans="1:54" s="21" customFormat="1" ht="38.25" customHeight="1" thickBot="1" x14ac:dyDescent="0.25">
      <c r="A296" s="19"/>
      <c r="B296" s="124">
        <v>4504</v>
      </c>
      <c r="C296" s="125"/>
      <c r="D296" s="125"/>
      <c r="E296" s="125"/>
      <c r="F296" s="126"/>
      <c r="G296" s="127" t="s">
        <v>512</v>
      </c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8"/>
      <c r="T296" s="128"/>
      <c r="U296" s="128"/>
      <c r="V296" s="129"/>
      <c r="W296" s="130">
        <f>W295+1</f>
        <v>926</v>
      </c>
      <c r="X296" s="131"/>
      <c r="Y296" s="131"/>
      <c r="Z296" s="131"/>
      <c r="AA296" s="132"/>
      <c r="AB296" s="39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1"/>
      <c r="AN296" s="39"/>
      <c r="AO296" s="40"/>
      <c r="AP296" s="40"/>
      <c r="AQ296" s="40"/>
      <c r="AR296" s="40"/>
      <c r="AS296" s="40"/>
      <c r="AT296" s="40"/>
      <c r="AU296" s="40"/>
      <c r="AV296" s="40"/>
      <c r="AW296" s="40"/>
      <c r="AX296" s="40"/>
      <c r="AY296" s="41"/>
      <c r="AZ296" s="19"/>
      <c r="BA296" s="20"/>
      <c r="BB296" s="20"/>
    </row>
    <row r="297" spans="1:54" s="21" customFormat="1" ht="24" customHeight="1" x14ac:dyDescent="0.2">
      <c r="A297" s="19"/>
      <c r="B297" s="226"/>
      <c r="C297" s="227"/>
      <c r="D297" s="227"/>
      <c r="E297" s="227"/>
      <c r="F297" s="228"/>
      <c r="G297" s="220" t="s">
        <v>340</v>
      </c>
      <c r="H297" s="221"/>
      <c r="I297" s="221"/>
      <c r="J297" s="221"/>
      <c r="K297" s="221"/>
      <c r="L297" s="221"/>
      <c r="M297" s="221"/>
      <c r="N297" s="221"/>
      <c r="O297" s="221"/>
      <c r="P297" s="221"/>
      <c r="Q297" s="221"/>
      <c r="R297" s="221"/>
      <c r="S297" s="221"/>
      <c r="T297" s="221"/>
      <c r="U297" s="221"/>
      <c r="V297" s="222"/>
      <c r="W297" s="147">
        <f>W295+2</f>
        <v>927</v>
      </c>
      <c r="X297" s="148"/>
      <c r="Y297" s="148"/>
      <c r="Z297" s="148"/>
      <c r="AA297" s="149"/>
      <c r="AB297" s="55"/>
      <c r="AC297" s="56"/>
      <c r="AD297" s="56"/>
      <c r="AE297" s="56"/>
      <c r="AF297" s="56"/>
      <c r="AG297" s="57"/>
      <c r="AH297" s="56"/>
      <c r="AI297" s="56"/>
      <c r="AJ297" s="57"/>
      <c r="AK297" s="56"/>
      <c r="AL297" s="56"/>
      <c r="AM297" s="58"/>
      <c r="AN297" s="55"/>
      <c r="AO297" s="56"/>
      <c r="AP297" s="56"/>
      <c r="AQ297" s="56"/>
      <c r="AR297" s="56"/>
      <c r="AS297" s="57"/>
      <c r="AT297" s="56"/>
      <c r="AU297" s="56"/>
      <c r="AV297" s="57"/>
      <c r="AW297" s="56"/>
      <c r="AX297" s="56"/>
      <c r="AY297" s="58"/>
      <c r="AZ297" s="19"/>
      <c r="BA297" s="20">
        <f t="shared" si="25"/>
        <v>0</v>
      </c>
      <c r="BB297" s="20">
        <f t="shared" si="26"/>
        <v>0</v>
      </c>
    </row>
    <row r="298" spans="1:54" ht="13.5" thickBot="1" x14ac:dyDescent="0.25">
      <c r="A298" s="1"/>
      <c r="B298" s="229"/>
      <c r="C298" s="230"/>
      <c r="D298" s="230"/>
      <c r="E298" s="230"/>
      <c r="F298" s="231"/>
      <c r="G298" s="193" t="s">
        <v>502</v>
      </c>
      <c r="H298" s="194"/>
      <c r="I298" s="194"/>
      <c r="J298" s="194"/>
      <c r="K298" s="194"/>
      <c r="L298" s="194"/>
      <c r="M298" s="194"/>
      <c r="N298" s="194"/>
      <c r="O298" s="194"/>
      <c r="P298" s="194"/>
      <c r="Q298" s="194"/>
      <c r="R298" s="194"/>
      <c r="S298" s="194"/>
      <c r="T298" s="194"/>
      <c r="U298" s="194"/>
      <c r="V298" s="195"/>
      <c r="W298" s="150"/>
      <c r="X298" s="151"/>
      <c r="Y298" s="151"/>
      <c r="Z298" s="151"/>
      <c r="AA298" s="152"/>
      <c r="AB298" s="59" t="str">
        <f>IF((BA21-BA170)&gt;0,IF(BA297=(BA21-BA170),"","NAPAKA!"),"")</f>
        <v/>
      </c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1"/>
      <c r="AN298" s="59" t="str">
        <f>IF((BB21-BB170)&gt;0,IF(BB297=(BB21-BB170),"","NAPAKA!"),"")</f>
        <v/>
      </c>
      <c r="AO298" s="60"/>
      <c r="AP298" s="60"/>
      <c r="AQ298" s="60"/>
      <c r="AR298" s="60"/>
      <c r="AS298" s="60"/>
      <c r="AT298" s="60"/>
      <c r="AU298" s="60"/>
      <c r="AV298" s="60"/>
      <c r="AW298" s="60"/>
      <c r="AX298" s="60"/>
      <c r="AY298" s="61"/>
      <c r="AZ298" s="1"/>
      <c r="BA298" s="22"/>
      <c r="BB298" s="22"/>
    </row>
    <row r="299" spans="1:54" s="21" customFormat="1" ht="24" customHeight="1" x14ac:dyDescent="0.2">
      <c r="A299" s="19"/>
      <c r="B299" s="226"/>
      <c r="C299" s="227"/>
      <c r="D299" s="227"/>
      <c r="E299" s="227"/>
      <c r="F299" s="228"/>
      <c r="G299" s="220" t="s">
        <v>341</v>
      </c>
      <c r="H299" s="221"/>
      <c r="I299" s="221"/>
      <c r="J299" s="221"/>
      <c r="K299" s="221"/>
      <c r="L299" s="221"/>
      <c r="M299" s="221"/>
      <c r="N299" s="221"/>
      <c r="O299" s="221"/>
      <c r="P299" s="221"/>
      <c r="Q299" s="221"/>
      <c r="R299" s="221"/>
      <c r="S299" s="221"/>
      <c r="T299" s="221"/>
      <c r="U299" s="221"/>
      <c r="V299" s="222"/>
      <c r="W299" s="147">
        <f>W297+1</f>
        <v>928</v>
      </c>
      <c r="X299" s="148"/>
      <c r="Y299" s="148"/>
      <c r="Z299" s="148"/>
      <c r="AA299" s="149"/>
      <c r="AB299" s="55"/>
      <c r="AC299" s="56"/>
      <c r="AD299" s="56"/>
      <c r="AE299" s="56"/>
      <c r="AF299" s="56"/>
      <c r="AG299" s="57"/>
      <c r="AH299" s="56"/>
      <c r="AI299" s="56"/>
      <c r="AJ299" s="57"/>
      <c r="AK299" s="56"/>
      <c r="AL299" s="56"/>
      <c r="AM299" s="58"/>
      <c r="AN299" s="55"/>
      <c r="AO299" s="56"/>
      <c r="AP299" s="56"/>
      <c r="AQ299" s="56"/>
      <c r="AR299" s="56"/>
      <c r="AS299" s="57"/>
      <c r="AT299" s="56"/>
      <c r="AU299" s="56"/>
      <c r="AV299" s="57"/>
      <c r="AW299" s="56"/>
      <c r="AX299" s="56"/>
      <c r="AY299" s="58"/>
      <c r="AZ299" s="19"/>
      <c r="BA299" s="20">
        <f>AB299*10^11+AC299*10^10+AD299*10^9+AE299*10^8+AF299*10^7+AG299*10^6+AH299*10^5+AI299*10^4+AJ299*10^3+AK299*10^2+AL299*10+AM299</f>
        <v>0</v>
      </c>
      <c r="BB299" s="20">
        <f>AN299*10^11+AO299*10^10+AP299*10^9+AQ299*10^8+AR299*10^7+AS299*10^6+AT299*10^5+AU299*10^4+AV299*10^3+AW299*10^2+AX299*10+AY299</f>
        <v>0</v>
      </c>
    </row>
    <row r="300" spans="1:54" ht="13.5" thickBot="1" x14ac:dyDescent="0.25">
      <c r="A300" s="1"/>
      <c r="B300" s="278"/>
      <c r="C300" s="279"/>
      <c r="D300" s="279"/>
      <c r="E300" s="279"/>
      <c r="F300" s="280"/>
      <c r="G300" s="164" t="s">
        <v>503</v>
      </c>
      <c r="H300" s="165"/>
      <c r="I300" s="165"/>
      <c r="J300" s="165"/>
      <c r="K300" s="165"/>
      <c r="L300" s="165"/>
      <c r="M300" s="165"/>
      <c r="N300" s="165"/>
      <c r="O300" s="165"/>
      <c r="P300" s="165"/>
      <c r="Q300" s="165"/>
      <c r="R300" s="165"/>
      <c r="S300" s="165"/>
      <c r="T300" s="165"/>
      <c r="U300" s="165"/>
      <c r="V300" s="166"/>
      <c r="W300" s="205"/>
      <c r="X300" s="206"/>
      <c r="Y300" s="206"/>
      <c r="Z300" s="206"/>
      <c r="AA300" s="207"/>
      <c r="AB300" s="59" t="str">
        <f>IF((BA170-BA21)&gt;0,IF(BA299=(BA170-BA21),"","NAPAKA!"),"")</f>
        <v/>
      </c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1"/>
      <c r="AN300" s="59" t="str">
        <f>IF((BB170-BB21)&gt;0,IF(BB299=(BB170-BB21),"","NAPAKA!"),"")</f>
        <v/>
      </c>
      <c r="AO300" s="60"/>
      <c r="AP300" s="60"/>
      <c r="AQ300" s="60"/>
      <c r="AR300" s="60"/>
      <c r="AS300" s="60"/>
      <c r="AT300" s="60"/>
      <c r="AU300" s="60"/>
      <c r="AV300" s="60"/>
      <c r="AW300" s="60"/>
      <c r="AX300" s="60"/>
      <c r="AY300" s="61"/>
      <c r="AZ300" s="1"/>
      <c r="BA300" s="22"/>
      <c r="BB300" s="22"/>
    </row>
    <row r="301" spans="1:54" s="21" customFormat="1" ht="36" customHeight="1" thickBot="1" x14ac:dyDescent="0.25">
      <c r="A301" s="19"/>
      <c r="B301" s="115"/>
      <c r="C301" s="116"/>
      <c r="D301" s="116"/>
      <c r="E301" s="116"/>
      <c r="F301" s="117"/>
      <c r="G301" s="118" t="s">
        <v>322</v>
      </c>
      <c r="H301" s="119"/>
      <c r="I301" s="119"/>
      <c r="J301" s="119"/>
      <c r="K301" s="119"/>
      <c r="L301" s="119"/>
      <c r="M301" s="119"/>
      <c r="N301" s="119"/>
      <c r="O301" s="119"/>
      <c r="P301" s="119"/>
      <c r="Q301" s="119"/>
      <c r="R301" s="119"/>
      <c r="S301" s="119"/>
      <c r="T301" s="119"/>
      <c r="U301" s="119"/>
      <c r="V301" s="120"/>
      <c r="W301" s="121">
        <f>W299+1</f>
        <v>929</v>
      </c>
      <c r="X301" s="122"/>
      <c r="Y301" s="122"/>
      <c r="Z301" s="122"/>
      <c r="AA301" s="123"/>
      <c r="AB301" s="37"/>
      <c r="AC301" s="38"/>
      <c r="AD301" s="38"/>
      <c r="AE301" s="38"/>
      <c r="AF301" s="38"/>
      <c r="AG301" s="35"/>
      <c r="AH301" s="38"/>
      <c r="AI301" s="38"/>
      <c r="AJ301" s="35"/>
      <c r="AK301" s="38"/>
      <c r="AL301" s="38"/>
      <c r="AM301" s="36"/>
      <c r="AN301" s="37"/>
      <c r="AO301" s="38"/>
      <c r="AP301" s="38"/>
      <c r="AQ301" s="38"/>
      <c r="AR301" s="38"/>
      <c r="AS301" s="35"/>
      <c r="AT301" s="38"/>
      <c r="AU301" s="38"/>
      <c r="AV301" s="35"/>
      <c r="AW301" s="38"/>
      <c r="AX301" s="38"/>
      <c r="AY301" s="36"/>
      <c r="AZ301" s="19"/>
      <c r="BA301" s="20">
        <f>AB301*10^11+AC301*10^10+AD301*10^9+AE301*10^8+AF301*10^7+AG301*10^6+AH301*10^5+AI301*10^4+AJ301*10^3+AK301*10^2+AL301*10+AM301</f>
        <v>0</v>
      </c>
      <c r="BB301" s="20">
        <f>AN301*10^11+AO301*10^10+AP301*10^9+AQ301*10^8+AR301*10^7+AS301*10^6+AT301*10^5+AU301*10^4+AV301*10^3+AW301*10^2+AX301*10+AY301</f>
        <v>0</v>
      </c>
    </row>
    <row r="302" spans="1:54" s="21" customFormat="1" ht="18" customHeight="1" thickBot="1" x14ac:dyDescent="0.25">
      <c r="A302" s="19"/>
      <c r="B302" s="89"/>
      <c r="C302" s="90"/>
      <c r="D302" s="90"/>
      <c r="E302" s="90"/>
      <c r="F302" s="91"/>
      <c r="G302" s="92" t="s">
        <v>321</v>
      </c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4"/>
      <c r="W302" s="95">
        <f>W301+1</f>
        <v>930</v>
      </c>
      <c r="X302" s="96"/>
      <c r="Y302" s="96"/>
      <c r="Z302" s="96"/>
      <c r="AA302" s="97"/>
      <c r="AB302" s="46"/>
      <c r="AC302" s="47"/>
      <c r="AD302" s="47"/>
      <c r="AE302" s="47"/>
      <c r="AF302" s="47"/>
      <c r="AG302" s="48"/>
      <c r="AH302" s="47"/>
      <c r="AI302" s="47"/>
      <c r="AJ302" s="48"/>
      <c r="AK302" s="47"/>
      <c r="AL302" s="47"/>
      <c r="AM302" s="49"/>
      <c r="AN302" s="46"/>
      <c r="AO302" s="47"/>
      <c r="AP302" s="47"/>
      <c r="AQ302" s="47"/>
      <c r="AR302" s="47"/>
      <c r="AS302" s="48"/>
      <c r="AT302" s="47"/>
      <c r="AU302" s="47"/>
      <c r="AV302" s="48"/>
      <c r="AW302" s="47"/>
      <c r="AX302" s="47"/>
      <c r="AY302" s="50"/>
      <c r="AZ302" s="19"/>
      <c r="BA302" s="20">
        <f>AB302*10^11+AC302*10^10+AD302*10^9+AE302*10^8+AF302*10^7+AG302*10^6+AH302*10^5+AI302*10^4+AJ302*10^3+AK302*10^2+AL302*10+AM302</f>
        <v>0</v>
      </c>
      <c r="BB302" s="20">
        <f>AN302*10^11+AO302*10^10+AP302*10^9+AQ302*10^8+AR302*10^7+AS302*10^6+AT302*10^5+AU302*10^4+AV302*10^3+AW302*10^2+AX302*10+AY302</f>
        <v>0</v>
      </c>
    </row>
    <row r="303" spans="1:54" ht="18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</row>
    <row r="304" spans="1:54" ht="24" customHeight="1" x14ac:dyDescent="0.2">
      <c r="A304" s="1"/>
      <c r="B304" s="1"/>
      <c r="C304" s="1"/>
      <c r="D304" s="1"/>
      <c r="E304" s="1"/>
      <c r="F304" s="1"/>
      <c r="G304" s="99" t="s">
        <v>343</v>
      </c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1"/>
      <c r="X304" s="1"/>
      <c r="Y304" s="1"/>
      <c r="Z304" s="1"/>
      <c r="AA304" s="1"/>
      <c r="AB304" s="99" t="s">
        <v>52</v>
      </c>
      <c r="AC304" s="99"/>
      <c r="AD304" s="99"/>
      <c r="AE304" s="99"/>
      <c r="AF304" s="99"/>
      <c r="AG304" s="99"/>
      <c r="AH304" s="99"/>
      <c r="AI304" s="99"/>
      <c r="AJ304" s="99"/>
      <c r="AK304" s="99"/>
      <c r="AL304" s="99"/>
      <c r="AM304" s="99"/>
      <c r="AN304" s="104" t="s">
        <v>53</v>
      </c>
      <c r="AO304" s="104"/>
      <c r="AP304" s="104"/>
      <c r="AQ304" s="104"/>
      <c r="AR304" s="104"/>
      <c r="AS304" s="104"/>
      <c r="AT304" s="104"/>
      <c r="AU304" s="104"/>
      <c r="AV304" s="104"/>
      <c r="AW304" s="104"/>
      <c r="AX304" s="104"/>
      <c r="AY304" s="104"/>
      <c r="AZ304" s="1"/>
    </row>
    <row r="305" spans="1:52" ht="36" customHeight="1" x14ac:dyDescent="0.2">
      <c r="A305" s="1"/>
      <c r="B305" s="1"/>
      <c r="C305" s="1"/>
      <c r="D305" s="1"/>
      <c r="E305" s="1"/>
      <c r="F305" s="1"/>
      <c r="G305" s="143"/>
      <c r="H305" s="143"/>
      <c r="I305" s="143"/>
      <c r="J305" s="143"/>
      <c r="K305" s="143"/>
      <c r="L305" s="143"/>
      <c r="M305" s="143"/>
      <c r="N305" s="143"/>
      <c r="O305" s="143"/>
      <c r="P305" s="143"/>
      <c r="Q305" s="143"/>
      <c r="R305" s="143"/>
      <c r="S305" s="143"/>
      <c r="T305" s="143"/>
      <c r="U305" s="143"/>
      <c r="V305" s="143"/>
      <c r="W305" s="1"/>
      <c r="X305" s="1"/>
      <c r="Y305" s="1"/>
      <c r="Z305" s="1"/>
      <c r="AA305" s="1"/>
      <c r="AB305" s="133"/>
      <c r="AC305" s="133"/>
      <c r="AD305" s="133"/>
      <c r="AE305" s="133"/>
      <c r="AF305" s="133"/>
      <c r="AG305" s="133"/>
      <c r="AH305" s="133"/>
      <c r="AI305" s="133"/>
      <c r="AJ305" s="133"/>
      <c r="AK305" s="133"/>
      <c r="AL305" s="133"/>
      <c r="AM305" s="133"/>
      <c r="AN305" s="133"/>
      <c r="AO305" s="133"/>
      <c r="AP305" s="133"/>
      <c r="AQ305" s="133"/>
      <c r="AR305" s="133"/>
      <c r="AS305" s="133"/>
      <c r="AT305" s="133"/>
      <c r="AU305" s="133"/>
      <c r="AV305" s="133"/>
      <c r="AW305" s="133"/>
      <c r="AX305" s="133"/>
      <c r="AY305" s="133"/>
      <c r="AZ305" s="1"/>
    </row>
    <row r="306" spans="1:52" ht="36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</row>
    <row r="307" spans="1:52" x14ac:dyDescent="0.2">
      <c r="A307" s="1"/>
      <c r="B307" s="134"/>
      <c r="C307" s="135"/>
      <c r="D307" s="135"/>
      <c r="E307" s="135"/>
      <c r="F307" s="135"/>
      <c r="G307" s="135" t="s">
        <v>8</v>
      </c>
      <c r="H307" s="135"/>
      <c r="I307" s="135"/>
      <c r="J307" s="135"/>
      <c r="K307" s="135"/>
      <c r="L307" s="135"/>
      <c r="M307" s="135"/>
      <c r="N307" s="135"/>
      <c r="O307" s="135"/>
      <c r="P307" s="135"/>
      <c r="Q307" s="135"/>
      <c r="R307" s="135"/>
      <c r="S307" s="135"/>
      <c r="T307" s="135"/>
      <c r="U307" s="135"/>
      <c r="V307" s="136"/>
      <c r="W307" s="1"/>
      <c r="X307" s="1"/>
      <c r="Y307" s="1"/>
      <c r="Z307" s="1"/>
      <c r="AA307" s="1"/>
      <c r="AB307" s="137" t="s">
        <v>348</v>
      </c>
      <c r="AC307" s="138"/>
      <c r="AD307" s="138"/>
      <c r="AE307" s="138"/>
      <c r="AF307" s="138"/>
      <c r="AG307" s="138"/>
      <c r="AH307" s="138"/>
      <c r="AI307" s="138"/>
      <c r="AJ307" s="138"/>
      <c r="AK307" s="138"/>
      <c r="AL307" s="138"/>
      <c r="AM307" s="138"/>
      <c r="AN307" s="137" t="s">
        <v>54</v>
      </c>
      <c r="AO307" s="138"/>
      <c r="AP307" s="138"/>
      <c r="AQ307" s="138"/>
      <c r="AR307" s="138"/>
      <c r="AS307" s="138"/>
      <c r="AT307" s="138"/>
      <c r="AU307" s="138"/>
      <c r="AV307" s="138"/>
      <c r="AW307" s="138"/>
      <c r="AX307" s="138"/>
      <c r="AY307" s="139"/>
      <c r="AZ307" s="1"/>
    </row>
    <row r="308" spans="1:52" ht="18" customHeight="1" x14ac:dyDescent="0.2">
      <c r="A308" s="1"/>
      <c r="B308" s="287" t="s">
        <v>9</v>
      </c>
      <c r="C308" s="288"/>
      <c r="D308" s="288"/>
      <c r="E308" s="288"/>
      <c r="F308" s="288"/>
      <c r="G308" s="133"/>
      <c r="H308" s="133"/>
      <c r="I308" s="133"/>
      <c r="J308" s="133"/>
      <c r="K308" s="133"/>
      <c r="L308" s="133"/>
      <c r="M308" s="133"/>
      <c r="N308" s="133"/>
      <c r="O308" s="133"/>
      <c r="P308" s="133"/>
      <c r="Q308" s="133"/>
      <c r="R308" s="133"/>
      <c r="S308" s="133"/>
      <c r="T308" s="133"/>
      <c r="U308" s="133"/>
      <c r="V308" s="289"/>
      <c r="W308" s="1"/>
      <c r="X308" s="1"/>
      <c r="Y308" s="1"/>
      <c r="Z308" s="1"/>
      <c r="AA308" s="1"/>
      <c r="AB308" s="290"/>
      <c r="AC308" s="291"/>
      <c r="AD308" s="291"/>
      <c r="AE308" s="291"/>
      <c r="AF308" s="291"/>
      <c r="AG308" s="291"/>
      <c r="AH308" s="291"/>
      <c r="AI308" s="291"/>
      <c r="AJ308" s="291"/>
      <c r="AK308" s="291"/>
      <c r="AL308" s="291"/>
      <c r="AM308" s="291"/>
      <c r="AN308" s="291"/>
      <c r="AO308" s="291"/>
      <c r="AP308" s="291"/>
      <c r="AQ308" s="291"/>
      <c r="AR308" s="291"/>
      <c r="AS308" s="291"/>
      <c r="AT308" s="291"/>
      <c r="AU308" s="291"/>
      <c r="AV308" s="291"/>
      <c r="AW308" s="291"/>
      <c r="AX308" s="291"/>
      <c r="AY308" s="294"/>
      <c r="AZ308" s="1"/>
    </row>
    <row r="309" spans="1:52" ht="18" customHeight="1" x14ac:dyDescent="0.2">
      <c r="A309" s="1"/>
      <c r="B309" s="296" t="s">
        <v>10</v>
      </c>
      <c r="C309" s="297"/>
      <c r="D309" s="297"/>
      <c r="E309" s="297"/>
      <c r="F309" s="297"/>
      <c r="G309" s="293"/>
      <c r="H309" s="293"/>
      <c r="I309" s="293"/>
      <c r="J309" s="293"/>
      <c r="K309" s="293"/>
      <c r="L309" s="293"/>
      <c r="M309" s="293"/>
      <c r="N309" s="293"/>
      <c r="O309" s="293"/>
      <c r="P309" s="293"/>
      <c r="Q309" s="293"/>
      <c r="R309" s="293"/>
      <c r="S309" s="293"/>
      <c r="T309" s="293"/>
      <c r="U309" s="293"/>
      <c r="V309" s="295"/>
      <c r="W309" s="1"/>
      <c r="X309" s="1"/>
      <c r="Y309" s="1"/>
      <c r="Z309" s="1"/>
      <c r="AA309" s="1"/>
      <c r="AB309" s="292"/>
      <c r="AC309" s="293"/>
      <c r="AD309" s="293"/>
      <c r="AE309" s="293"/>
      <c r="AF309" s="293"/>
      <c r="AG309" s="293"/>
      <c r="AH309" s="293"/>
      <c r="AI309" s="293"/>
      <c r="AJ309" s="293"/>
      <c r="AK309" s="293"/>
      <c r="AL309" s="293"/>
      <c r="AM309" s="293"/>
      <c r="AN309" s="293"/>
      <c r="AO309" s="293"/>
      <c r="AP309" s="293"/>
      <c r="AQ309" s="293"/>
      <c r="AR309" s="293"/>
      <c r="AS309" s="293"/>
      <c r="AT309" s="293"/>
      <c r="AU309" s="293"/>
      <c r="AV309" s="293"/>
      <c r="AW309" s="293"/>
      <c r="AX309" s="293"/>
      <c r="AY309" s="295"/>
      <c r="AZ309" s="1"/>
    </row>
    <row r="310" spans="1:52" ht="8.1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</row>
    <row r="311" spans="1:52" ht="24" customHeight="1" x14ac:dyDescent="0.2">
      <c r="A311" s="1"/>
      <c r="B311" s="98" t="s">
        <v>444</v>
      </c>
      <c r="C311" s="98"/>
      <c r="D311" s="98"/>
      <c r="E311" s="98"/>
      <c r="F311" s="98"/>
      <c r="G311" s="98"/>
      <c r="H311" s="98"/>
      <c r="I311" s="98"/>
      <c r="J311" s="98"/>
      <c r="K311" s="98"/>
      <c r="L311" s="98"/>
      <c r="M311" s="98"/>
      <c r="N311" s="98"/>
      <c r="O311" s="98"/>
      <c r="P311" s="98"/>
      <c r="Q311" s="98"/>
      <c r="R311" s="98"/>
      <c r="S311" s="98"/>
      <c r="T311" s="98"/>
      <c r="U311" s="98"/>
      <c r="V311" s="98"/>
      <c r="W311" s="98"/>
      <c r="X311" s="98"/>
      <c r="Y311" s="98"/>
      <c r="Z311" s="98"/>
      <c r="AA311" s="98"/>
      <c r="AB311" s="98"/>
      <c r="AC311" s="98"/>
      <c r="AD311" s="98"/>
      <c r="AE311" s="98"/>
      <c r="AF311" s="98"/>
      <c r="AG311" s="98"/>
      <c r="AH311" s="98"/>
      <c r="AI311" s="98"/>
      <c r="AJ311" s="98"/>
      <c r="AK311" s="98"/>
      <c r="AL311" s="98"/>
      <c r="AM311" s="98"/>
      <c r="AN311" s="98"/>
      <c r="AO311" s="98"/>
      <c r="AP311" s="98"/>
      <c r="AQ311" s="98"/>
      <c r="AR311" s="98"/>
      <c r="AS311" s="98"/>
      <c r="AT311" s="98"/>
      <c r="AU311" s="98"/>
      <c r="AV311" s="98"/>
      <c r="AW311" s="98"/>
      <c r="AX311" s="98"/>
      <c r="AY311" s="98"/>
      <c r="AZ311" s="1"/>
    </row>
    <row r="312" spans="1:52" x14ac:dyDescent="0.2">
      <c r="A312" s="1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1"/>
    </row>
    <row r="313" spans="1:52" ht="24" customHeight="1" x14ac:dyDescent="0.2">
      <c r="A313" s="1"/>
      <c r="B313" s="72" t="s">
        <v>359</v>
      </c>
      <c r="C313" s="286" t="s">
        <v>428</v>
      </c>
      <c r="D313" s="286"/>
      <c r="E313" s="286"/>
      <c r="F313" s="286"/>
      <c r="G313" s="286"/>
      <c r="H313" s="286"/>
      <c r="I313" s="286"/>
      <c r="J313" s="286"/>
      <c r="K313" s="286"/>
      <c r="L313" s="286"/>
      <c r="M313" s="286"/>
      <c r="N313" s="286"/>
      <c r="O313" s="286"/>
      <c r="P313" s="286"/>
      <c r="Q313" s="286"/>
      <c r="R313" s="286"/>
      <c r="S313" s="286"/>
      <c r="T313" s="286"/>
      <c r="U313" s="286"/>
      <c r="V313" s="286"/>
      <c r="W313" s="286"/>
      <c r="X313" s="286"/>
      <c r="Y313" s="286"/>
      <c r="Z313" s="286"/>
      <c r="AA313" s="286"/>
      <c r="AB313" s="286"/>
      <c r="AC313" s="286"/>
      <c r="AD313" s="286"/>
      <c r="AE313" s="286"/>
      <c r="AF313" s="286"/>
      <c r="AG313" s="286"/>
      <c r="AH313" s="286"/>
      <c r="AI313" s="286"/>
      <c r="AJ313" s="286"/>
      <c r="AK313" s="286"/>
      <c r="AL313" s="286"/>
      <c r="AM313" s="286"/>
      <c r="AN313" s="286"/>
      <c r="AO313" s="286"/>
      <c r="AP313" s="286"/>
      <c r="AQ313" s="286"/>
      <c r="AR313" s="286"/>
      <c r="AS313" s="286"/>
      <c r="AT313" s="286"/>
      <c r="AU313" s="286"/>
      <c r="AV313" s="286"/>
      <c r="AW313" s="286"/>
      <c r="AX313" s="286"/>
      <c r="AY313" s="286"/>
      <c r="AZ313" s="1"/>
    </row>
    <row r="314" spans="1:52" ht="8.1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</row>
  </sheetData>
  <mergeCells count="819">
    <mergeCell ref="B148:F148"/>
    <mergeCell ref="G148:V148"/>
    <mergeCell ref="W148:AA148"/>
    <mergeCell ref="B160:F160"/>
    <mergeCell ref="G160:V160"/>
    <mergeCell ref="W160:AA160"/>
    <mergeCell ref="W150:AA150"/>
    <mergeCell ref="W151:AA151"/>
    <mergeCell ref="W157:AA157"/>
    <mergeCell ref="W158:AA158"/>
    <mergeCell ref="G282:V282"/>
    <mergeCell ref="W282:AA282"/>
    <mergeCell ref="B141:F141"/>
    <mergeCell ref="G141:V141"/>
    <mergeCell ref="W141:AA141"/>
    <mergeCell ref="B147:F147"/>
    <mergeCell ref="G147:V147"/>
    <mergeCell ref="W147:AA147"/>
    <mergeCell ref="W143:AA143"/>
    <mergeCell ref="W144:AA144"/>
    <mergeCell ref="B294:F294"/>
    <mergeCell ref="G294:V294"/>
    <mergeCell ref="W294:AA294"/>
    <mergeCell ref="B296:F296"/>
    <mergeCell ref="G296:V296"/>
    <mergeCell ref="W296:AA296"/>
    <mergeCell ref="B295:F295"/>
    <mergeCell ref="G295:V295"/>
    <mergeCell ref="W295:AA295"/>
    <mergeCell ref="B292:F292"/>
    <mergeCell ref="G292:V292"/>
    <mergeCell ref="W292:AA292"/>
    <mergeCell ref="B293:F293"/>
    <mergeCell ref="G293:V293"/>
    <mergeCell ref="W293:AA293"/>
    <mergeCell ref="W288:AA288"/>
    <mergeCell ref="G284:V284"/>
    <mergeCell ref="G285:V285"/>
    <mergeCell ref="B290:F291"/>
    <mergeCell ref="G290:V290"/>
    <mergeCell ref="W290:AA291"/>
    <mergeCell ref="G291:V291"/>
    <mergeCell ref="G259:V259"/>
    <mergeCell ref="B270:F270"/>
    <mergeCell ref="G270:V270"/>
    <mergeCell ref="B284:F285"/>
    <mergeCell ref="W284:AA285"/>
    <mergeCell ref="B289:F289"/>
    <mergeCell ref="G289:V289"/>
    <mergeCell ref="W289:AA289"/>
    <mergeCell ref="B288:F288"/>
    <mergeCell ref="G288:V288"/>
    <mergeCell ref="B252:F252"/>
    <mergeCell ref="G252:V252"/>
    <mergeCell ref="W252:AA252"/>
    <mergeCell ref="W259:AA260"/>
    <mergeCell ref="G260:V260"/>
    <mergeCell ref="B273:F274"/>
    <mergeCell ref="G273:V273"/>
    <mergeCell ref="W273:AA274"/>
    <mergeCell ref="G274:V274"/>
    <mergeCell ref="B259:F260"/>
    <mergeCell ref="B188:F188"/>
    <mergeCell ref="G188:V188"/>
    <mergeCell ref="W188:AA188"/>
    <mergeCell ref="B186:F186"/>
    <mergeCell ref="B251:F251"/>
    <mergeCell ref="G251:V251"/>
    <mergeCell ref="W251:AA251"/>
    <mergeCell ref="B168:F168"/>
    <mergeCell ref="G168:V168"/>
    <mergeCell ref="W168:AA168"/>
    <mergeCell ref="B169:F169"/>
    <mergeCell ref="G169:V169"/>
    <mergeCell ref="W169:AA169"/>
    <mergeCell ref="B166:F166"/>
    <mergeCell ref="G166:V166"/>
    <mergeCell ref="W166:AA166"/>
    <mergeCell ref="B167:F167"/>
    <mergeCell ref="G167:V167"/>
    <mergeCell ref="W167:AA167"/>
    <mergeCell ref="B163:F164"/>
    <mergeCell ref="G163:V163"/>
    <mergeCell ref="G164:V164"/>
    <mergeCell ref="W163:AA163"/>
    <mergeCell ref="W164:AA164"/>
    <mergeCell ref="B165:F165"/>
    <mergeCell ref="G165:V165"/>
    <mergeCell ref="W165:AA165"/>
    <mergeCell ref="B159:F159"/>
    <mergeCell ref="G159:V159"/>
    <mergeCell ref="W159:AA159"/>
    <mergeCell ref="B162:F162"/>
    <mergeCell ref="G162:V162"/>
    <mergeCell ref="W162:AA162"/>
    <mergeCell ref="B161:F161"/>
    <mergeCell ref="G161:V161"/>
    <mergeCell ref="W161:AA161"/>
    <mergeCell ref="B156:F156"/>
    <mergeCell ref="G156:V156"/>
    <mergeCell ref="W156:AA156"/>
    <mergeCell ref="B157:F158"/>
    <mergeCell ref="G157:V157"/>
    <mergeCell ref="G158:V158"/>
    <mergeCell ref="B154:F154"/>
    <mergeCell ref="G154:V154"/>
    <mergeCell ref="W154:AA154"/>
    <mergeCell ref="B155:F155"/>
    <mergeCell ref="G155:V155"/>
    <mergeCell ref="W155:AA155"/>
    <mergeCell ref="B152:F152"/>
    <mergeCell ref="G152:V152"/>
    <mergeCell ref="W152:AA152"/>
    <mergeCell ref="B153:F153"/>
    <mergeCell ref="G153:V153"/>
    <mergeCell ref="W153:AA153"/>
    <mergeCell ref="B149:F149"/>
    <mergeCell ref="G149:V149"/>
    <mergeCell ref="W149:AA149"/>
    <mergeCell ref="G151:V151"/>
    <mergeCell ref="B150:F151"/>
    <mergeCell ref="G150:V150"/>
    <mergeCell ref="B143:F144"/>
    <mergeCell ref="G143:V143"/>
    <mergeCell ref="G144:V144"/>
    <mergeCell ref="W145:AA145"/>
    <mergeCell ref="B146:F146"/>
    <mergeCell ref="G146:V146"/>
    <mergeCell ref="W146:AA146"/>
    <mergeCell ref="B145:F145"/>
    <mergeCell ref="G145:V145"/>
    <mergeCell ref="B140:F140"/>
    <mergeCell ref="G140:V140"/>
    <mergeCell ref="W140:AA140"/>
    <mergeCell ref="B142:F142"/>
    <mergeCell ref="G142:V142"/>
    <mergeCell ref="W142:AA142"/>
    <mergeCell ref="B137:F138"/>
    <mergeCell ref="G137:V137"/>
    <mergeCell ref="W137:AA138"/>
    <mergeCell ref="G138:V138"/>
    <mergeCell ref="B139:F139"/>
    <mergeCell ref="G139:V139"/>
    <mergeCell ref="W139:AA139"/>
    <mergeCell ref="W131:AA131"/>
    <mergeCell ref="B132:F132"/>
    <mergeCell ref="G132:V132"/>
    <mergeCell ref="W132:AA132"/>
    <mergeCell ref="B135:F136"/>
    <mergeCell ref="G135:V135"/>
    <mergeCell ref="W135:AA136"/>
    <mergeCell ref="G136:V136"/>
    <mergeCell ref="B134:F134"/>
    <mergeCell ref="G134:V134"/>
    <mergeCell ref="W134:AA134"/>
    <mergeCell ref="B128:F128"/>
    <mergeCell ref="G128:V128"/>
    <mergeCell ref="W128:AA128"/>
    <mergeCell ref="B129:F129"/>
    <mergeCell ref="G129:V129"/>
    <mergeCell ref="W129:AA129"/>
    <mergeCell ref="B130:F130"/>
    <mergeCell ref="B127:F127"/>
    <mergeCell ref="G127:V127"/>
    <mergeCell ref="W127:AA127"/>
    <mergeCell ref="B133:F133"/>
    <mergeCell ref="G133:V133"/>
    <mergeCell ref="W133:AA133"/>
    <mergeCell ref="G130:V130"/>
    <mergeCell ref="W130:AA130"/>
    <mergeCell ref="B131:F131"/>
    <mergeCell ref="G131:V131"/>
    <mergeCell ref="B124:F124"/>
    <mergeCell ref="G124:V124"/>
    <mergeCell ref="W124:AA124"/>
    <mergeCell ref="B125:F126"/>
    <mergeCell ref="G125:V125"/>
    <mergeCell ref="W125:AA126"/>
    <mergeCell ref="G126:V126"/>
    <mergeCell ref="B115:F115"/>
    <mergeCell ref="G115:V115"/>
    <mergeCell ref="W115:AA115"/>
    <mergeCell ref="G117:V117"/>
    <mergeCell ref="B116:F117"/>
    <mergeCell ref="G116:V116"/>
    <mergeCell ref="W116:AA117"/>
    <mergeCell ref="B113:F113"/>
    <mergeCell ref="G113:V113"/>
    <mergeCell ref="W113:AA113"/>
    <mergeCell ref="B114:F114"/>
    <mergeCell ref="G114:V114"/>
    <mergeCell ref="W114:AA114"/>
    <mergeCell ref="C313:AY313"/>
    <mergeCell ref="B250:F250"/>
    <mergeCell ref="G250:V250"/>
    <mergeCell ref="W250:AA250"/>
    <mergeCell ref="B308:F308"/>
    <mergeCell ref="G308:V308"/>
    <mergeCell ref="AB308:AM309"/>
    <mergeCell ref="AN308:AY309"/>
    <mergeCell ref="B309:F309"/>
    <mergeCell ref="G309:V309"/>
    <mergeCell ref="AT11:AU11"/>
    <mergeCell ref="B244:F245"/>
    <mergeCell ref="G244:V244"/>
    <mergeCell ref="W244:AA245"/>
    <mergeCell ref="G245:V245"/>
    <mergeCell ref="B243:F243"/>
    <mergeCell ref="G243:V243"/>
    <mergeCell ref="W223:AA223"/>
    <mergeCell ref="B224:F224"/>
    <mergeCell ref="G224:V224"/>
    <mergeCell ref="G200:V200"/>
    <mergeCell ref="W200:AA200"/>
    <mergeCell ref="B196:F196"/>
    <mergeCell ref="G196:V196"/>
    <mergeCell ref="W196:AA196"/>
    <mergeCell ref="B197:F197"/>
    <mergeCell ref="G197:V197"/>
    <mergeCell ref="W197:AA197"/>
    <mergeCell ref="AX14:AY14"/>
    <mergeCell ref="B13:M13"/>
    <mergeCell ref="N13:AI13"/>
    <mergeCell ref="AL13:AY13"/>
    <mergeCell ref="B14:AI14"/>
    <mergeCell ref="AL14:AM14"/>
    <mergeCell ref="AN14:AO14"/>
    <mergeCell ref="AP14:AQ14"/>
    <mergeCell ref="AR14:AS14"/>
    <mergeCell ref="AT14:AU14"/>
    <mergeCell ref="B10:M10"/>
    <mergeCell ref="N10:AI10"/>
    <mergeCell ref="AV14:AW14"/>
    <mergeCell ref="AL10:AW10"/>
    <mergeCell ref="B11:AI11"/>
    <mergeCell ref="AL11:AM11"/>
    <mergeCell ref="AN11:AO11"/>
    <mergeCell ref="AP11:AQ11"/>
    <mergeCell ref="AR11:AS11"/>
    <mergeCell ref="AV11:AW11"/>
    <mergeCell ref="B302:F302"/>
    <mergeCell ref="G302:V302"/>
    <mergeCell ref="W302:AA302"/>
    <mergeCell ref="B301:F301"/>
    <mergeCell ref="G301:V301"/>
    <mergeCell ref="W301:AA301"/>
    <mergeCell ref="B297:F298"/>
    <mergeCell ref="G297:V297"/>
    <mergeCell ref="W297:AA298"/>
    <mergeCell ref="G298:V298"/>
    <mergeCell ref="B299:F300"/>
    <mergeCell ref="G299:V299"/>
    <mergeCell ref="W299:AA300"/>
    <mergeCell ref="G300:V300"/>
    <mergeCell ref="B286:F286"/>
    <mergeCell ref="G286:V286"/>
    <mergeCell ref="W286:AA286"/>
    <mergeCell ref="B287:F287"/>
    <mergeCell ref="G287:V287"/>
    <mergeCell ref="W287:AA287"/>
    <mergeCell ref="B283:F283"/>
    <mergeCell ref="G283:V283"/>
    <mergeCell ref="W283:AA283"/>
    <mergeCell ref="B280:F280"/>
    <mergeCell ref="G280:V280"/>
    <mergeCell ref="W280:AA280"/>
    <mergeCell ref="B281:F281"/>
    <mergeCell ref="G281:V281"/>
    <mergeCell ref="W281:AA281"/>
    <mergeCell ref="B282:F282"/>
    <mergeCell ref="B278:F278"/>
    <mergeCell ref="G278:V278"/>
    <mergeCell ref="W278:AA278"/>
    <mergeCell ref="B279:F279"/>
    <mergeCell ref="G279:V279"/>
    <mergeCell ref="W279:AA279"/>
    <mergeCell ref="B275:F276"/>
    <mergeCell ref="G275:V275"/>
    <mergeCell ref="W275:AA276"/>
    <mergeCell ref="G276:V276"/>
    <mergeCell ref="B277:F277"/>
    <mergeCell ref="G277:V277"/>
    <mergeCell ref="W277:AA277"/>
    <mergeCell ref="W270:AA270"/>
    <mergeCell ref="B272:F272"/>
    <mergeCell ref="G272:V272"/>
    <mergeCell ref="W272:AA272"/>
    <mergeCell ref="B271:F271"/>
    <mergeCell ref="G271:V271"/>
    <mergeCell ref="W271:AA271"/>
    <mergeCell ref="B268:F268"/>
    <mergeCell ref="G268:V268"/>
    <mergeCell ref="W268:AA268"/>
    <mergeCell ref="B269:F269"/>
    <mergeCell ref="G269:V269"/>
    <mergeCell ref="W269:AA269"/>
    <mergeCell ref="B266:F266"/>
    <mergeCell ref="G266:V266"/>
    <mergeCell ref="W266:AA266"/>
    <mergeCell ref="B267:F267"/>
    <mergeCell ref="G267:V267"/>
    <mergeCell ref="W267:AA267"/>
    <mergeCell ref="B264:F264"/>
    <mergeCell ref="G264:V264"/>
    <mergeCell ref="W264:AA264"/>
    <mergeCell ref="B265:F265"/>
    <mergeCell ref="G265:V265"/>
    <mergeCell ref="W265:AA265"/>
    <mergeCell ref="B263:F263"/>
    <mergeCell ref="G263:V263"/>
    <mergeCell ref="W263:AA263"/>
    <mergeCell ref="B258:F258"/>
    <mergeCell ref="G258:V258"/>
    <mergeCell ref="W258:AA258"/>
    <mergeCell ref="B261:F262"/>
    <mergeCell ref="G261:V261"/>
    <mergeCell ref="W261:AA262"/>
    <mergeCell ref="G262:V262"/>
    <mergeCell ref="B256:F256"/>
    <mergeCell ref="G256:V256"/>
    <mergeCell ref="W256:AA256"/>
    <mergeCell ref="B257:F257"/>
    <mergeCell ref="G257:V257"/>
    <mergeCell ref="W257:AA257"/>
    <mergeCell ref="B255:F255"/>
    <mergeCell ref="G255:V255"/>
    <mergeCell ref="W255:AA255"/>
    <mergeCell ref="B249:F249"/>
    <mergeCell ref="G249:V249"/>
    <mergeCell ref="W249:AA249"/>
    <mergeCell ref="B253:F254"/>
    <mergeCell ref="G253:V253"/>
    <mergeCell ref="W253:AA254"/>
    <mergeCell ref="G254:V254"/>
    <mergeCell ref="B248:F248"/>
    <mergeCell ref="G248:V248"/>
    <mergeCell ref="W248:AA248"/>
    <mergeCell ref="B246:F246"/>
    <mergeCell ref="G246:V246"/>
    <mergeCell ref="W246:AA246"/>
    <mergeCell ref="B247:F247"/>
    <mergeCell ref="G247:V247"/>
    <mergeCell ref="W247:AA247"/>
    <mergeCell ref="W243:AA243"/>
    <mergeCell ref="B241:F241"/>
    <mergeCell ref="G241:V241"/>
    <mergeCell ref="W241:AA241"/>
    <mergeCell ref="B242:F242"/>
    <mergeCell ref="G242:V242"/>
    <mergeCell ref="W242:AA242"/>
    <mergeCell ref="B239:F239"/>
    <mergeCell ref="G239:V239"/>
    <mergeCell ref="W239:AA239"/>
    <mergeCell ref="B240:F240"/>
    <mergeCell ref="G240:V240"/>
    <mergeCell ref="W240:AA240"/>
    <mergeCell ref="B237:F237"/>
    <mergeCell ref="G237:V237"/>
    <mergeCell ref="W237:AA237"/>
    <mergeCell ref="B238:F238"/>
    <mergeCell ref="G238:V238"/>
    <mergeCell ref="W238:AA238"/>
    <mergeCell ref="B235:F235"/>
    <mergeCell ref="G235:V235"/>
    <mergeCell ref="W235:AA235"/>
    <mergeCell ref="B236:F236"/>
    <mergeCell ref="G236:V236"/>
    <mergeCell ref="W236:AA236"/>
    <mergeCell ref="B234:F234"/>
    <mergeCell ref="G234:V234"/>
    <mergeCell ref="W234:AA234"/>
    <mergeCell ref="B232:F233"/>
    <mergeCell ref="G232:V232"/>
    <mergeCell ref="W232:AA233"/>
    <mergeCell ref="G233:V233"/>
    <mergeCell ref="B230:F230"/>
    <mergeCell ref="G230:V230"/>
    <mergeCell ref="W230:AA230"/>
    <mergeCell ref="B231:F231"/>
    <mergeCell ref="G231:V231"/>
    <mergeCell ref="W231:AA231"/>
    <mergeCell ref="B229:F229"/>
    <mergeCell ref="G229:V229"/>
    <mergeCell ref="B223:F223"/>
    <mergeCell ref="G223:V223"/>
    <mergeCell ref="B225:F226"/>
    <mergeCell ref="G225:V225"/>
    <mergeCell ref="B227:F228"/>
    <mergeCell ref="G227:V227"/>
    <mergeCell ref="G228:V228"/>
    <mergeCell ref="G226:V226"/>
    <mergeCell ref="W220:AA220"/>
    <mergeCell ref="W221:AA221"/>
    <mergeCell ref="B220:F220"/>
    <mergeCell ref="G220:V220"/>
    <mergeCell ref="B221:F221"/>
    <mergeCell ref="G221:V221"/>
    <mergeCell ref="W224:AA224"/>
    <mergeCell ref="B218:F219"/>
    <mergeCell ref="G218:V218"/>
    <mergeCell ref="W218:AA219"/>
    <mergeCell ref="G219:V219"/>
    <mergeCell ref="B222:F222"/>
    <mergeCell ref="G222:V222"/>
    <mergeCell ref="B214:F214"/>
    <mergeCell ref="G214:V214"/>
    <mergeCell ref="W214:AA214"/>
    <mergeCell ref="B215:F215"/>
    <mergeCell ref="G215:V215"/>
    <mergeCell ref="W215:AA215"/>
    <mergeCell ref="B212:F212"/>
    <mergeCell ref="G212:V212"/>
    <mergeCell ref="W212:AA212"/>
    <mergeCell ref="B213:F213"/>
    <mergeCell ref="G213:V213"/>
    <mergeCell ref="W213:AA213"/>
    <mergeCell ref="B210:F211"/>
    <mergeCell ref="G210:V210"/>
    <mergeCell ref="W210:AA211"/>
    <mergeCell ref="G211:V211"/>
    <mergeCell ref="B209:F209"/>
    <mergeCell ref="G209:V209"/>
    <mergeCell ref="W209:AA209"/>
    <mergeCell ref="B207:F207"/>
    <mergeCell ref="G207:V207"/>
    <mergeCell ref="W207:AA207"/>
    <mergeCell ref="B208:F208"/>
    <mergeCell ref="G208:V208"/>
    <mergeCell ref="W208:AA208"/>
    <mergeCell ref="B205:F205"/>
    <mergeCell ref="G205:V205"/>
    <mergeCell ref="W205:AA205"/>
    <mergeCell ref="B206:F206"/>
    <mergeCell ref="G206:V206"/>
    <mergeCell ref="W206:AA206"/>
    <mergeCell ref="B202:F203"/>
    <mergeCell ref="G202:V202"/>
    <mergeCell ref="W202:AA203"/>
    <mergeCell ref="G203:V203"/>
    <mergeCell ref="B204:F204"/>
    <mergeCell ref="G204:V204"/>
    <mergeCell ref="W204:AA204"/>
    <mergeCell ref="B201:F201"/>
    <mergeCell ref="G201:V201"/>
    <mergeCell ref="W201:AA201"/>
    <mergeCell ref="B198:F198"/>
    <mergeCell ref="G198:V198"/>
    <mergeCell ref="W198:AA198"/>
    <mergeCell ref="B199:F199"/>
    <mergeCell ref="G199:V199"/>
    <mergeCell ref="W199:AA199"/>
    <mergeCell ref="B200:F200"/>
    <mergeCell ref="B194:F194"/>
    <mergeCell ref="G194:V194"/>
    <mergeCell ref="W194:AA194"/>
    <mergeCell ref="B195:F195"/>
    <mergeCell ref="G195:V195"/>
    <mergeCell ref="W195:AA195"/>
    <mergeCell ref="B192:F192"/>
    <mergeCell ref="G192:V192"/>
    <mergeCell ref="W192:AA192"/>
    <mergeCell ref="B193:F193"/>
    <mergeCell ref="G193:V193"/>
    <mergeCell ref="W193:AA193"/>
    <mergeCell ref="B187:F187"/>
    <mergeCell ref="G187:V187"/>
    <mergeCell ref="W187:AA187"/>
    <mergeCell ref="B190:F191"/>
    <mergeCell ref="G190:V190"/>
    <mergeCell ref="W190:AA191"/>
    <mergeCell ref="G191:V191"/>
    <mergeCell ref="B189:F189"/>
    <mergeCell ref="G189:V189"/>
    <mergeCell ref="W189:AA189"/>
    <mergeCell ref="B177:F177"/>
    <mergeCell ref="G177:V177"/>
    <mergeCell ref="W177:AA177"/>
    <mergeCell ref="B180:F180"/>
    <mergeCell ref="B185:F185"/>
    <mergeCell ref="G185:V185"/>
    <mergeCell ref="W185:AA185"/>
    <mergeCell ref="B183:F184"/>
    <mergeCell ref="G183:V183"/>
    <mergeCell ref="W183:AA184"/>
    <mergeCell ref="B179:F179"/>
    <mergeCell ref="G179:V179"/>
    <mergeCell ref="W179:AA179"/>
    <mergeCell ref="W181:AA181"/>
    <mergeCell ref="B182:F182"/>
    <mergeCell ref="G182:V182"/>
    <mergeCell ref="W182:AA182"/>
    <mergeCell ref="B181:F181"/>
    <mergeCell ref="G181:V181"/>
    <mergeCell ref="B174:F175"/>
    <mergeCell ref="G174:V174"/>
    <mergeCell ref="W174:AA175"/>
    <mergeCell ref="G175:V175"/>
    <mergeCell ref="B178:F178"/>
    <mergeCell ref="G178:V178"/>
    <mergeCell ref="W178:AA178"/>
    <mergeCell ref="B176:F176"/>
    <mergeCell ref="G176:V176"/>
    <mergeCell ref="W176:AA176"/>
    <mergeCell ref="B170:F171"/>
    <mergeCell ref="G170:V170"/>
    <mergeCell ref="G171:V171"/>
    <mergeCell ref="W170:AA170"/>
    <mergeCell ref="W171:AA171"/>
    <mergeCell ref="B172:F173"/>
    <mergeCell ref="G172:V172"/>
    <mergeCell ref="W172:AA173"/>
    <mergeCell ref="G173:V173"/>
    <mergeCell ref="W100:AA100"/>
    <mergeCell ref="B101:F101"/>
    <mergeCell ref="G101:V101"/>
    <mergeCell ref="W101:AA101"/>
    <mergeCell ref="AN20:AY20"/>
    <mergeCell ref="AB20:AM20"/>
    <mergeCell ref="W20:AA20"/>
    <mergeCell ref="G20:V20"/>
    <mergeCell ref="B103:F104"/>
    <mergeCell ref="G103:V103"/>
    <mergeCell ref="W103:AA104"/>
    <mergeCell ref="G104:V104"/>
    <mergeCell ref="W21:AA22"/>
    <mergeCell ref="B102:F102"/>
    <mergeCell ref="G102:V102"/>
    <mergeCell ref="W102:AA102"/>
    <mergeCell ref="B100:F100"/>
    <mergeCell ref="G100:V100"/>
    <mergeCell ref="B97:F97"/>
    <mergeCell ref="G97:V97"/>
    <mergeCell ref="W97:AA97"/>
    <mergeCell ref="B98:F99"/>
    <mergeCell ref="G98:V98"/>
    <mergeCell ref="W98:AA99"/>
    <mergeCell ref="G99:V99"/>
    <mergeCell ref="B93:F93"/>
    <mergeCell ref="G93:V93"/>
    <mergeCell ref="W93:AA93"/>
    <mergeCell ref="B96:F96"/>
    <mergeCell ref="G96:V96"/>
    <mergeCell ref="W96:AA96"/>
    <mergeCell ref="B94:F95"/>
    <mergeCell ref="G94:V94"/>
    <mergeCell ref="W94:AA95"/>
    <mergeCell ref="G95:V95"/>
    <mergeCell ref="B91:F91"/>
    <mergeCell ref="G91:V91"/>
    <mergeCell ref="W91:AA91"/>
    <mergeCell ref="B92:F92"/>
    <mergeCell ref="G92:V92"/>
    <mergeCell ref="W92:AA92"/>
    <mergeCell ref="B88:F89"/>
    <mergeCell ref="G88:V88"/>
    <mergeCell ref="W88:AA89"/>
    <mergeCell ref="G89:V89"/>
    <mergeCell ref="B90:F90"/>
    <mergeCell ref="G90:V90"/>
    <mergeCell ref="W90:AA90"/>
    <mergeCell ref="B85:F85"/>
    <mergeCell ref="G85:V85"/>
    <mergeCell ref="W85:AA85"/>
    <mergeCell ref="B86:F87"/>
    <mergeCell ref="G86:V86"/>
    <mergeCell ref="W86:AA87"/>
    <mergeCell ref="G87:V87"/>
    <mergeCell ref="B84:F84"/>
    <mergeCell ref="G84:V84"/>
    <mergeCell ref="W84:AA84"/>
    <mergeCell ref="B82:F83"/>
    <mergeCell ref="G82:V82"/>
    <mergeCell ref="W82:AA83"/>
    <mergeCell ref="G83:V83"/>
    <mergeCell ref="B80:F80"/>
    <mergeCell ref="G80:V80"/>
    <mergeCell ref="W80:AA80"/>
    <mergeCell ref="B81:F81"/>
    <mergeCell ref="G81:V81"/>
    <mergeCell ref="W81:AA81"/>
    <mergeCell ref="B78:F78"/>
    <mergeCell ref="G78:V78"/>
    <mergeCell ref="W78:AA78"/>
    <mergeCell ref="B79:F79"/>
    <mergeCell ref="G79:V79"/>
    <mergeCell ref="W79:AA79"/>
    <mergeCell ref="W40:AA40"/>
    <mergeCell ref="B41:F41"/>
    <mergeCell ref="G74:V74"/>
    <mergeCell ref="W74:AA74"/>
    <mergeCell ref="B44:F44"/>
    <mergeCell ref="G44:V44"/>
    <mergeCell ref="W44:AA44"/>
    <mergeCell ref="B42:F43"/>
    <mergeCell ref="G42:V42"/>
    <mergeCell ref="W42:AA43"/>
    <mergeCell ref="B36:F36"/>
    <mergeCell ref="G36:V36"/>
    <mergeCell ref="B20:F20"/>
    <mergeCell ref="B40:F40"/>
    <mergeCell ref="G40:V40"/>
    <mergeCell ref="G21:V21"/>
    <mergeCell ref="G22:V22"/>
    <mergeCell ref="B30:F30"/>
    <mergeCell ref="G30:V30"/>
    <mergeCell ref="B21:F22"/>
    <mergeCell ref="B216:F216"/>
    <mergeCell ref="G216:V216"/>
    <mergeCell ref="W216:AA216"/>
    <mergeCell ref="G41:V41"/>
    <mergeCell ref="W41:AA41"/>
    <mergeCell ref="B75:F75"/>
    <mergeCell ref="B76:F77"/>
    <mergeCell ref="G76:V76"/>
    <mergeCell ref="W76:AA77"/>
    <mergeCell ref="G77:V77"/>
    <mergeCell ref="B15:AY15"/>
    <mergeCell ref="AN19:AY19"/>
    <mergeCell ref="AB19:AM19"/>
    <mergeCell ref="AB18:AY18"/>
    <mergeCell ref="W18:AA19"/>
    <mergeCell ref="B18:F19"/>
    <mergeCell ref="AB16:AM16"/>
    <mergeCell ref="G18:V19"/>
    <mergeCell ref="AN16:AY16"/>
    <mergeCell ref="B16:AA16"/>
    <mergeCell ref="B35:F35"/>
    <mergeCell ref="B32:F33"/>
    <mergeCell ref="B31:F31"/>
    <mergeCell ref="B34:F34"/>
    <mergeCell ref="B27:F28"/>
    <mergeCell ref="B23:F24"/>
    <mergeCell ref="B29:F29"/>
    <mergeCell ref="W27:AA28"/>
    <mergeCell ref="G28:V28"/>
    <mergeCell ref="G27:V27"/>
    <mergeCell ref="W31:AA31"/>
    <mergeCell ref="W30:AA30"/>
    <mergeCell ref="W29:AA29"/>
    <mergeCell ref="G31:V31"/>
    <mergeCell ref="G29:V29"/>
    <mergeCell ref="W23:AA24"/>
    <mergeCell ref="G24:V24"/>
    <mergeCell ref="B25:F26"/>
    <mergeCell ref="G25:V25"/>
    <mergeCell ref="W25:AA26"/>
    <mergeCell ref="G26:V26"/>
    <mergeCell ref="G23:V23"/>
    <mergeCell ref="W36:AA36"/>
    <mergeCell ref="W32:AA33"/>
    <mergeCell ref="W37:AA37"/>
    <mergeCell ref="G35:V35"/>
    <mergeCell ref="W35:AA35"/>
    <mergeCell ref="G32:V32"/>
    <mergeCell ref="G34:V34"/>
    <mergeCell ref="G33:V33"/>
    <mergeCell ref="W34:AA34"/>
    <mergeCell ref="G43:V43"/>
    <mergeCell ref="B45:F45"/>
    <mergeCell ref="G45:V45"/>
    <mergeCell ref="W45:AA45"/>
    <mergeCell ref="B37:F37"/>
    <mergeCell ref="G37:V37"/>
    <mergeCell ref="B38:F39"/>
    <mergeCell ref="G38:V38"/>
    <mergeCell ref="W38:AA39"/>
    <mergeCell ref="G39:V39"/>
    <mergeCell ref="B47:F47"/>
    <mergeCell ref="G47:V47"/>
    <mergeCell ref="W47:AA47"/>
    <mergeCell ref="B46:F46"/>
    <mergeCell ref="G46:V46"/>
    <mergeCell ref="W46:AA46"/>
    <mergeCell ref="B50:F50"/>
    <mergeCell ref="G50:V50"/>
    <mergeCell ref="W50:AA50"/>
    <mergeCell ref="B48:F49"/>
    <mergeCell ref="G48:V48"/>
    <mergeCell ref="W48:AA49"/>
    <mergeCell ref="G49:V49"/>
    <mergeCell ref="B51:F51"/>
    <mergeCell ref="G51:V51"/>
    <mergeCell ref="W51:AA51"/>
    <mergeCell ref="B52:F52"/>
    <mergeCell ref="G52:V52"/>
    <mergeCell ref="W52:AA52"/>
    <mergeCell ref="W55:AA55"/>
    <mergeCell ref="B56:F56"/>
    <mergeCell ref="G56:V56"/>
    <mergeCell ref="W56:AA56"/>
    <mergeCell ref="B53:F53"/>
    <mergeCell ref="G53:V53"/>
    <mergeCell ref="W53:AA53"/>
    <mergeCell ref="B54:F54"/>
    <mergeCell ref="G54:V54"/>
    <mergeCell ref="W54:AA54"/>
    <mergeCell ref="B61:F61"/>
    <mergeCell ref="G61:V61"/>
    <mergeCell ref="W61:AA61"/>
    <mergeCell ref="B59:F60"/>
    <mergeCell ref="G59:V59"/>
    <mergeCell ref="W59:AA60"/>
    <mergeCell ref="G60:V60"/>
    <mergeCell ref="B62:F62"/>
    <mergeCell ref="G62:V62"/>
    <mergeCell ref="W62:AA62"/>
    <mergeCell ref="B63:F63"/>
    <mergeCell ref="G63:V63"/>
    <mergeCell ref="W63:AA63"/>
    <mergeCell ref="B64:F64"/>
    <mergeCell ref="G64:V64"/>
    <mergeCell ref="W64:AA64"/>
    <mergeCell ref="B65:F65"/>
    <mergeCell ref="G65:V65"/>
    <mergeCell ref="W65:AA65"/>
    <mergeCell ref="G70:V70"/>
    <mergeCell ref="B66:F66"/>
    <mergeCell ref="G66:V66"/>
    <mergeCell ref="W66:AA66"/>
    <mergeCell ref="B67:F67"/>
    <mergeCell ref="G67:V67"/>
    <mergeCell ref="W67:AA67"/>
    <mergeCell ref="B71:F72"/>
    <mergeCell ref="G71:V71"/>
    <mergeCell ref="G72:V72"/>
    <mergeCell ref="W71:AA72"/>
    <mergeCell ref="B69:F70"/>
    <mergeCell ref="B68:F68"/>
    <mergeCell ref="G68:V68"/>
    <mergeCell ref="W68:AA68"/>
    <mergeCell ref="G69:V69"/>
    <mergeCell ref="W69:AA70"/>
    <mergeCell ref="B73:F73"/>
    <mergeCell ref="G73:V73"/>
    <mergeCell ref="W73:AA73"/>
    <mergeCell ref="B105:F106"/>
    <mergeCell ref="G105:V105"/>
    <mergeCell ref="W105:AA106"/>
    <mergeCell ref="G106:V106"/>
    <mergeCell ref="G75:V75"/>
    <mergeCell ref="W75:AA75"/>
    <mergeCell ref="B74:F74"/>
    <mergeCell ref="B109:F110"/>
    <mergeCell ref="G109:V109"/>
    <mergeCell ref="W109:AA110"/>
    <mergeCell ref="G110:V110"/>
    <mergeCell ref="B107:F107"/>
    <mergeCell ref="G107:V107"/>
    <mergeCell ref="W107:AA107"/>
    <mergeCell ref="B108:F108"/>
    <mergeCell ref="G108:V108"/>
    <mergeCell ref="W108:AA108"/>
    <mergeCell ref="B120:F120"/>
    <mergeCell ref="G120:V120"/>
    <mergeCell ref="W120:AA120"/>
    <mergeCell ref="B111:F111"/>
    <mergeCell ref="G111:V111"/>
    <mergeCell ref="W111:AA111"/>
    <mergeCell ref="B112:F112"/>
    <mergeCell ref="G112:V112"/>
    <mergeCell ref="W112:AA112"/>
    <mergeCell ref="B118:F119"/>
    <mergeCell ref="B123:F123"/>
    <mergeCell ref="G123:V123"/>
    <mergeCell ref="W123:AA123"/>
    <mergeCell ref="B121:F121"/>
    <mergeCell ref="G121:V121"/>
    <mergeCell ref="W121:AA121"/>
    <mergeCell ref="B122:F122"/>
    <mergeCell ref="W222:AA222"/>
    <mergeCell ref="W227:AA228"/>
    <mergeCell ref="W225:AA226"/>
    <mergeCell ref="W229:AA229"/>
    <mergeCell ref="G118:V118"/>
    <mergeCell ref="W118:AA119"/>
    <mergeCell ref="G119:V119"/>
    <mergeCell ref="G184:V184"/>
    <mergeCell ref="G186:V186"/>
    <mergeCell ref="W186:AA186"/>
    <mergeCell ref="AN305:AY305"/>
    <mergeCell ref="B307:F307"/>
    <mergeCell ref="G307:V307"/>
    <mergeCell ref="AB307:AM307"/>
    <mergeCell ref="AN307:AY307"/>
    <mergeCell ref="G122:V122"/>
    <mergeCell ref="W122:AA122"/>
    <mergeCell ref="G305:V305"/>
    <mergeCell ref="AB305:AM305"/>
    <mergeCell ref="G180:V180"/>
    <mergeCell ref="BA18:BB18"/>
    <mergeCell ref="AN17:AY17"/>
    <mergeCell ref="B58:F58"/>
    <mergeCell ref="G58:V58"/>
    <mergeCell ref="W58:AA58"/>
    <mergeCell ref="B57:F57"/>
    <mergeCell ref="G57:V57"/>
    <mergeCell ref="W57:AA57"/>
    <mergeCell ref="B55:F55"/>
    <mergeCell ref="G55:V55"/>
    <mergeCell ref="AT8:AU8"/>
    <mergeCell ref="AB304:AM304"/>
    <mergeCell ref="AN304:AY304"/>
    <mergeCell ref="B2:AY2"/>
    <mergeCell ref="B5:D5"/>
    <mergeCell ref="F5:J5"/>
    <mergeCell ref="L5:N5"/>
    <mergeCell ref="P5:V5"/>
    <mergeCell ref="Z5:AY5"/>
    <mergeCell ref="W180:AA180"/>
    <mergeCell ref="B217:F217"/>
    <mergeCell ref="G217:V217"/>
    <mergeCell ref="W217:AA217"/>
    <mergeCell ref="B311:AY311"/>
    <mergeCell ref="G304:V304"/>
    <mergeCell ref="AL7:AY7"/>
    <mergeCell ref="AL8:AM8"/>
    <mergeCell ref="AN8:AO8"/>
    <mergeCell ref="AP8:AQ8"/>
    <mergeCell ref="AR8:AS8"/>
  </mergeCells>
  <phoneticPr fontId="0" type="noConversion"/>
  <dataValidations disablePrompts="1" count="1">
    <dataValidation type="whole" allowBlank="1" showInputMessage="1" showErrorMessage="1" promptTitle="Vnos števil:" prompt="POZOR - v poljaih, ki so s pokončnimi črtami ipredeljena na več prostorčkov za vnos posameznih številk, prosim vnašaj po le eno številko v posamezen prostorček!" sqref="B3:D3 Z3:AY3 X3 P3:V3 L3:N3 F3:J3">
      <formula1>0</formula1>
      <formula2>9</formula2>
    </dataValidation>
  </dataValidations>
  <pageMargins left="0" right="0" top="0.39370078740157483" bottom="0.59055118110236227" header="0.19685039370078741" footer="0.39370078740157483"/>
  <pageSetup paperSize="9" scale="90" fitToWidth="0" fitToHeight="0" orientation="portrait" r:id="rId1"/>
  <headerFooter alignWithMargins="0">
    <oddFooter>&amp;LPRILOGA 2&amp;CRepublika Slovenija, Ministrstvo za finance&amp;RStran &amp;P</oddFooter>
  </headerFooter>
  <rowBreaks count="8" manualBreakCount="8">
    <brk id="43" max="16383" man="1"/>
    <brk id="85" max="16383" man="1"/>
    <brk id="126" max="51" man="1"/>
    <brk id="151" max="16383" man="1"/>
    <brk id="182" max="16383" man="1"/>
    <brk id="224" max="16383" man="1"/>
    <brk id="265" max="51" man="1"/>
    <brk id="3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Priloga 2</vt:lpstr>
      <vt:lpstr>'Priloga 2'!Print_Titles</vt:lpstr>
    </vt:vector>
  </TitlesOfParts>
  <Company>KnoWARE Ljubljana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BILANCA PRIHODKOV IN ODHODKOV - DRUGIH UPORABNIKOV</dc:title>
  <dc:creator>Davor VILICIC</dc:creator>
  <cp:lastModifiedBy>Mateja Oman</cp:lastModifiedBy>
  <cp:lastPrinted>2010-06-04T14:00:20Z</cp:lastPrinted>
  <dcterms:created xsi:type="dcterms:W3CDTF">1999-04-03T16:24:10Z</dcterms:created>
  <dcterms:modified xsi:type="dcterms:W3CDTF">2019-07-19T08:11:42Z</dcterms:modified>
</cp:coreProperties>
</file>