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Kline\Desktop\NAVODILA\"/>
    </mc:Choice>
  </mc:AlternateContent>
  <bookViews>
    <workbookView xWindow="0" yWindow="0" windowWidth="25200" windowHeight="11595"/>
  </bookViews>
  <sheets>
    <sheet name="List2" sheetId="2" r:id="rId1"/>
  </sheets>
  <definedNames>
    <definedName name="_xlnm._FilterDatabase" localSheetId="0" hidden="1">List2!$B$9:$M$160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1" i="2" l="1"/>
  <c r="K151" i="2"/>
  <c r="J150" i="2"/>
  <c r="I150" i="2"/>
  <c r="J149" i="2"/>
  <c r="I149" i="2"/>
  <c r="J148" i="2"/>
  <c r="I148" i="2"/>
  <c r="L147" i="2"/>
  <c r="K147" i="2"/>
  <c r="J146" i="2"/>
  <c r="I146" i="2"/>
  <c r="J145" i="2"/>
  <c r="I145" i="2"/>
  <c r="L144" i="2"/>
  <c r="K144" i="2"/>
  <c r="J143" i="2"/>
  <c r="I143" i="2"/>
  <c r="J142" i="2"/>
  <c r="I142" i="2"/>
  <c r="L141" i="2"/>
  <c r="K141" i="2"/>
  <c r="L140" i="2"/>
  <c r="K140" i="2"/>
  <c r="J139" i="2"/>
  <c r="I139" i="2"/>
  <c r="J138" i="2"/>
  <c r="I138" i="2"/>
  <c r="H137" i="2" l="1"/>
  <c r="H136" i="2"/>
  <c r="H135" i="2"/>
  <c r="H133" i="2" l="1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7" i="2"/>
  <c r="H116" i="2"/>
  <c r="H113" i="2"/>
  <c r="K112" i="2"/>
  <c r="H112" i="2" s="1"/>
  <c r="L111" i="2"/>
  <c r="K111" i="2"/>
  <c r="H110" i="2"/>
  <c r="H108" i="2"/>
  <c r="L107" i="2"/>
  <c r="K107" i="2"/>
  <c r="L106" i="2"/>
  <c r="K106" i="2"/>
  <c r="H105" i="2"/>
  <c r="H104" i="2"/>
  <c r="H103" i="2"/>
  <c r="H101" i="2"/>
  <c r="H100" i="2"/>
  <c r="H99" i="2"/>
  <c r="H98" i="2"/>
  <c r="H97" i="2"/>
  <c r="H96" i="2"/>
  <c r="H95" i="2"/>
  <c r="L90" i="2"/>
  <c r="H17" i="2"/>
  <c r="H16" i="2"/>
  <c r="H106" i="2" l="1"/>
  <c r="H107" i="2"/>
</calcChain>
</file>

<file path=xl/sharedStrings.xml><?xml version="1.0" encoding="utf-8"?>
<sst xmlns="http://schemas.openxmlformats.org/spreadsheetml/2006/main" count="859" uniqueCount="428">
  <si>
    <t>OP KODA</t>
  </si>
  <si>
    <t>PO20.00003</t>
  </si>
  <si>
    <t>Spodbujanje pripravništev</t>
  </si>
  <si>
    <t>PO20.00002</t>
  </si>
  <si>
    <t xml:space="preserve"> -</t>
  </si>
  <si>
    <t>OP20.00034</t>
  </si>
  <si>
    <t>Krepitev svetovalnega dela z mladimi v Zavodu RS za zaposlovanje</t>
  </si>
  <si>
    <t>OP20.00035</t>
  </si>
  <si>
    <t>Štipendije za deficitarne poklice</t>
  </si>
  <si>
    <t>OP20.00036</t>
  </si>
  <si>
    <t>Usposabljanje na delovnem mestu</t>
  </si>
  <si>
    <t>OP20.00142</t>
  </si>
  <si>
    <t>OP20.00144</t>
  </si>
  <si>
    <t>Spodbujanje zaposlovanja - zaposli me</t>
  </si>
  <si>
    <t>OP20.00202</t>
  </si>
  <si>
    <t>Neformalno izobraževanje in usposabljanje za mlade</t>
  </si>
  <si>
    <t>OP20.00204</t>
  </si>
  <si>
    <t>OP20.00203</t>
  </si>
  <si>
    <t>OP20.00205</t>
  </si>
  <si>
    <t>OP20.00206</t>
  </si>
  <si>
    <t>Usposabljanje na delovnem mestu - mladi</t>
  </si>
  <si>
    <t>OP20.00249</t>
  </si>
  <si>
    <t>KRZS</t>
  </si>
  <si>
    <t>KRVS</t>
  </si>
  <si>
    <t>OP20.00746</t>
  </si>
  <si>
    <t>OP20.00741</t>
  </si>
  <si>
    <t>Priprava podlag za izvedbo pilotnih projektov, ki bodo podpirali prehod v izvajanje sistemskega zakona o dolgotrajni oskrbi</t>
  </si>
  <si>
    <t>OP20.00731</t>
  </si>
  <si>
    <t>Celovita podpora podjetjem za aktivno staranje delovne sile (ASI)</t>
  </si>
  <si>
    <t>OP20.00749</t>
  </si>
  <si>
    <t>Razvoj storitev za pospeševanje transnacionalne mobilnosti delovne sile - EURES</t>
  </si>
  <si>
    <t>OP20.00756</t>
  </si>
  <si>
    <t>OP20.01857</t>
  </si>
  <si>
    <t>Odpravimo konflikte na delovnem mestu« -  ozaveščanje o možnosti posredovanja v sporu med delavcem in delodajalcem</t>
  </si>
  <si>
    <t>OP20.00743</t>
  </si>
  <si>
    <t>OP20.00747</t>
  </si>
  <si>
    <t>Upravljanje in razvoj zaposlenih, katerih zaposlitev je ogrožena v regiji Podravje – ŠTARTAJ KARIERO S POTENCIALOM!«</t>
  </si>
  <si>
    <t>OP20.00884</t>
  </si>
  <si>
    <t>Spodbude za trajno zaposlovanje mladih</t>
  </si>
  <si>
    <t>OP20.01015</t>
  </si>
  <si>
    <t xml:space="preserve">Podpora delovanju večgeneracijskih centrov za družine </t>
  </si>
  <si>
    <t>OP20.01854</t>
  </si>
  <si>
    <t>Praktični programi za spodbujanje zaposlovanja (MIC)</t>
  </si>
  <si>
    <t>OP20.01196</t>
  </si>
  <si>
    <t>Učne delavnice</t>
  </si>
  <si>
    <t>OP20.01576</t>
  </si>
  <si>
    <t>OP20.02002</t>
  </si>
  <si>
    <t>OP20.02217</t>
  </si>
  <si>
    <t>Datum zaključka</t>
  </si>
  <si>
    <t>Ime operacije</t>
  </si>
  <si>
    <t>Ime upravičenca</t>
  </si>
  <si>
    <t>Datum začetka</t>
  </si>
  <si>
    <t>Zavod RS za zaposlovanje</t>
  </si>
  <si>
    <t>Prvi izziv 2015</t>
  </si>
  <si>
    <t>Višina dodeljenih sredstev</t>
  </si>
  <si>
    <t>Delež EU</t>
  </si>
  <si>
    <t xml:space="preserve">Delež SLO </t>
  </si>
  <si>
    <t>Delež SLO</t>
  </si>
  <si>
    <t>Socialna zbornica Slovenije</t>
  </si>
  <si>
    <t>Izvajanje storitev za brezposlene, druge iskalce zaposlitve in delodajalce</t>
  </si>
  <si>
    <t>Javni štipendijski, razvojni, invalidski in preživninski sklad Republike Slovenije</t>
  </si>
  <si>
    <t>Projektno učenje mlajših odraslih (PUM-O)</t>
  </si>
  <si>
    <t>YEI EU</t>
  </si>
  <si>
    <t xml:space="preserve">Neformalno usposabljanje in izobraževanje </t>
  </si>
  <si>
    <t>Razvoj storitev VKO in nadaljnja krepitev NKT za VKO</t>
  </si>
  <si>
    <t>Učinkovitejše usklajevanje ponudbe in povpraševanja na trgu dela</t>
  </si>
  <si>
    <t>OP20.00925</t>
  </si>
  <si>
    <t>OP20.00926</t>
  </si>
  <si>
    <t>OP20.00927</t>
  </si>
  <si>
    <t>OP20.00928</t>
  </si>
  <si>
    <t>OP20.00929</t>
  </si>
  <si>
    <t>OP20.00930</t>
  </si>
  <si>
    <t>OP20.00931</t>
  </si>
  <si>
    <t>OP20.00932</t>
  </si>
  <si>
    <t>OP20.00933</t>
  </si>
  <si>
    <t>OP20.00934</t>
  </si>
  <si>
    <t>OP20.00936</t>
  </si>
  <si>
    <t>OP20.00937</t>
  </si>
  <si>
    <t>OP20.00938</t>
  </si>
  <si>
    <t>OP20.00939</t>
  </si>
  <si>
    <t>OP20.00940</t>
  </si>
  <si>
    <t>Razvoj in vzdrževanje aplikacije socialna aktivacija</t>
  </si>
  <si>
    <t>OP20.02218</t>
  </si>
  <si>
    <t>OP20.02219</t>
  </si>
  <si>
    <t>Ljudska univerza Kranj, Center za izobraževanje in kulturo</t>
  </si>
  <si>
    <t>Zasavska ljudska univerza</t>
  </si>
  <si>
    <t>Slovenska filantropija</t>
  </si>
  <si>
    <t xml:space="preserve"> Večgeneracijski center Zasavje</t>
  </si>
  <si>
    <t>Zavod znanje Postojna, javni zavod za muzejsko dejavnost, kulturo, izobraževanje in ostale dejavnosti</t>
  </si>
  <si>
    <t>Marela - Večgeneracijski center Dolenjske in Bele krajine</t>
  </si>
  <si>
    <t>Večgeneracijski center Primorsko notranjske regije</t>
  </si>
  <si>
    <t>Večgeneracijski center Pomurja</t>
  </si>
  <si>
    <t>Slovenska filantropija - Združenje za promocijo prostovoljstva</t>
  </si>
  <si>
    <t>Večgeneracijski center Ljubljana</t>
  </si>
  <si>
    <t>Javni zavod Cene Štupar - Center za izobraževanje Ljubljana</t>
  </si>
  <si>
    <t>Andragoški zavod Ljudska univerza Velenje</t>
  </si>
  <si>
    <t>Ljudska univerza Krško</t>
  </si>
  <si>
    <t>Večgeneracijski center Skupna točka</t>
  </si>
  <si>
    <t>Zveza prijateljev mladine Ljubljana Moste-Polje</t>
  </si>
  <si>
    <t>JZ Socio - Javni zavod za socialno varstvene dejavnosti Celje</t>
  </si>
  <si>
    <t>Ljudska univerza Nova Gorica</t>
  </si>
  <si>
    <t>Večgeneracijski center Skupaj</t>
  </si>
  <si>
    <t>Razvojno izobraževalni center Novo mesto</t>
  </si>
  <si>
    <t>Večgeneracijski center Štajerska</t>
  </si>
  <si>
    <t>Dom Danice Vogrinec Maribor</t>
  </si>
  <si>
    <t>Dogaja se! Center aktivnosti Koroške</t>
  </si>
  <si>
    <t>Javni zavod ŠKTM za šport, kulturo, turizem in mladino Radlje ob Dravi</t>
  </si>
  <si>
    <t>Zveza društev upokojencev Mestne občine Koper</t>
  </si>
  <si>
    <t>Kompetenčni centri za razvoj kadrov</t>
  </si>
  <si>
    <t>Razvoj in vzpostavitev celovitega modela socialne aktivacije</t>
  </si>
  <si>
    <t>Ministrstvo za delo, družino, socialne zadeve in enake možnosti</t>
  </si>
  <si>
    <t>Regionalna razvojna agencija Posavje</t>
  </si>
  <si>
    <t>OP20.00907</t>
  </si>
  <si>
    <t>PORA, razvojna agencija Gornja Radgona</t>
  </si>
  <si>
    <t>Regijska štipendijska shema - Pomurska statistična regija </t>
  </si>
  <si>
    <t>OP20.00908</t>
  </si>
  <si>
    <t>OP20.00909</t>
  </si>
  <si>
    <t>OP20.00910</t>
  </si>
  <si>
    <t>OP20.00911</t>
  </si>
  <si>
    <t>OP20.00912</t>
  </si>
  <si>
    <t>OP20.00913</t>
  </si>
  <si>
    <t>OP20.00914</t>
  </si>
  <si>
    <t>OP20.00915</t>
  </si>
  <si>
    <t>OP20.00916</t>
  </si>
  <si>
    <t>OP20.00917</t>
  </si>
  <si>
    <t>OP20.00918</t>
  </si>
  <si>
    <t>Regionalna razvojna agencija - Ljubljanske urbane regije</t>
  </si>
  <si>
    <t>Regijska štipendijska shema - Osrednjeslovenska statistična regija </t>
  </si>
  <si>
    <t>Regijska štipendijska shema - Goriška statistična regija </t>
  </si>
  <si>
    <t>Posoški razvojni center</t>
  </si>
  <si>
    <t>BSC, poslovno podporni center, d.o.o., Kranj</t>
  </si>
  <si>
    <t>Regijska štipendijska shema - Gorenjska statistična regija </t>
  </si>
  <si>
    <t>RRA KOROŠKA regionalna razvojna agencija za Koroško regijo d.o.o.</t>
  </si>
  <si>
    <t>Regijska štipendijska shema - Koroška statistična regija </t>
  </si>
  <si>
    <t>RASR, Razvojna agencija savinjske regije, d.o.o.</t>
  </si>
  <si>
    <t>Regijska štipendijska shema - Savinjska statistična regija </t>
  </si>
  <si>
    <t>RRA Zeleni kras, d.o.o.</t>
  </si>
  <si>
    <t>Regijska štipendijska shema - Primorsko-notranjska statistična regija </t>
  </si>
  <si>
    <t>Regionalna razvojna agencija Zasavje</t>
  </si>
  <si>
    <t>Regijska štipendijska shema - Zasavska statistična regija </t>
  </si>
  <si>
    <t xml:space="preserve">Razvojni center Novo Mesto, Svetovanje in razvoj, d.o.o., </t>
  </si>
  <si>
    <t>Regijska štipendijska shema - Statistična regija jugovzhodna Slovenija</t>
  </si>
  <si>
    <t>Mariborska razvojna agencija p.o.</t>
  </si>
  <si>
    <t>Regijska štipendijska shema - Podravska statistična regija </t>
  </si>
  <si>
    <t>Regionalni razvojni center Koper</t>
  </si>
  <si>
    <t>Regijska štipendijska shema - Obalno-kraška statistična regija </t>
  </si>
  <si>
    <t>Inštitut republike Slovenije za socialno varstvo</t>
  </si>
  <si>
    <t>Regionalna gospodarska zbornica Celje</t>
  </si>
  <si>
    <t>OP20.01855</t>
  </si>
  <si>
    <t>OP20.01856</t>
  </si>
  <si>
    <t>Združenje Delodajalcev SLO Gospodarsko interesno združenje GIZ</t>
  </si>
  <si>
    <t>Univerza na Primorskem</t>
  </si>
  <si>
    <t>Podaljševanje delovne aktivnosti in zmanjševanje odsotnosti z dela v KRZS - STAR-VITAL: Združeni ukrepi za vitalnost starejših delavcev</t>
  </si>
  <si>
    <t>Ministrstvo za delo, družino, socialne zadeve in enake možnosti, Inšpektorat RS za delo</t>
  </si>
  <si>
    <t>Center RS za poklicno izobraževanje</t>
  </si>
  <si>
    <t>Dvig kakovosti sistema vrednotenja neformalno in priložnostno pridobljenih znanj</t>
  </si>
  <si>
    <t>OP20.01541</t>
  </si>
  <si>
    <t>OP20.01542</t>
  </si>
  <si>
    <t>OP20.01546</t>
  </si>
  <si>
    <t>OP20.01547</t>
  </si>
  <si>
    <t>OP20.01548</t>
  </si>
  <si>
    <t>OP20.01549</t>
  </si>
  <si>
    <t>OP20.01550</t>
  </si>
  <si>
    <t>OP20.01551</t>
  </si>
  <si>
    <t>OP20.01552</t>
  </si>
  <si>
    <t>OP20.01553</t>
  </si>
  <si>
    <t>OP20.01554</t>
  </si>
  <si>
    <t>OP20.01555</t>
  </si>
  <si>
    <t>OP20.01556</t>
  </si>
  <si>
    <t>OP20.01557</t>
  </si>
  <si>
    <t>OP20.01558</t>
  </si>
  <si>
    <t>OP20.01559</t>
  </si>
  <si>
    <t>OP20.01560</t>
  </si>
  <si>
    <t>OP20.01561</t>
  </si>
  <si>
    <t>OP20.01562</t>
  </si>
  <si>
    <t>OP20.01563</t>
  </si>
  <si>
    <t>OP20.01564</t>
  </si>
  <si>
    <t>OP20.01565</t>
  </si>
  <si>
    <t>OP20.01566</t>
  </si>
  <si>
    <t>OP20.01567</t>
  </si>
  <si>
    <t>OP20.01568</t>
  </si>
  <si>
    <t>Društvo za razvoj človeških virov in socialnih programov Novus</t>
  </si>
  <si>
    <t>Razvoj in izvajanje dolgih programov socialne aktivacije ter opolnomočenje oseb za lažji vstop na trg dela "AS - AKTIVIRAJ SE!"</t>
  </si>
  <si>
    <t>Idrijsko-cerkljanska razvojna agencija d.o.o. Idrija</t>
  </si>
  <si>
    <t>Center ponovne uporabe, izvajanje postopkov za ponovno uporabo rabljene opreme, d.o.o., so.p.</t>
  </si>
  <si>
    <t xml:space="preserve">Razvoj in izvajanje dolgih programov socialne aktivacije ter opolnomočenje oseb za lažji vstop na trg dela "Grajska kavarniška popravljalnica" </t>
  </si>
  <si>
    <t>RIS, Raziskovalno izobraževalno središče Dvorec Rakičan</t>
  </si>
  <si>
    <t>Razvoj in izvajanje dolgih programov socialne aktivacije ter opolnomočenje oseb za lažji vstop na trg dela "Nova življenjska zgodba: Pisanje novih življenjskih zgodb za spodbujanje socialne vključenosti in zaposlovanja"</t>
  </si>
  <si>
    <t>Razvoj in izvajanje dolgih programov socialne aktivacije ter opolnomočenje oseb za lažji vstop na trg dela "Nove zgodbe - nove priložnosti"</t>
  </si>
  <si>
    <t>Gerontološki raziskovalni inštitut</t>
  </si>
  <si>
    <t xml:space="preserve">Razvoj in izvajanje dolgih programov socialne aktivacije ter opolnomočenje oseb za lažji vstop na trg dela "SOCIOAKT" </t>
  </si>
  <si>
    <t>Ljudska univerza Ajdovščina</t>
  </si>
  <si>
    <t>Razvoj in izvajanje dolgih programov socialne aktivacije ter opolnomočenje oseb za lažji vstop na trg dela "PROD-UK"</t>
  </si>
  <si>
    <t>Razvoj in izvajanje dolgih programov socialne aktivacije ter opolnomočenje oseb za lažji vstop na trg dela "Na poti"</t>
  </si>
  <si>
    <t>Ljudska univerza zavod za kulturo in izobraževanje Slovenska Bistrica</t>
  </si>
  <si>
    <t>Razvoj in izvajanje dolgih programov socialne aktivacije ter opolnomočenje oseb za lažji vstop na trg dela "Aktivno v boljši jutri"</t>
  </si>
  <si>
    <t>Rdeči križ Slovenije - Območno združenje Novo mesto</t>
  </si>
  <si>
    <t>Razvoj in izvajanje dolgih programov socialne aktivacije ter opolnomočenje oseb za lažji vstop na trg dela "Kreativen"</t>
  </si>
  <si>
    <t>Zavod za izobraževanje in kulturo Črnomelj</t>
  </si>
  <si>
    <t>Razvoj in izvajanje dolgih programov socialne aktivacije ter opolnomočenje oseb za lažji vstop na trg dela "Socialna aktivacija Bela krajina"</t>
  </si>
  <si>
    <t>Zavod za raziskave, izobraževanje in trajnostni razvoj, Celje</t>
  </si>
  <si>
    <t>Razvoj in izvajanje dolgih programov socialne aktivacije ter opolnomočenje oseb za lažji vstop na trg dela "SocLab"</t>
  </si>
  <si>
    <t>Razvoj in izvajanje dolgih programov socialne aktivacije ter opolnomočenje oseb za lažji vstop na trg dela "SO-VKLJUČEN"</t>
  </si>
  <si>
    <t>ŠENT – Slovensko združenje za duševno zdravje</t>
  </si>
  <si>
    <t>Rdeči križ Slovenije - Območno združenje Koper</t>
  </si>
  <si>
    <t xml:space="preserve">Razvoj in izvajanje dolgih programov socialne aktivacije ter opolnomočenje oseb za lažji vstop na trg dela "Gremo naprej!" </t>
  </si>
  <si>
    <t>Avantus zaposlitveni center, proizvodnja in druge storitve, d.o.o.</t>
  </si>
  <si>
    <t>Razvoj in izvajanje dolgih programov socialne aktivacije ter opolnomočenje oseb za lažji vstop na trg dela "OPICA II"</t>
  </si>
  <si>
    <t>Razvoj in izvajanje dolgih programov socialne aktivacije ter opolnomočenje oseb za lažji vstop na trg dela "OPICA I"</t>
  </si>
  <si>
    <t>Zavod Jazon, zavod za usposabljanje in zaposlovanje invalidov in drugih ranljivih skupin</t>
  </si>
  <si>
    <t>Razvoj in izvajanje dolgih programov socialne aktivacije ter opolnomočenje oseb za lažji vstop na trg dela "Delo po meri človeka"</t>
  </si>
  <si>
    <t>Razvoj in izvajanje dolgih programov socialne aktivacije ter opolnomočenje oseb za lažji vstop na trg dela "AS Tržič" (dodatni)</t>
  </si>
  <si>
    <t>Ljudska univerza Tržič</t>
  </si>
  <si>
    <t>Ljudska univerza Celje</t>
  </si>
  <si>
    <t>Razvoj in izvajanje dolgih programov socialne aktivacije ter opolnomočenje oseb za lažji vstop na trg dela "AKTIVEN.SI" (dodatni)</t>
  </si>
  <si>
    <t>Razvoj in izvajanje dolgih programov socialne aktivacije ter opolnomočenje oseb za lažji vstop na trg dela "OPICA III" (dodatni)</t>
  </si>
  <si>
    <t>Razvoj in izvajanje dolgih programov socialne aktivacije ter opolnomočenje oseb za lažji vstop na trg dela "SocLab" (dodatni)</t>
  </si>
  <si>
    <t>GRIFFIN - razvojni center podeželja, d.o.o.</t>
  </si>
  <si>
    <t>Razvoj in izvajanje dolgih programov socialne aktivacije ter opolnomočenje oseb za lažji vstop na trg dela "STAR UP SOC - dolgotrajna socialna aktivacija ranljivih ciljnih skupin Gorenjske 2" (dodatni)</t>
  </si>
  <si>
    <t>Razvoj in izvajanje dolgih programov socialne aktivacije ter opolnomočenje oseb za lažji vstop na trg dela "STAR UP SOC - dolgotrajna socialna aktivacija ranljivih ciljnih skupin osrednje Slovenije 1" (dodatni)</t>
  </si>
  <si>
    <t>Razvoj in izvajanje dolgih programov socialne aktivacije ter opolnomočenje oseb za lažji vstop na trg dela "STAR UP SOC - dolgotrajna socialna aktivacija ranljivih ciljnih skupin Koroške 1" (dodatni)</t>
  </si>
  <si>
    <t>Razvoj in izvajanje dolgih programov socialne aktivacije ter opolnomočenje oseb za lažji vstop na trg dela "STAR UP SOC - dolgotrajna socialna aktivacija ranljivih ciljnih skupin Koroške 2" (dodatni)</t>
  </si>
  <si>
    <t>Razvoj in izvajanje dolgih programov socialne aktivacije ter opolnomočenje oseb za lažji vstop na trg dela "STAR UP SOC – dolgotrajna socialna aktivacija ranljivih ciljnih skupin osrednje Slovenije 2" (dodatni)</t>
  </si>
  <si>
    <t>Andragoški zavod MB</t>
  </si>
  <si>
    <t>OP20.01570</t>
  </si>
  <si>
    <t>OP20.01571</t>
  </si>
  <si>
    <t>OP20.01572</t>
  </si>
  <si>
    <t>OP20.01573</t>
  </si>
  <si>
    <t>OP20.01574</t>
  </si>
  <si>
    <t>OP20.01575</t>
  </si>
  <si>
    <t>Razvoj in izvajanje kratkih programov socialne aktivacije "Aktivno živim v Sloveniji"</t>
  </si>
  <si>
    <t>Razvoj in izvajanje kratkih programov socialne aktivacije "SO-VKLJUČEN"</t>
  </si>
  <si>
    <t>Razvoj in izvajanje kratkih programov socialne aktivacije "Aktivni odnosi"</t>
  </si>
  <si>
    <t>Razvoj in izvajanje kratkih programov socialne aktivacije "SA albansko govorečih žensk"</t>
  </si>
  <si>
    <t>Razvoj in izvajanje kratkih programov socialne aktivacije "Skupaj do inkluzivne družbe"</t>
  </si>
  <si>
    <t>Razvoj in izvajanje kratkih programov socialne aktivacije "AKTIVEN. VKLJUČEN. ZAPOSLEN."</t>
  </si>
  <si>
    <t>Društvo za razvoj in povezovanje družbenih ved in kultur odnos</t>
  </si>
  <si>
    <t>Mozaik - društvo za socialno vključenost, socialno podjetje</t>
  </si>
  <si>
    <t>Društvo Altra - Odbor za novosti v duševnem zdravju</t>
  </si>
  <si>
    <t>Zavod TRI, zavod za trajnostne skupnostne prakse</t>
  </si>
  <si>
    <t>OP20.01817</t>
  </si>
  <si>
    <t>OP20.01819</t>
  </si>
  <si>
    <t>OP20.01820</t>
  </si>
  <si>
    <t>OP20.01821</t>
  </si>
  <si>
    <t>OP20.01822</t>
  </si>
  <si>
    <t>OP20.01823</t>
  </si>
  <si>
    <t>OP20.01824</t>
  </si>
  <si>
    <t>Ljudska univerza, Zavod za izobraževanje odraslih in mladine Lendava</t>
  </si>
  <si>
    <t>Večnamenski romski center Dolinsko</t>
  </si>
  <si>
    <t>Večnamenski romski center Novo mesto</t>
  </si>
  <si>
    <t>Večnamenski romski center</t>
  </si>
  <si>
    <t>Center za socialno delo Črnomelj</t>
  </si>
  <si>
    <t>Center za socialno delo Trebnje</t>
  </si>
  <si>
    <t>Večnamenski romski center Vejar</t>
  </si>
  <si>
    <t>Ljudska univerza Kočevje</t>
  </si>
  <si>
    <t>Večnamenski romski center - Khameskoro Kher Kočevje</t>
  </si>
  <si>
    <t>Center za socialno delo Krško</t>
  </si>
  <si>
    <t>Večnamenski romski center Drom - Romano center bogo lače nameni Drom</t>
  </si>
  <si>
    <t>Znanstveno-raziskovalno združenje za umetnost, kulturne in izbraževalne programe in tehnologijo EPEKA</t>
  </si>
  <si>
    <t>Večnamenska romska postaja</t>
  </si>
  <si>
    <t>Trgovinska Zbornica Slovenije</t>
  </si>
  <si>
    <t>OP20.01927</t>
  </si>
  <si>
    <t>OP20.02005</t>
  </si>
  <si>
    <t>OP20.02006</t>
  </si>
  <si>
    <t>OP20.02007</t>
  </si>
  <si>
    <t>OP20.02008</t>
  </si>
  <si>
    <t>OP20.02009</t>
  </si>
  <si>
    <t>OP20.02010</t>
  </si>
  <si>
    <t>OP20.02011</t>
  </si>
  <si>
    <t>OP20.02012</t>
  </si>
  <si>
    <t>OP20.02013</t>
  </si>
  <si>
    <t xml:space="preserve">TRGOVINKO krepi našo usposobljenost in socialni dialog v trgovini </t>
  </si>
  <si>
    <t>Skupaj nad izzive trga dela</t>
  </si>
  <si>
    <t>Konfederacija Sindikatov javnega sektorja Slovenije</t>
  </si>
  <si>
    <t>Krepitev kompetenc na področju kolektivnega dogovarjanja</t>
  </si>
  <si>
    <t>Gospodarska Zbornica Slovenije</t>
  </si>
  <si>
    <t>Krepitev usposobljenosti socialnih partnerjev s področja obrti in podjetništva</t>
  </si>
  <si>
    <t>Združenje delodajalcev obrti in podjetnikov GIZ</t>
  </si>
  <si>
    <t>DialogPlus - Usposobljeni socialni partnerji v obrti in podjetništvu za učinkovit socialni dialog</t>
  </si>
  <si>
    <t>Konfederacija sindikatov Slovenije Pergam</t>
  </si>
  <si>
    <t>Zveza svobodnih sindikatov Slovenije</t>
  </si>
  <si>
    <t>Za krepitev socialnega dialoga</t>
  </si>
  <si>
    <t>Združenje delodajalcev Slovenije GIZ</t>
  </si>
  <si>
    <t>Pogajalska šola-Usposabljanje delodajalcev za socialni dialog</t>
  </si>
  <si>
    <t>Konfederacija novih sindikatov Slovenije - Neodvisnost</t>
  </si>
  <si>
    <t>ZRNO NAPREDKA- Z znanjem do učinkovitega socialnega dialoga</t>
  </si>
  <si>
    <t>Krepitev kompetenc socialnih partnerjev s poudarkom na delovnopravni zakonodaji in varnosti pri delu</t>
  </si>
  <si>
    <t>Zveza delavskih sindikatov Slovenije - Solidarnost</t>
  </si>
  <si>
    <t>SUN, podjetje za svetovanje, marketing in trgovino , Gornja Radgona d.o.o.</t>
  </si>
  <si>
    <t>Tehnološki park Ljubljana d.o.o.</t>
  </si>
  <si>
    <t>OP20.02014</t>
  </si>
  <si>
    <t>OP20.02015</t>
  </si>
  <si>
    <t>OP20.02016</t>
  </si>
  <si>
    <t>OP20.02017</t>
  </si>
  <si>
    <t>OP20.02018</t>
  </si>
  <si>
    <t>OP20.02019</t>
  </si>
  <si>
    <t>OP20.02020</t>
  </si>
  <si>
    <t>OP20.02021</t>
  </si>
  <si>
    <t>OP20.02022</t>
  </si>
  <si>
    <t>OP20.02023</t>
  </si>
  <si>
    <t>OP20.02024</t>
  </si>
  <si>
    <t>OP20.02025</t>
  </si>
  <si>
    <t>OP20.02026</t>
  </si>
  <si>
    <t>OP20.02027</t>
  </si>
  <si>
    <t>OP20.02028</t>
  </si>
  <si>
    <t>Združenje izvajalcev zaposlitvene rehabilitacije v Republiki Sloveniji</t>
  </si>
  <si>
    <t>Prehod mladih</t>
  </si>
  <si>
    <t>Univerzitetni rehabilitacijski inštitut Republike Slovenije - Soča</t>
  </si>
  <si>
    <t>Centerkontura družba za svetovanje, socialni razvoj, usposabljanje in založništvo, d.o.o., Ljubljana</t>
  </si>
  <si>
    <t>CRI Celje rehabilitacija, proizvodnja, storitve d.o.o.</t>
  </si>
  <si>
    <t>Invalidsko podjetje Posočje</t>
  </si>
  <si>
    <t>Integra inštitut, Inštitut za razvoj človekovih potencialov, Velenje</t>
  </si>
  <si>
    <t>Ozara storitveno in invalidsko podjetje d.o.o.</t>
  </si>
  <si>
    <t>Papilot zavod za vzpodbujanje in razvijanje kvalitete življenja, Ljubljana</t>
  </si>
  <si>
    <t>RACIO, družba za razvoj človeškega kapitala, d.o.o.</t>
  </si>
  <si>
    <t>Šentprima - zavod za rehabilitacijo in izobraževanje</t>
  </si>
  <si>
    <t>Zavod Jelša - center za izobraževanje, usposabljanje in rehabilitacijo</t>
  </si>
  <si>
    <t>Zavod RUJ - Center za izobraževanje, usposabljanje in rehabilitacijo, Velenje</t>
  </si>
  <si>
    <t>Zavod Vitis Center za izobraževanje, usposabljanje in rehabilitacijo Ptuj</t>
  </si>
  <si>
    <t>SIJ ZIP Center podjetje za proizvodnjo, storitve, usposabljanje in zaposlovanje invalidov d.o.o.</t>
  </si>
  <si>
    <t>Želva podjetje za usposabljanje in zaposlovanje invalidov, d.o.o.</t>
  </si>
  <si>
    <t>Fundacija za izboljšanje zapšoslitvenih možnosti PRIZMA, Ustanova</t>
  </si>
  <si>
    <t>Zap. št.</t>
  </si>
  <si>
    <t>ESS
Delež EU</t>
  </si>
  <si>
    <t>SEZNAM OPERACIJ OP EKP 2014-2020</t>
  </si>
  <si>
    <r>
      <t>Večgeneracijski center Posavje</t>
    </r>
    <r>
      <rPr>
        <b/>
        <sz val="7"/>
        <rFont val="Arial"/>
        <family val="2"/>
        <charset val="238"/>
      </rPr>
      <t> </t>
    </r>
  </si>
  <si>
    <r>
      <t>Socio - Večgeneracijski center</t>
    </r>
    <r>
      <rPr>
        <b/>
        <sz val="7"/>
        <rFont val="Arial"/>
        <family val="2"/>
        <charset val="238"/>
      </rPr>
      <t> </t>
    </r>
  </si>
  <si>
    <r>
      <t xml:space="preserve"> Večgeneracijski center Gorenjske</t>
    </r>
    <r>
      <rPr>
        <b/>
        <sz val="7"/>
        <color theme="9" tint="-0.249977111117893"/>
        <rFont val="Arial"/>
        <family val="2"/>
        <charset val="238"/>
      </rPr>
      <t> </t>
    </r>
  </si>
  <si>
    <r>
      <t>Večgeneracijski center Planet generacij</t>
    </r>
    <r>
      <rPr>
        <b/>
        <sz val="7"/>
        <color theme="9" tint="-0.249977111117893"/>
        <rFont val="Arial"/>
        <family val="2"/>
        <charset val="238"/>
      </rPr>
      <t> </t>
    </r>
  </si>
  <si>
    <r>
      <t>Večgeneracijski center Goriške - Svetla stran življenja</t>
    </r>
    <r>
      <rPr>
        <b/>
        <sz val="7"/>
        <color theme="9" tint="-0.249977111117893"/>
        <rFont val="Arial"/>
        <family val="2"/>
        <charset val="238"/>
      </rPr>
      <t> </t>
    </r>
  </si>
  <si>
    <r>
      <t>Večgeneracijski center Morje</t>
    </r>
    <r>
      <rPr>
        <b/>
        <sz val="7"/>
        <color theme="9" tint="-0.249977111117893"/>
        <rFont val="Arial"/>
        <family val="2"/>
        <charset val="238"/>
      </rPr>
      <t> </t>
    </r>
  </si>
  <si>
    <r>
      <t>Regijska štipendijska shema - Posavska statistična regija</t>
    </r>
    <r>
      <rPr>
        <b/>
        <sz val="7"/>
        <color theme="9" tint="-0.249977111117893"/>
        <rFont val="Arial"/>
        <family val="2"/>
        <charset val="238"/>
      </rPr>
      <t> </t>
    </r>
  </si>
  <si>
    <r>
      <t xml:space="preserve">Razvoj in izvajanje kratkih programov socialne aktivacije "OrientAkcija" </t>
    </r>
    <r>
      <rPr>
        <b/>
        <sz val="7"/>
        <color theme="9" tint="-0.249977111117893"/>
        <rFont val="Arial"/>
        <family val="2"/>
        <charset val="238"/>
      </rPr>
      <t> </t>
    </r>
  </si>
  <si>
    <t xml:space="preserve">Spodbujanje zaposlovanja starejših - Aktivno do upokojitve </t>
  </si>
  <si>
    <t>OP20.02626</t>
  </si>
  <si>
    <t>Inštitut za ekonomska raziskovanja</t>
  </si>
  <si>
    <t>Nadgradnja analitičnih modelov na področju pokojninskega sistema</t>
  </si>
  <si>
    <t>OP20.02667</t>
  </si>
  <si>
    <t>OP20.02666</t>
  </si>
  <si>
    <t>Univerzitetni klinični center Ljubljana, Klinični inštitut za medicino dela, prometa in športa</t>
  </si>
  <si>
    <t>PREMIK - POKLICNO ZAVAROVANJE – Razvoj Enotnega Modela zdravstvene analize glede na Izpostavljenost in Kategorijo delovnega mesta</t>
  </si>
  <si>
    <t>Spodbude za zaposlitev mladih</t>
  </si>
  <si>
    <t>OP20.02679</t>
  </si>
  <si>
    <t>ZAVOD ZNANJE POSTOJNA, javni zavod za muzejsko dejavnost, kulturo, izobraževanje in ostale dejavnosti</t>
  </si>
  <si>
    <t>ZAVOD SAMOSTOJEN SI, socialno in psihološko svetovanje</t>
  </si>
  <si>
    <t>ŠENT - SLOVENSKO ZDRUŽENJE ZA DUŠEVNO ZDRAVJE</t>
  </si>
  <si>
    <t>Znanstveno-raziskovalno združenje za umetnost, kulturne in izobraževalne programe in tehnologijo EPEKA, socialno podjetje</t>
  </si>
  <si>
    <t>Podjetniški inkubator Kočevje</t>
  </si>
  <si>
    <t>KNOF Zavod za kreativni razvoj Sevnica - socialno podjetje</t>
  </si>
  <si>
    <t>DRUŠTVO ZA DUŠEVNO ZDRAVJE IN KREATIVNO PREŽIVLJANJE PROSTEGA ČASA ''VEZI''</t>
  </si>
  <si>
    <t>JZ SOCIO - Javni zavod za socialno varstvene dejavnosti Celje</t>
  </si>
  <si>
    <t>Izobraževalni center Geoss d.o.o.</t>
  </si>
  <si>
    <t>Zavod za pomoč družini na domu VITICA, Gornja Radgona, so.p.</t>
  </si>
  <si>
    <t>PRAH, izobraževalni center, izobraževanje in usposabljanje, d.o.o</t>
  </si>
  <si>
    <t>INVALIDSKO PODJETJE LUMIA, družba za rehabilitacijo, usposabljanje in zaposlovanje d.o.o.</t>
  </si>
  <si>
    <t>Izobraževalni center Memory, izobraževanje in svetovanje d.o.o.</t>
  </si>
  <si>
    <t>Javni razpis za sofinanciranje projektov "Razvoj in izvajanje programov socialne aktivacije"</t>
  </si>
  <si>
    <t>POVEZANI - program socialne aktivacije v občini Cerknica</t>
  </si>
  <si>
    <t>AKTIVEN-OPAŽEN</t>
  </si>
  <si>
    <t>Z aktivacijo do zaposlitve</t>
  </si>
  <si>
    <t>AKTIVNI ZA PRIHODNOST - program socialne aktivacije na Kočevskem</t>
  </si>
  <si>
    <t>"Središče ustvarjanja, napredka in kompetenc Sevnica"</t>
  </si>
  <si>
    <t>ŽIVLJENJE MOJA PRILOŽNOST</t>
  </si>
  <si>
    <t>Socialna aktivacija ranljivih ciljnih skupin Hrastnik</t>
  </si>
  <si>
    <t>Socialna aktivacija ranljivih ciljnih skupin Trbovelj</t>
  </si>
  <si>
    <t>TOČKA DEFINITIVNO AKTIVNO</t>
  </si>
  <si>
    <t>TVOJ KORAK - Socialna aktivacija ranljivih ciljnih skupin</t>
  </si>
  <si>
    <t>Socialna aktivacija ranljivih ciljnih skupin</t>
  </si>
  <si>
    <t>Program opolnomočenja oseb za aktivno socialno vključevanje in vstop oz. vrnitev na trg dela</t>
  </si>
  <si>
    <t>Socialna aktivacija za lažji vstop na trg dela "Aktivno do novih priložnosti"</t>
  </si>
  <si>
    <t>OP20.01569</t>
  </si>
  <si>
    <t>OP20.02814</t>
  </si>
  <si>
    <t>OP20.02815</t>
  </si>
  <si>
    <t>OP20.02816</t>
  </si>
  <si>
    <t>OP20.02817</t>
  </si>
  <si>
    <t>OP20.02818</t>
  </si>
  <si>
    <t>OP20.02820</t>
  </si>
  <si>
    <t>OP20.02821</t>
  </si>
  <si>
    <t>OP20.02822</t>
  </si>
  <si>
    <t>OP20.02823</t>
  </si>
  <si>
    <t>OP20.02824</t>
  </si>
  <si>
    <t>OP20.02835</t>
  </si>
  <si>
    <t>OP20.02836</t>
  </si>
  <si>
    <t>OP20.02838</t>
  </si>
  <si>
    <t>OP20.02839</t>
  </si>
  <si>
    <t>OP20.02828</t>
  </si>
  <si>
    <t>Neformalno izobraževanje in usposabljanje zaposlenih (NIUZ)</t>
  </si>
  <si>
    <t>Razvoj celovitega poslovnega modela za delodajalce za aktivno in zdravo staranje zaposlenih (POLET)</t>
  </si>
  <si>
    <t>Vzpostavitev projektne enote za izvedbo deinstitucionalizacije</t>
  </si>
  <si>
    <t>OP20.03722</t>
  </si>
  <si>
    <t>OP20.03656</t>
  </si>
  <si>
    <t>Dom starejših občanov Metlika</t>
  </si>
  <si>
    <t>Energetska sanacija starejših občanov Metlika</t>
  </si>
  <si>
    <t>OP20.03587</t>
  </si>
  <si>
    <t>Aktivno in povezano za nova delovna mesta in vključujočo družbo "SocioLab"</t>
  </si>
  <si>
    <t>OP20.03238</t>
  </si>
  <si>
    <t>Spodbujanje vključevanja oseb, ki so pred izgubo zaposlitve, v ukrepe na trgu dela - Pripravljeni na spremembe</t>
  </si>
  <si>
    <t>OP20.02989</t>
  </si>
  <si>
    <t>Študentska organizacija Slovenije</t>
  </si>
  <si>
    <t>Evidentiranje in dokumentiranje kompetenc študentskega dela (EviDEnca študentskega dela)</t>
  </si>
  <si>
    <t>OP20.02881</t>
  </si>
  <si>
    <t>ODSTOP OD POGODBE - vrnili neopodpisane pogodbe!</t>
  </si>
  <si>
    <t>Višina dodeljenih sredstev - Kohezijski sklad</t>
  </si>
  <si>
    <t>JR Podpora deležnikom na trgu dela v KRVS - Regionalno stičišče dostojnega dela Celje</t>
  </si>
  <si>
    <t>JR Podpora deležnikom na trgu dela v KRZS - Regijski center za dostojno delo Ljubljana (RCDDL)</t>
  </si>
  <si>
    <t>ŠOUM - Študentska organizacija Univerze v MB</t>
  </si>
  <si>
    <t>DEOS, celotna oskrba starostnikov</t>
  </si>
  <si>
    <t>Združenje izvajalcev zaposlitvene rehabilitacije v RS</t>
  </si>
  <si>
    <t>JR Krepitev zmogljivosti NVO na področju enakih možnosti in diskriminacije</t>
  </si>
  <si>
    <t>OP20.03912</t>
  </si>
  <si>
    <t>Energetska sanacija Doma starejših občanov Fužine</t>
  </si>
  <si>
    <t>Rekonstrukcija in dozidava depandanse vključno z energetsko sanacijo ter prezračevanjem kuhinje in pralnice v DSO Ljubljana Vič-Rudnik, enota Bokalce</t>
  </si>
  <si>
    <t>Dom starejših občanov Fužine</t>
  </si>
  <si>
    <t>OP20.02029</t>
  </si>
  <si>
    <t>OP20.01860</t>
  </si>
  <si>
    <t>Dom starejših občanov Ljubljana Vič-Rudnik</t>
  </si>
  <si>
    <t>OP20.03959</t>
  </si>
  <si>
    <t>OP20.03960</t>
  </si>
  <si>
    <t xml:space="preserve">Boljša usposobljenost socialnih partnerjev za boljši socialni dialog </t>
  </si>
  <si>
    <t>Obrtno-podjetniška zbornica Slovenije</t>
  </si>
  <si>
    <t>Celovita psihosocialna podpora podjetjem za aktivno staranje delovne sile (NAPREJ) - Zdravo in aktivno v prihodnost!</t>
  </si>
  <si>
    <t>Mladi podjetniki - JR za sofinanciranje projektov spodbujanja podjetništva med mladimi 2017-2019</t>
  </si>
  <si>
    <t>Mladi podjetniki: S podjetniškim usposabljanjem do uspešnega podjetja - JR Spodbujanje podjetništva med mladimi 2017 -2019</t>
  </si>
  <si>
    <t>200 zaposlitev mladih na področju socialnovarstvenih storitev - JR Inovativni projekti za zaposlovanje mladih za leti 2018-2019</t>
  </si>
  <si>
    <t>AKTIVIUM Aktivno izobraževanje in usposabljanje mladih - JR Inovativni projekti za zaposlovanje mladih za leti 2018-2019</t>
  </si>
  <si>
    <t>Karierni plac- karierni center za mlade - JR karierni center za mlade</t>
  </si>
  <si>
    <t>OP20.03920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</si>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</sst>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7"/>
      <color theme="9" tint="-0.249977111117893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/>
    <xf numFmtId="0" fontId="3" fillId="3" borderId="0" xfId="0" applyFont="1" applyFill="1"/>
    <xf numFmtId="0" fontId="4" fillId="0" borderId="0" xfId="0" applyFont="1" applyFill="1"/>
    <xf numFmtId="0" fontId="4" fillId="0" borderId="0" xfId="0" applyFont="1"/>
    <xf numFmtId="0" fontId="4" fillId="3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left" vertical="center"/>
    </xf>
    <xf numFmtId="44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44" fontId="2" fillId="0" borderId="2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44" fontId="2" fillId="0" borderId="5" xfId="1" applyFont="1" applyFill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vertical="center"/>
    </xf>
    <xf numFmtId="44" fontId="2" fillId="0" borderId="2" xfId="0" applyNumberFormat="1" applyFont="1" applyFill="1" applyBorder="1" applyAlignment="1">
      <alignment horizontal="center" vertical="center" wrapText="1"/>
    </xf>
    <xf numFmtId="44" fontId="2" fillId="0" borderId="2" xfId="1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 wrapText="1"/>
    </xf>
    <xf numFmtId="44" fontId="9" fillId="0" borderId="2" xfId="1" applyFont="1" applyFill="1" applyBorder="1" applyAlignment="1">
      <alignment horizontal="center" vertical="center"/>
    </xf>
    <xf numFmtId="44" fontId="9" fillId="0" borderId="2" xfId="1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44" fontId="9" fillId="0" borderId="2" xfId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10" fillId="0" borderId="0" xfId="0" applyFont="1" applyFill="1"/>
    <xf numFmtId="0" fontId="10" fillId="0" borderId="0" xfId="0" applyFont="1"/>
    <xf numFmtId="44" fontId="9" fillId="0" borderId="4" xfId="1" applyFont="1" applyFill="1" applyBorder="1" applyAlignment="1">
      <alignment horizontal="center" vertical="center" wrapText="1"/>
    </xf>
    <xf numFmtId="44" fontId="9" fillId="0" borderId="5" xfId="1" applyFont="1" applyFill="1" applyBorder="1" applyAlignment="1">
      <alignment horizontal="center" vertical="center"/>
    </xf>
    <xf numFmtId="0" fontId="8" fillId="3" borderId="0" xfId="0" applyFont="1" applyFill="1"/>
    <xf numFmtId="0" fontId="8" fillId="0" borderId="0" xfId="0" applyFont="1" applyFill="1"/>
    <xf numFmtId="0" fontId="8" fillId="0" borderId="0" xfId="0" applyFont="1"/>
    <xf numFmtId="0" fontId="12" fillId="0" borderId="2" xfId="0" applyFont="1" applyFill="1" applyBorder="1" applyAlignment="1">
      <alignment horizontal="center" vertical="center" wrapText="1"/>
    </xf>
    <xf numFmtId="44" fontId="13" fillId="0" borderId="2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448235</xdr:colOff>
      <xdr:row>0</xdr:row>
      <xdr:rowOff>134469</xdr:rowOff>
    </xdr:from>
    <xdr:to>
      <xdr:col>12</xdr:col>
      <xdr:colOff>721584</xdr:colOff>
      <xdr:row>5</xdr:row>
      <xdr:rowOff>190498</xdr:rowOff>
    </xdr:to>
    <xdr:pic>
      <xdr:nvPicPr>
        <xdr:cNvPr id="3" name="Slika 2" descr="Logo_EKP_strukturni_in_investicijski_skladi_SLO_slogan.jpg"/>
        <xdr:cNvPicPr/>
      </xdr:nvPicPr>
      <xdr:blipFill rotWithShape="1">
        <a:blip xmlns:r="http://schemas.openxmlformats.org/officeDocument/2006/relationships" r:embed="rId1" cstate="print"/>
        <a:srcRect l="13842" t="15685" b="16051"/>
        <a:stretch/>
      </xdr:blipFill>
      <xdr:spPr bwMode="auto">
        <a:xfrm>
          <a:off x="13772029" y="134469"/>
          <a:ext cx="2559349" cy="10085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112059</xdr:colOff>
      <xdr:row>0</xdr:row>
      <xdr:rowOff>78441</xdr:rowOff>
    </xdr:from>
    <xdr:to>
      <xdr:col>2</xdr:col>
      <xdr:colOff>2689413</xdr:colOff>
      <xdr:row>5</xdr:row>
      <xdr:rowOff>145676</xdr:rowOff>
    </xdr:to>
    <xdr:pic>
      <xdr:nvPicPr>
        <xdr:cNvPr id="4" name="Slika 3" descr="MDDSZ"/>
        <xdr:cNvPicPr/>
      </xdr:nvPicPr>
      <xdr:blipFill rotWithShape="1">
        <a:blip xmlns:r="http://schemas.openxmlformats.org/officeDocument/2006/relationships" r:embed="rId2" cstate="print"/>
        <a:srcRect l="13281" t="26772" r="-12890" b="7086"/>
        <a:stretch/>
      </xdr:blipFill>
      <xdr:spPr bwMode="auto">
        <a:xfrm>
          <a:off x="112059" y="78441"/>
          <a:ext cx="3070412" cy="10197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6"/>
  <sheetViews>
    <sheetView tabSelected="1" zoomScaleNormal="100" workbookViewId="0">
      <pane ySplit="10" topLeftCell="A152" activePane="bottomLeft" state="frozen"/>
      <selection pane="bottomLeft" activeCell="Q158" sqref="Q158"/>
    </sheetView>
  </sheetViews>
  <sheetFormatPr defaultRowHeight="15" x14ac:dyDescent="0.25"/>
  <cols>
    <col min="1" max="1" width="9.140625" style="16"/>
    <col min="2" max="2" width="7.42578125" style="40" customWidth="1"/>
    <col min="3" max="3" width="44.5703125" style="1" customWidth="1"/>
    <col min="4" max="4" width="61.85546875" style="12" customWidth="1"/>
    <col min="5" max="5" width="10.28515625" style="16" customWidth="1"/>
    <col min="6" max="6" width="13.5703125" style="16" bestFit="1" customWidth="1"/>
    <col min="7" max="7" width="15" style="16" customWidth="1"/>
    <col min="8" max="8" width="16.5703125" style="16" customWidth="1"/>
    <col min="9" max="9" width="15.140625" style="40" customWidth="1"/>
    <col min="10" max="10" width="15.42578125" style="40" customWidth="1"/>
    <col min="11" max="12" width="17.140625" style="40" customWidth="1"/>
    <col min="13" max="13" width="14" style="16" bestFit="1" customWidth="1"/>
    <col min="14" max="16" width="9.140625" style="15"/>
    <col min="17" max="16384" width="9.140625" style="16"/>
  </cols>
  <sheetData>
    <row r="1" spans="1:14" x14ac:dyDescent="0.25">
      <c r="A1" s="13"/>
      <c r="B1" s="14"/>
      <c r="C1" s="3"/>
      <c r="D1" s="10"/>
      <c r="E1" s="13"/>
      <c r="F1" s="13"/>
      <c r="G1" s="13"/>
      <c r="H1" s="13"/>
      <c r="I1" s="14"/>
      <c r="J1" s="14"/>
      <c r="K1" s="14"/>
      <c r="L1" s="14"/>
      <c r="M1" s="13"/>
      <c r="N1" s="13"/>
    </row>
    <row r="2" spans="1:14" x14ac:dyDescent="0.25">
      <c r="A2" s="13"/>
      <c r="B2" s="14"/>
      <c r="C2" s="3"/>
      <c r="D2" s="10"/>
      <c r="E2" s="13"/>
      <c r="F2" s="13"/>
      <c r="G2" s="13"/>
      <c r="H2" s="13"/>
      <c r="I2" s="14"/>
      <c r="J2" s="14"/>
      <c r="K2" s="14"/>
      <c r="L2" s="14"/>
      <c r="M2" s="13"/>
      <c r="N2" s="13"/>
    </row>
    <row r="3" spans="1:14" x14ac:dyDescent="0.25">
      <c r="A3" s="13"/>
      <c r="B3" s="14"/>
      <c r="C3" s="3"/>
      <c r="D3" s="10"/>
      <c r="E3" s="13"/>
      <c r="F3" s="13"/>
      <c r="G3" s="13"/>
      <c r="H3" s="13"/>
      <c r="I3" s="14"/>
      <c r="J3" s="14"/>
      <c r="K3" s="14"/>
      <c r="L3" s="14"/>
      <c r="M3" s="13"/>
      <c r="N3" s="13"/>
    </row>
    <row r="4" spans="1:14" x14ac:dyDescent="0.25">
      <c r="A4" s="13"/>
      <c r="B4" s="14"/>
      <c r="C4" s="3"/>
      <c r="D4" s="10"/>
      <c r="E4" s="13"/>
      <c r="F4" s="13"/>
      <c r="G4" s="13"/>
      <c r="H4" s="13"/>
      <c r="I4" s="14"/>
      <c r="J4" s="14"/>
      <c r="K4" s="14"/>
      <c r="L4" s="14"/>
      <c r="M4" s="13"/>
      <c r="N4" s="13"/>
    </row>
    <row r="5" spans="1:14" x14ac:dyDescent="0.25">
      <c r="A5" s="13"/>
      <c r="B5" s="14"/>
      <c r="C5" s="3"/>
      <c r="D5" s="10"/>
      <c r="E5" s="13"/>
      <c r="F5" s="13"/>
      <c r="G5" s="13"/>
      <c r="H5" s="13"/>
      <c r="I5" s="14"/>
      <c r="J5" s="14"/>
      <c r="K5" s="14"/>
      <c r="L5" s="14"/>
      <c r="M5" s="13"/>
      <c r="N5" s="13"/>
    </row>
    <row r="6" spans="1:14" x14ac:dyDescent="0.25">
      <c r="A6" s="13"/>
      <c r="B6" s="14"/>
      <c r="C6" s="3"/>
      <c r="D6" s="10"/>
      <c r="E6" s="13"/>
      <c r="F6" s="13"/>
      <c r="G6" s="13"/>
      <c r="H6" s="13"/>
      <c r="I6" s="14"/>
      <c r="J6" s="14"/>
      <c r="K6" s="14"/>
      <c r="L6" s="14"/>
      <c r="M6" s="13"/>
      <c r="N6" s="13"/>
    </row>
    <row r="7" spans="1:14" ht="21" x14ac:dyDescent="0.25">
      <c r="A7" s="13"/>
      <c r="B7" s="41"/>
      <c r="C7" s="2" t="s">
        <v>324</v>
      </c>
      <c r="D7" s="42"/>
      <c r="E7" s="43"/>
      <c r="F7" s="43"/>
      <c r="G7" s="43"/>
      <c r="H7" s="43"/>
      <c r="I7" s="41"/>
      <c r="J7" s="41"/>
      <c r="K7" s="41"/>
      <c r="L7" s="41"/>
      <c r="M7" s="43"/>
      <c r="N7" s="13"/>
    </row>
    <row r="8" spans="1:14" x14ac:dyDescent="0.25">
      <c r="A8" s="13"/>
      <c r="B8" s="14"/>
      <c r="C8" s="3"/>
      <c r="D8" s="10"/>
      <c r="E8" s="13"/>
      <c r="F8" s="13"/>
      <c r="G8" s="13"/>
      <c r="H8" s="13"/>
      <c r="I8" s="14"/>
      <c r="J8" s="14"/>
      <c r="K8" s="14"/>
      <c r="L8" s="14"/>
      <c r="M8" s="13"/>
      <c r="N8" s="13"/>
    </row>
    <row r="9" spans="1:14" x14ac:dyDescent="0.25">
      <c r="A9" s="13"/>
      <c r="B9" s="72" t="s">
        <v>322</v>
      </c>
      <c r="C9" s="71" t="s">
        <v>50</v>
      </c>
      <c r="D9" s="71" t="s">
        <v>49</v>
      </c>
      <c r="E9" s="68" t="s">
        <v>51</v>
      </c>
      <c r="F9" s="71" t="s">
        <v>48</v>
      </c>
      <c r="G9" s="71" t="s">
        <v>0</v>
      </c>
      <c r="H9" s="68" t="s">
        <v>54</v>
      </c>
      <c r="I9" s="70" t="s">
        <v>23</v>
      </c>
      <c r="J9" s="70"/>
      <c r="K9" s="70" t="s">
        <v>22</v>
      </c>
      <c r="L9" s="70"/>
      <c r="M9" s="71" t="s">
        <v>62</v>
      </c>
      <c r="N9" s="13"/>
    </row>
    <row r="10" spans="1:14" s="18" customFormat="1" ht="27" customHeight="1" x14ac:dyDescent="0.25">
      <c r="A10" s="17"/>
      <c r="B10" s="72"/>
      <c r="C10" s="71"/>
      <c r="D10" s="71"/>
      <c r="E10" s="69"/>
      <c r="F10" s="71"/>
      <c r="G10" s="71"/>
      <c r="H10" s="69"/>
      <c r="I10" s="65" t="s">
        <v>323</v>
      </c>
      <c r="J10" s="65" t="s">
        <v>56</v>
      </c>
      <c r="K10" s="65" t="s">
        <v>55</v>
      </c>
      <c r="L10" s="65" t="s">
        <v>57</v>
      </c>
      <c r="M10" s="71"/>
      <c r="N10" s="17"/>
    </row>
    <row r="11" spans="1:14" s="18" customFormat="1" ht="25.5" customHeight="1" x14ac:dyDescent="0.25">
      <c r="A11" s="17"/>
      <c r="B11" s="19">
        <v>1</v>
      </c>
      <c r="C11" s="4" t="s">
        <v>52</v>
      </c>
      <c r="D11" s="4" t="s">
        <v>53</v>
      </c>
      <c r="E11" s="20">
        <v>42278</v>
      </c>
      <c r="F11" s="20">
        <v>43100</v>
      </c>
      <c r="G11" s="21" t="s">
        <v>1</v>
      </c>
      <c r="H11" s="22">
        <v>20725956</v>
      </c>
      <c r="I11" s="23">
        <v>9211536</v>
      </c>
      <c r="J11" s="23">
        <v>2302884</v>
      </c>
      <c r="K11" s="24" t="s">
        <v>4</v>
      </c>
      <c r="L11" s="24" t="s">
        <v>4</v>
      </c>
      <c r="M11" s="23">
        <v>9211536</v>
      </c>
      <c r="N11" s="17"/>
    </row>
    <row r="12" spans="1:14" s="53" customFormat="1" ht="25.5" customHeight="1" x14ac:dyDescent="0.25">
      <c r="A12" s="50"/>
      <c r="B12" s="44">
        <v>2</v>
      </c>
      <c r="C12" s="51" t="s">
        <v>58</v>
      </c>
      <c r="D12" s="51" t="s">
        <v>2</v>
      </c>
      <c r="E12" s="46">
        <v>42278</v>
      </c>
      <c r="F12" s="46">
        <v>43099</v>
      </c>
      <c r="G12" s="46" t="s">
        <v>3</v>
      </c>
      <c r="H12" s="47">
        <v>1833903.8</v>
      </c>
      <c r="I12" s="52">
        <v>586849.21</v>
      </c>
      <c r="J12" s="52">
        <v>146712.31</v>
      </c>
      <c r="K12" s="52">
        <v>880273.82</v>
      </c>
      <c r="L12" s="52">
        <v>220068.46</v>
      </c>
      <c r="M12" s="48" t="s">
        <v>4</v>
      </c>
      <c r="N12" s="50"/>
    </row>
    <row r="13" spans="1:14" s="18" customFormat="1" ht="25.5" customHeight="1" x14ac:dyDescent="0.25">
      <c r="A13" s="17"/>
      <c r="B13" s="25">
        <v>3</v>
      </c>
      <c r="C13" s="6" t="s">
        <v>52</v>
      </c>
      <c r="D13" s="6" t="s">
        <v>59</v>
      </c>
      <c r="E13" s="20">
        <v>42339</v>
      </c>
      <c r="F13" s="20">
        <v>44926</v>
      </c>
      <c r="G13" s="20" t="s">
        <v>5</v>
      </c>
      <c r="H13" s="22">
        <v>15314887.6</v>
      </c>
      <c r="I13" s="24" t="s">
        <v>4</v>
      </c>
      <c r="J13" s="24" t="s">
        <v>4</v>
      </c>
      <c r="K13" s="23">
        <v>12251910.08</v>
      </c>
      <c r="L13" s="23">
        <v>3062977.52</v>
      </c>
      <c r="M13" s="24" t="s">
        <v>4</v>
      </c>
      <c r="N13" s="17"/>
    </row>
    <row r="14" spans="1:14" s="53" customFormat="1" ht="25.5" customHeight="1" x14ac:dyDescent="0.25">
      <c r="A14" s="50"/>
      <c r="B14" s="44">
        <v>4</v>
      </c>
      <c r="C14" s="51" t="s">
        <v>52</v>
      </c>
      <c r="D14" s="51" t="s">
        <v>6</v>
      </c>
      <c r="E14" s="46">
        <v>42339</v>
      </c>
      <c r="F14" s="46">
        <v>44926</v>
      </c>
      <c r="G14" s="46" t="s">
        <v>7</v>
      </c>
      <c r="H14" s="47">
        <v>3934138.43</v>
      </c>
      <c r="I14" s="48" t="s">
        <v>4</v>
      </c>
      <c r="J14" s="48" t="s">
        <v>4</v>
      </c>
      <c r="K14" s="52">
        <v>3147310.72</v>
      </c>
      <c r="L14" s="52">
        <v>786827.71</v>
      </c>
      <c r="M14" s="48" t="s">
        <v>4</v>
      </c>
      <c r="N14" s="50"/>
    </row>
    <row r="15" spans="1:14" s="18" customFormat="1" ht="25.5" customHeight="1" x14ac:dyDescent="0.25">
      <c r="A15" s="17"/>
      <c r="B15" s="25">
        <v>5</v>
      </c>
      <c r="C15" s="6" t="s">
        <v>60</v>
      </c>
      <c r="D15" s="5" t="s">
        <v>8</v>
      </c>
      <c r="E15" s="20">
        <v>42401</v>
      </c>
      <c r="F15" s="20">
        <v>44926</v>
      </c>
      <c r="G15" s="20" t="s">
        <v>9</v>
      </c>
      <c r="H15" s="22">
        <v>13712008.76</v>
      </c>
      <c r="I15" s="23">
        <v>7130244.5599999996</v>
      </c>
      <c r="J15" s="23">
        <v>1782561.14</v>
      </c>
      <c r="K15" s="23">
        <v>3839362.45</v>
      </c>
      <c r="L15" s="23">
        <v>959840.61</v>
      </c>
      <c r="M15" s="24" t="s">
        <v>4</v>
      </c>
      <c r="N15" s="17"/>
    </row>
    <row r="16" spans="1:14" s="53" customFormat="1" ht="25.5" customHeight="1" x14ac:dyDescent="0.25">
      <c r="A16" s="50"/>
      <c r="B16" s="44">
        <v>6</v>
      </c>
      <c r="C16" s="45" t="s">
        <v>52</v>
      </c>
      <c r="D16" s="45" t="s">
        <v>10</v>
      </c>
      <c r="E16" s="46">
        <v>42430</v>
      </c>
      <c r="F16" s="46">
        <v>44926</v>
      </c>
      <c r="G16" s="46" t="s">
        <v>11</v>
      </c>
      <c r="H16" s="47">
        <f>SUM(I16:L16)</f>
        <v>28558946.620000005</v>
      </c>
      <c r="I16" s="52">
        <v>13720857.880000001</v>
      </c>
      <c r="J16" s="52">
        <v>3430214.61</v>
      </c>
      <c r="K16" s="52">
        <v>9126299.3100000005</v>
      </c>
      <c r="L16" s="52">
        <v>2281574.8199999998</v>
      </c>
      <c r="M16" s="48" t="s">
        <v>4</v>
      </c>
      <c r="N16" s="50"/>
    </row>
    <row r="17" spans="1:14" s="18" customFormat="1" ht="25.5" customHeight="1" x14ac:dyDescent="0.25">
      <c r="A17" s="17"/>
      <c r="B17" s="25">
        <v>7</v>
      </c>
      <c r="C17" s="6" t="s">
        <v>52</v>
      </c>
      <c r="D17" s="6" t="s">
        <v>61</v>
      </c>
      <c r="E17" s="20">
        <v>42461</v>
      </c>
      <c r="F17" s="20">
        <v>44561</v>
      </c>
      <c r="G17" s="20" t="s">
        <v>12</v>
      </c>
      <c r="H17" s="22">
        <f>SUM(I17:L17)</f>
        <v>12000000</v>
      </c>
      <c r="I17" s="23">
        <v>5307976.8</v>
      </c>
      <c r="J17" s="23">
        <v>1326994.2</v>
      </c>
      <c r="K17" s="23">
        <v>4292023.2</v>
      </c>
      <c r="L17" s="23">
        <v>1073005.8</v>
      </c>
      <c r="M17" s="24" t="s">
        <v>4</v>
      </c>
      <c r="N17" s="17"/>
    </row>
    <row r="18" spans="1:14" s="53" customFormat="1" ht="25.5" customHeight="1" x14ac:dyDescent="0.25">
      <c r="A18" s="50"/>
      <c r="B18" s="44">
        <v>8</v>
      </c>
      <c r="C18" s="45" t="s">
        <v>52</v>
      </c>
      <c r="D18" s="45" t="s">
        <v>13</v>
      </c>
      <c r="E18" s="46">
        <v>42499</v>
      </c>
      <c r="F18" s="46">
        <v>44926</v>
      </c>
      <c r="G18" s="46" t="s">
        <v>14</v>
      </c>
      <c r="H18" s="47">
        <v>113366515</v>
      </c>
      <c r="I18" s="52">
        <v>54251246.469999999</v>
      </c>
      <c r="J18" s="52">
        <v>13562811.609999999</v>
      </c>
      <c r="K18" s="52">
        <v>36441965.530000001</v>
      </c>
      <c r="L18" s="52">
        <v>9110491.3900000006</v>
      </c>
      <c r="M18" s="48" t="s">
        <v>4</v>
      </c>
      <c r="N18" s="50"/>
    </row>
    <row r="19" spans="1:14" s="18" customFormat="1" ht="25.5" customHeight="1" x14ac:dyDescent="0.25">
      <c r="A19" s="17"/>
      <c r="B19" s="25">
        <v>9</v>
      </c>
      <c r="C19" s="51" t="s">
        <v>52</v>
      </c>
      <c r="D19" s="5" t="s">
        <v>15</v>
      </c>
      <c r="E19" s="20">
        <v>42506</v>
      </c>
      <c r="F19" s="20">
        <v>44926</v>
      </c>
      <c r="G19" s="20" t="s">
        <v>16</v>
      </c>
      <c r="H19" s="22">
        <v>4354698</v>
      </c>
      <c r="I19" s="23">
        <v>2090255.04</v>
      </c>
      <c r="J19" s="23">
        <v>522563.76</v>
      </c>
      <c r="K19" s="23">
        <v>1393503.38</v>
      </c>
      <c r="L19" s="23">
        <v>348375.82</v>
      </c>
      <c r="M19" s="24" t="s">
        <v>4</v>
      </c>
      <c r="N19" s="17"/>
    </row>
    <row r="20" spans="1:14" s="53" customFormat="1" ht="25.5" customHeight="1" x14ac:dyDescent="0.25">
      <c r="A20" s="50"/>
      <c r="B20" s="44">
        <v>10</v>
      </c>
      <c r="C20" s="45" t="s">
        <v>52</v>
      </c>
      <c r="D20" s="45" t="s">
        <v>63</v>
      </c>
      <c r="E20" s="46">
        <v>42461</v>
      </c>
      <c r="F20" s="46">
        <v>44926</v>
      </c>
      <c r="G20" s="46" t="s">
        <v>17</v>
      </c>
      <c r="H20" s="47">
        <v>16361016.77</v>
      </c>
      <c r="I20" s="52">
        <v>7853288.0800000001</v>
      </c>
      <c r="J20" s="52">
        <v>1963321.99</v>
      </c>
      <c r="K20" s="52">
        <v>5235525.37</v>
      </c>
      <c r="L20" s="52">
        <v>1308881.33</v>
      </c>
      <c r="M20" s="48" t="s">
        <v>4</v>
      </c>
      <c r="N20" s="50"/>
    </row>
    <row r="21" spans="1:14" s="18" customFormat="1" ht="25.5" customHeight="1" x14ac:dyDescent="0.25">
      <c r="A21" s="17"/>
      <c r="B21" s="25">
        <v>11</v>
      </c>
      <c r="C21" s="6" t="s">
        <v>52</v>
      </c>
      <c r="D21" s="6" t="s">
        <v>64</v>
      </c>
      <c r="E21" s="20">
        <v>42522</v>
      </c>
      <c r="F21" s="20">
        <v>44926</v>
      </c>
      <c r="G21" s="20" t="s">
        <v>18</v>
      </c>
      <c r="H21" s="22">
        <v>3494400</v>
      </c>
      <c r="I21" s="24" t="s">
        <v>4</v>
      </c>
      <c r="J21" s="24" t="s">
        <v>4</v>
      </c>
      <c r="K21" s="23">
        <v>2795520</v>
      </c>
      <c r="L21" s="23">
        <v>698880</v>
      </c>
      <c r="M21" s="24" t="s">
        <v>4</v>
      </c>
      <c r="N21" s="17"/>
    </row>
    <row r="22" spans="1:14" s="53" customFormat="1" ht="25.5" customHeight="1" x14ac:dyDescent="0.25">
      <c r="A22" s="50"/>
      <c r="B22" s="44">
        <v>12</v>
      </c>
      <c r="C22" s="45" t="s">
        <v>52</v>
      </c>
      <c r="D22" s="45" t="s">
        <v>65</v>
      </c>
      <c r="E22" s="46">
        <v>42522</v>
      </c>
      <c r="F22" s="46">
        <v>44926</v>
      </c>
      <c r="G22" s="46" t="s">
        <v>19</v>
      </c>
      <c r="H22" s="47">
        <v>2285500</v>
      </c>
      <c r="I22" s="48" t="s">
        <v>4</v>
      </c>
      <c r="J22" s="48" t="s">
        <v>4</v>
      </c>
      <c r="K22" s="52">
        <v>1828400</v>
      </c>
      <c r="L22" s="52">
        <v>457100</v>
      </c>
      <c r="M22" s="48" t="s">
        <v>4</v>
      </c>
      <c r="N22" s="50"/>
    </row>
    <row r="23" spans="1:14" s="18" customFormat="1" ht="25.5" customHeight="1" x14ac:dyDescent="0.25">
      <c r="A23" s="17"/>
      <c r="B23" s="25">
        <v>13</v>
      </c>
      <c r="C23" s="5" t="s">
        <v>52</v>
      </c>
      <c r="D23" s="5" t="s">
        <v>20</v>
      </c>
      <c r="E23" s="20">
        <v>42552</v>
      </c>
      <c r="F23" s="20">
        <v>44926</v>
      </c>
      <c r="G23" s="20" t="s">
        <v>21</v>
      </c>
      <c r="H23" s="22">
        <v>16015670.859999999</v>
      </c>
      <c r="I23" s="23">
        <v>7597988.4199999999</v>
      </c>
      <c r="J23" s="23">
        <v>1899497.13</v>
      </c>
      <c r="K23" s="23">
        <v>5214548.24</v>
      </c>
      <c r="L23" s="23">
        <v>1303637.07</v>
      </c>
      <c r="M23" s="24" t="s">
        <v>4</v>
      </c>
      <c r="N23" s="17"/>
    </row>
    <row r="24" spans="1:14" s="53" customFormat="1" ht="25.5" customHeight="1" x14ac:dyDescent="0.25">
      <c r="A24" s="50"/>
      <c r="B24" s="44">
        <v>14</v>
      </c>
      <c r="C24" s="45" t="s">
        <v>84</v>
      </c>
      <c r="D24" s="45" t="s">
        <v>327</v>
      </c>
      <c r="E24" s="46">
        <v>42739</v>
      </c>
      <c r="F24" s="46">
        <v>44561</v>
      </c>
      <c r="G24" s="46" t="s">
        <v>66</v>
      </c>
      <c r="H24" s="47">
        <v>575000</v>
      </c>
      <c r="I24" s="48" t="s">
        <v>4</v>
      </c>
      <c r="J24" s="48" t="s">
        <v>4</v>
      </c>
      <c r="K24" s="48">
        <v>459999.98</v>
      </c>
      <c r="L24" s="48">
        <v>115000.02</v>
      </c>
      <c r="M24" s="48" t="s">
        <v>4</v>
      </c>
      <c r="N24" s="50"/>
    </row>
    <row r="25" spans="1:14" s="18" customFormat="1" ht="25.5" customHeight="1" x14ac:dyDescent="0.25">
      <c r="A25" s="17"/>
      <c r="B25" s="25">
        <v>15</v>
      </c>
      <c r="C25" s="6" t="s">
        <v>85</v>
      </c>
      <c r="D25" s="6" t="s">
        <v>87</v>
      </c>
      <c r="E25" s="26">
        <v>42739</v>
      </c>
      <c r="F25" s="26">
        <v>44561</v>
      </c>
      <c r="G25" s="20" t="s">
        <v>67</v>
      </c>
      <c r="H25" s="22">
        <v>574999.99</v>
      </c>
      <c r="I25" s="23">
        <v>459999.98</v>
      </c>
      <c r="J25" s="23">
        <v>115000.01</v>
      </c>
      <c r="K25" s="24" t="s">
        <v>4</v>
      </c>
      <c r="L25" s="24" t="s">
        <v>4</v>
      </c>
      <c r="M25" s="24" t="s">
        <v>4</v>
      </c>
      <c r="N25" s="17"/>
    </row>
    <row r="26" spans="1:14" s="53" customFormat="1" ht="25.5" customHeight="1" x14ac:dyDescent="0.25">
      <c r="A26" s="50"/>
      <c r="B26" s="44">
        <v>16</v>
      </c>
      <c r="C26" s="45" t="s">
        <v>86</v>
      </c>
      <c r="D26" s="45" t="s">
        <v>91</v>
      </c>
      <c r="E26" s="46">
        <v>42739</v>
      </c>
      <c r="F26" s="46">
        <v>44561</v>
      </c>
      <c r="G26" s="46" t="s">
        <v>68</v>
      </c>
      <c r="H26" s="47">
        <v>575000</v>
      </c>
      <c r="I26" s="52">
        <v>459999.98</v>
      </c>
      <c r="J26" s="52">
        <v>115000.02</v>
      </c>
      <c r="K26" s="48" t="s">
        <v>4</v>
      </c>
      <c r="L26" s="48" t="s">
        <v>4</v>
      </c>
      <c r="M26" s="48" t="s">
        <v>4</v>
      </c>
      <c r="N26" s="50"/>
    </row>
    <row r="27" spans="1:14" s="18" customFormat="1" ht="25.5" customHeight="1" x14ac:dyDescent="0.25">
      <c r="A27" s="17"/>
      <c r="B27" s="25">
        <v>17</v>
      </c>
      <c r="C27" s="6" t="s">
        <v>88</v>
      </c>
      <c r="D27" s="6" t="s">
        <v>90</v>
      </c>
      <c r="E27" s="26">
        <v>42739</v>
      </c>
      <c r="F27" s="26">
        <v>44561</v>
      </c>
      <c r="G27" s="20" t="s">
        <v>69</v>
      </c>
      <c r="H27" s="22">
        <v>575000</v>
      </c>
      <c r="I27" s="24">
        <v>459999.98</v>
      </c>
      <c r="J27" s="24">
        <v>115000.02</v>
      </c>
      <c r="K27" s="24" t="s">
        <v>4</v>
      </c>
      <c r="L27" s="24" t="s">
        <v>4</v>
      </c>
      <c r="M27" s="24" t="s">
        <v>4</v>
      </c>
      <c r="N27" s="17"/>
    </row>
    <row r="28" spans="1:14" s="53" customFormat="1" ht="25.5" customHeight="1" x14ac:dyDescent="0.25">
      <c r="A28" s="50"/>
      <c r="B28" s="44">
        <v>18</v>
      </c>
      <c r="C28" s="45" t="s">
        <v>92</v>
      </c>
      <c r="D28" s="45" t="s">
        <v>89</v>
      </c>
      <c r="E28" s="46">
        <v>42739</v>
      </c>
      <c r="F28" s="46">
        <v>44561</v>
      </c>
      <c r="G28" s="46" t="s">
        <v>70</v>
      </c>
      <c r="H28" s="47">
        <v>575000</v>
      </c>
      <c r="I28" s="48">
        <v>459999.98</v>
      </c>
      <c r="J28" s="48">
        <v>115000.02</v>
      </c>
      <c r="K28" s="48" t="s">
        <v>4</v>
      </c>
      <c r="L28" s="48" t="s">
        <v>4</v>
      </c>
      <c r="M28" s="48" t="s">
        <v>4</v>
      </c>
      <c r="N28" s="50"/>
    </row>
    <row r="29" spans="1:14" s="18" customFormat="1" ht="25.5" customHeight="1" x14ac:dyDescent="0.25">
      <c r="A29" s="17"/>
      <c r="B29" s="25">
        <v>19</v>
      </c>
      <c r="C29" s="6" t="s">
        <v>94</v>
      </c>
      <c r="D29" s="6" t="s">
        <v>93</v>
      </c>
      <c r="E29" s="26">
        <v>42739</v>
      </c>
      <c r="F29" s="26">
        <v>44561</v>
      </c>
      <c r="G29" s="20" t="s">
        <v>71</v>
      </c>
      <c r="H29" s="22">
        <v>574779</v>
      </c>
      <c r="I29" s="24" t="s">
        <v>4</v>
      </c>
      <c r="J29" s="24" t="s">
        <v>4</v>
      </c>
      <c r="K29" s="23">
        <v>459823.2</v>
      </c>
      <c r="L29" s="23">
        <v>114955.8</v>
      </c>
      <c r="M29" s="24" t="s">
        <v>4</v>
      </c>
      <c r="N29" s="17"/>
    </row>
    <row r="30" spans="1:14" s="53" customFormat="1" ht="25.5" customHeight="1" x14ac:dyDescent="0.25">
      <c r="A30" s="50"/>
      <c r="B30" s="44">
        <v>20</v>
      </c>
      <c r="C30" s="45" t="s">
        <v>95</v>
      </c>
      <c r="D30" s="45" t="s">
        <v>328</v>
      </c>
      <c r="E30" s="46">
        <v>42739</v>
      </c>
      <c r="F30" s="46">
        <v>44561</v>
      </c>
      <c r="G30" s="46" t="s">
        <v>72</v>
      </c>
      <c r="H30" s="47">
        <v>574999.99</v>
      </c>
      <c r="I30" s="52">
        <v>459999.98</v>
      </c>
      <c r="J30" s="52">
        <v>115000.01</v>
      </c>
      <c r="K30" s="48" t="s">
        <v>4</v>
      </c>
      <c r="L30" s="48" t="s">
        <v>4</v>
      </c>
      <c r="M30" s="48" t="s">
        <v>4</v>
      </c>
      <c r="N30" s="50"/>
    </row>
    <row r="31" spans="1:14" s="18" customFormat="1" ht="25.5" customHeight="1" x14ac:dyDescent="0.25">
      <c r="A31" s="17"/>
      <c r="B31" s="25">
        <v>21</v>
      </c>
      <c r="C31" s="6" t="s">
        <v>96</v>
      </c>
      <c r="D31" s="6" t="s">
        <v>325</v>
      </c>
      <c r="E31" s="26">
        <v>42739</v>
      </c>
      <c r="F31" s="26">
        <v>44561</v>
      </c>
      <c r="G31" s="20" t="s">
        <v>73</v>
      </c>
      <c r="H31" s="22">
        <v>574999.99</v>
      </c>
      <c r="I31" s="23">
        <v>459999.98</v>
      </c>
      <c r="J31" s="23">
        <v>115000.01</v>
      </c>
      <c r="K31" s="24" t="s">
        <v>4</v>
      </c>
      <c r="L31" s="24" t="s">
        <v>4</v>
      </c>
      <c r="M31" s="24" t="s">
        <v>4</v>
      </c>
      <c r="N31" s="17"/>
    </row>
    <row r="32" spans="1:14" s="53" customFormat="1" ht="25.5" customHeight="1" x14ac:dyDescent="0.25">
      <c r="A32" s="50"/>
      <c r="B32" s="44">
        <v>22</v>
      </c>
      <c r="C32" s="45" t="s">
        <v>98</v>
      </c>
      <c r="D32" s="45" t="s">
        <v>97</v>
      </c>
      <c r="E32" s="46">
        <v>42739</v>
      </c>
      <c r="F32" s="46">
        <v>44561</v>
      </c>
      <c r="G32" s="46" t="s">
        <v>74</v>
      </c>
      <c r="H32" s="47">
        <v>575000</v>
      </c>
      <c r="I32" s="48" t="s">
        <v>4</v>
      </c>
      <c r="J32" s="48" t="s">
        <v>4</v>
      </c>
      <c r="K32" s="52">
        <v>459999.98</v>
      </c>
      <c r="L32" s="52">
        <v>115000.02</v>
      </c>
      <c r="M32" s="48" t="s">
        <v>4</v>
      </c>
      <c r="N32" s="50"/>
    </row>
    <row r="33" spans="1:14" s="18" customFormat="1" ht="25.5" customHeight="1" x14ac:dyDescent="0.25">
      <c r="A33" s="17"/>
      <c r="B33" s="25">
        <v>23</v>
      </c>
      <c r="C33" s="6" t="s">
        <v>99</v>
      </c>
      <c r="D33" s="6" t="s">
        <v>326</v>
      </c>
      <c r="E33" s="26">
        <v>42739</v>
      </c>
      <c r="F33" s="26">
        <v>44561</v>
      </c>
      <c r="G33" s="20" t="s">
        <v>75</v>
      </c>
      <c r="H33" s="22">
        <v>574998</v>
      </c>
      <c r="I33" s="23">
        <v>459998.39</v>
      </c>
      <c r="J33" s="23">
        <v>114999.61</v>
      </c>
      <c r="K33" s="24" t="s">
        <v>4</v>
      </c>
      <c r="L33" s="24" t="s">
        <v>4</v>
      </c>
      <c r="M33" s="24" t="s">
        <v>4</v>
      </c>
      <c r="N33" s="17"/>
    </row>
    <row r="34" spans="1:14" s="53" customFormat="1" ht="25.5" customHeight="1" x14ac:dyDescent="0.25">
      <c r="A34" s="50"/>
      <c r="B34" s="44">
        <v>24</v>
      </c>
      <c r="C34" s="45" t="s">
        <v>100</v>
      </c>
      <c r="D34" s="45" t="s">
        <v>329</v>
      </c>
      <c r="E34" s="46">
        <v>42739</v>
      </c>
      <c r="F34" s="46">
        <v>44561</v>
      </c>
      <c r="G34" s="46" t="s">
        <v>76</v>
      </c>
      <c r="H34" s="47">
        <v>574999.99</v>
      </c>
      <c r="I34" s="48" t="s">
        <v>4</v>
      </c>
      <c r="J34" s="48" t="s">
        <v>4</v>
      </c>
      <c r="K34" s="52">
        <v>459999.98</v>
      </c>
      <c r="L34" s="52">
        <v>115000.01</v>
      </c>
      <c r="M34" s="48" t="s">
        <v>4</v>
      </c>
      <c r="N34" s="50"/>
    </row>
    <row r="35" spans="1:14" s="18" customFormat="1" ht="25.5" customHeight="1" x14ac:dyDescent="0.25">
      <c r="A35" s="17"/>
      <c r="B35" s="25">
        <v>25</v>
      </c>
      <c r="C35" s="6" t="s">
        <v>102</v>
      </c>
      <c r="D35" s="6" t="s">
        <v>101</v>
      </c>
      <c r="E35" s="26">
        <v>42739</v>
      </c>
      <c r="F35" s="26">
        <v>44561</v>
      </c>
      <c r="G35" s="20" t="s">
        <v>77</v>
      </c>
      <c r="H35" s="22">
        <v>574998</v>
      </c>
      <c r="I35" s="24">
        <v>459998.4</v>
      </c>
      <c r="J35" s="24">
        <v>114999.6</v>
      </c>
      <c r="K35" s="24" t="s">
        <v>4</v>
      </c>
      <c r="L35" s="24" t="s">
        <v>4</v>
      </c>
      <c r="M35" s="24" t="s">
        <v>4</v>
      </c>
      <c r="N35" s="17"/>
    </row>
    <row r="36" spans="1:14" s="53" customFormat="1" ht="25.5" customHeight="1" x14ac:dyDescent="0.25">
      <c r="A36" s="50"/>
      <c r="B36" s="44">
        <v>26</v>
      </c>
      <c r="C36" s="45" t="s">
        <v>104</v>
      </c>
      <c r="D36" s="45" t="s">
        <v>103</v>
      </c>
      <c r="E36" s="46">
        <v>42739</v>
      </c>
      <c r="F36" s="46">
        <v>44561</v>
      </c>
      <c r="G36" s="46" t="s">
        <v>78</v>
      </c>
      <c r="H36" s="47">
        <v>574980.34</v>
      </c>
      <c r="I36" s="52">
        <v>459984.27</v>
      </c>
      <c r="J36" s="52">
        <v>114996.07</v>
      </c>
      <c r="K36" s="48" t="s">
        <v>4</v>
      </c>
      <c r="L36" s="48" t="s">
        <v>4</v>
      </c>
      <c r="M36" s="48" t="s">
        <v>4</v>
      </c>
      <c r="N36" s="50"/>
    </row>
    <row r="37" spans="1:14" s="18" customFormat="1" ht="25.5" customHeight="1" x14ac:dyDescent="0.25">
      <c r="A37" s="17"/>
      <c r="B37" s="25">
        <v>27</v>
      </c>
      <c r="C37" s="6" t="s">
        <v>106</v>
      </c>
      <c r="D37" s="6" t="s">
        <v>105</v>
      </c>
      <c r="E37" s="26">
        <v>42739</v>
      </c>
      <c r="F37" s="26">
        <v>44561</v>
      </c>
      <c r="G37" s="20" t="s">
        <v>79</v>
      </c>
      <c r="H37" s="22">
        <v>574999.99</v>
      </c>
      <c r="I37" s="23">
        <v>459999.98</v>
      </c>
      <c r="J37" s="23">
        <v>115000.01</v>
      </c>
      <c r="K37" s="24" t="s">
        <v>4</v>
      </c>
      <c r="L37" s="24" t="s">
        <v>4</v>
      </c>
      <c r="M37" s="24" t="s">
        <v>4</v>
      </c>
      <c r="N37" s="17"/>
    </row>
    <row r="38" spans="1:14" s="53" customFormat="1" ht="25.5" customHeight="1" x14ac:dyDescent="0.25">
      <c r="A38" s="50"/>
      <c r="B38" s="44">
        <v>28</v>
      </c>
      <c r="C38" s="45" t="s">
        <v>107</v>
      </c>
      <c r="D38" s="45" t="s">
        <v>330</v>
      </c>
      <c r="E38" s="46">
        <v>42739</v>
      </c>
      <c r="F38" s="46">
        <v>44561</v>
      </c>
      <c r="G38" s="46" t="s">
        <v>80</v>
      </c>
      <c r="H38" s="47">
        <v>575000</v>
      </c>
      <c r="I38" s="48" t="s">
        <v>4</v>
      </c>
      <c r="J38" s="48" t="s">
        <v>4</v>
      </c>
      <c r="K38" s="52">
        <v>459999.98</v>
      </c>
      <c r="L38" s="52">
        <v>115000.02</v>
      </c>
      <c r="M38" s="48" t="s">
        <v>4</v>
      </c>
      <c r="N38" s="50"/>
    </row>
    <row r="39" spans="1:14" s="18" customFormat="1" ht="25.5" customHeight="1" x14ac:dyDescent="0.25">
      <c r="A39" s="17"/>
      <c r="B39" s="25">
        <v>29</v>
      </c>
      <c r="C39" s="6" t="s">
        <v>60</v>
      </c>
      <c r="D39" s="6" t="s">
        <v>108</v>
      </c>
      <c r="E39" s="20">
        <v>42644</v>
      </c>
      <c r="F39" s="20">
        <v>43830</v>
      </c>
      <c r="G39" s="20" t="s">
        <v>24</v>
      </c>
      <c r="H39" s="22">
        <v>4720000</v>
      </c>
      <c r="I39" s="23">
        <v>2001279.99</v>
      </c>
      <c r="J39" s="23">
        <v>500320.01</v>
      </c>
      <c r="K39" s="23">
        <v>1774719.99</v>
      </c>
      <c r="L39" s="23">
        <v>443680.01</v>
      </c>
      <c r="M39" s="24" t="s">
        <v>4</v>
      </c>
      <c r="N39" s="17"/>
    </row>
    <row r="40" spans="1:14" s="53" customFormat="1" ht="25.5" customHeight="1" x14ac:dyDescent="0.25">
      <c r="A40" s="50"/>
      <c r="B40" s="44">
        <v>30</v>
      </c>
      <c r="C40" s="45" t="s">
        <v>111</v>
      </c>
      <c r="D40" s="45" t="s">
        <v>331</v>
      </c>
      <c r="E40" s="46">
        <v>42614</v>
      </c>
      <c r="F40" s="46">
        <v>44926</v>
      </c>
      <c r="G40" s="46" t="s">
        <v>112</v>
      </c>
      <c r="H40" s="47">
        <v>2152178.85</v>
      </c>
      <c r="I40" s="52">
        <v>1721743.08</v>
      </c>
      <c r="J40" s="52">
        <v>430435.77</v>
      </c>
      <c r="K40" s="48" t="s">
        <v>4</v>
      </c>
      <c r="L40" s="48" t="s">
        <v>4</v>
      </c>
      <c r="M40" s="48" t="s">
        <v>4</v>
      </c>
      <c r="N40" s="50"/>
    </row>
    <row r="41" spans="1:14" s="18" customFormat="1" ht="25.5" customHeight="1" x14ac:dyDescent="0.25">
      <c r="A41" s="17"/>
      <c r="B41" s="25">
        <v>31</v>
      </c>
      <c r="C41" s="6" t="s">
        <v>113</v>
      </c>
      <c r="D41" s="6" t="s">
        <v>114</v>
      </c>
      <c r="E41" s="20">
        <v>42614</v>
      </c>
      <c r="F41" s="20">
        <v>44926</v>
      </c>
      <c r="G41" s="20" t="s">
        <v>115</v>
      </c>
      <c r="H41" s="22">
        <v>1078200</v>
      </c>
      <c r="I41" s="23">
        <v>862560</v>
      </c>
      <c r="J41" s="23">
        <v>215640</v>
      </c>
      <c r="K41" s="24" t="s">
        <v>4</v>
      </c>
      <c r="L41" s="24" t="s">
        <v>4</v>
      </c>
      <c r="M41" s="24" t="s">
        <v>4</v>
      </c>
      <c r="N41" s="17"/>
    </row>
    <row r="42" spans="1:14" s="53" customFormat="1" ht="25.5" customHeight="1" x14ac:dyDescent="0.25">
      <c r="A42" s="50"/>
      <c r="B42" s="44">
        <v>32</v>
      </c>
      <c r="C42" s="45" t="s">
        <v>126</v>
      </c>
      <c r="D42" s="45" t="s">
        <v>127</v>
      </c>
      <c r="E42" s="46">
        <v>42614</v>
      </c>
      <c r="F42" s="46">
        <v>44926</v>
      </c>
      <c r="G42" s="46" t="s">
        <v>116</v>
      </c>
      <c r="H42" s="47">
        <v>581578.75</v>
      </c>
      <c r="I42" s="48" t="s">
        <v>4</v>
      </c>
      <c r="J42" s="48" t="s">
        <v>4</v>
      </c>
      <c r="K42" s="52">
        <v>465262.99</v>
      </c>
      <c r="L42" s="52">
        <v>116315.76</v>
      </c>
      <c r="M42" s="48" t="s">
        <v>4</v>
      </c>
      <c r="N42" s="50"/>
    </row>
    <row r="43" spans="1:14" s="18" customFormat="1" ht="25.5" customHeight="1" x14ac:dyDescent="0.25">
      <c r="A43" s="17"/>
      <c r="B43" s="25">
        <v>33</v>
      </c>
      <c r="C43" s="6" t="s">
        <v>129</v>
      </c>
      <c r="D43" s="6" t="s">
        <v>128</v>
      </c>
      <c r="E43" s="20">
        <v>42614</v>
      </c>
      <c r="F43" s="20">
        <v>44926</v>
      </c>
      <c r="G43" s="20" t="s">
        <v>117</v>
      </c>
      <c r="H43" s="22">
        <v>2113588.16</v>
      </c>
      <c r="I43" s="24" t="s">
        <v>4</v>
      </c>
      <c r="J43" s="24" t="s">
        <v>4</v>
      </c>
      <c r="K43" s="22">
        <v>1690870.52</v>
      </c>
      <c r="L43" s="22">
        <v>422717.64</v>
      </c>
      <c r="M43" s="24" t="s">
        <v>4</v>
      </c>
      <c r="N43" s="17"/>
    </row>
    <row r="44" spans="1:14" s="53" customFormat="1" ht="25.5" customHeight="1" x14ac:dyDescent="0.25">
      <c r="A44" s="50"/>
      <c r="B44" s="44">
        <v>34</v>
      </c>
      <c r="C44" s="45" t="s">
        <v>130</v>
      </c>
      <c r="D44" s="45" t="s">
        <v>131</v>
      </c>
      <c r="E44" s="46">
        <v>42614</v>
      </c>
      <c r="F44" s="46">
        <v>44926</v>
      </c>
      <c r="G44" s="46" t="s">
        <v>118</v>
      </c>
      <c r="H44" s="47">
        <v>756240</v>
      </c>
      <c r="I44" s="48" t="s">
        <v>4</v>
      </c>
      <c r="J44" s="48" t="s">
        <v>4</v>
      </c>
      <c r="K44" s="47">
        <v>604992</v>
      </c>
      <c r="L44" s="47">
        <v>151248</v>
      </c>
      <c r="M44" s="48" t="s">
        <v>4</v>
      </c>
      <c r="N44" s="50"/>
    </row>
    <row r="45" spans="1:14" s="18" customFormat="1" ht="25.5" customHeight="1" x14ac:dyDescent="0.25">
      <c r="A45" s="17"/>
      <c r="B45" s="25">
        <v>35</v>
      </c>
      <c r="C45" s="6" t="s">
        <v>132</v>
      </c>
      <c r="D45" s="6" t="s">
        <v>133</v>
      </c>
      <c r="E45" s="20">
        <v>42614</v>
      </c>
      <c r="F45" s="20">
        <v>44926</v>
      </c>
      <c r="G45" s="20" t="s">
        <v>119</v>
      </c>
      <c r="H45" s="22">
        <v>2279760</v>
      </c>
      <c r="I45" s="22">
        <v>1823808</v>
      </c>
      <c r="J45" s="22">
        <v>455952</v>
      </c>
      <c r="K45" s="24" t="s">
        <v>4</v>
      </c>
      <c r="L45" s="24" t="s">
        <v>4</v>
      </c>
      <c r="M45" s="24" t="s">
        <v>4</v>
      </c>
      <c r="N45" s="17"/>
    </row>
    <row r="46" spans="1:14" s="53" customFormat="1" ht="25.5" customHeight="1" x14ac:dyDescent="0.25">
      <c r="A46" s="50"/>
      <c r="B46" s="44">
        <v>36</v>
      </c>
      <c r="C46" s="45" t="s">
        <v>134</v>
      </c>
      <c r="D46" s="45" t="s">
        <v>135</v>
      </c>
      <c r="E46" s="46">
        <v>42614</v>
      </c>
      <c r="F46" s="46">
        <v>44926</v>
      </c>
      <c r="G46" s="46" t="s">
        <v>120</v>
      </c>
      <c r="H46" s="47">
        <v>2863040</v>
      </c>
      <c r="I46" s="47">
        <v>2290432</v>
      </c>
      <c r="J46" s="47">
        <v>572608</v>
      </c>
      <c r="K46" s="48" t="s">
        <v>4</v>
      </c>
      <c r="L46" s="48" t="s">
        <v>4</v>
      </c>
      <c r="M46" s="48" t="s">
        <v>4</v>
      </c>
      <c r="N46" s="50"/>
    </row>
    <row r="47" spans="1:14" s="18" customFormat="1" ht="25.5" customHeight="1" x14ac:dyDescent="0.25">
      <c r="A47" s="17"/>
      <c r="B47" s="25">
        <v>37</v>
      </c>
      <c r="C47" s="6" t="s">
        <v>136</v>
      </c>
      <c r="D47" s="6" t="s">
        <v>137</v>
      </c>
      <c r="E47" s="20">
        <v>42614</v>
      </c>
      <c r="F47" s="20">
        <v>44926</v>
      </c>
      <c r="G47" s="20" t="s">
        <v>121</v>
      </c>
      <c r="H47" s="22">
        <v>858702.96</v>
      </c>
      <c r="I47" s="22">
        <v>686962.36</v>
      </c>
      <c r="J47" s="22">
        <v>171740.6</v>
      </c>
      <c r="K47" s="24" t="s">
        <v>4</v>
      </c>
      <c r="L47" s="24" t="s">
        <v>4</v>
      </c>
      <c r="M47" s="24" t="s">
        <v>4</v>
      </c>
      <c r="N47" s="17"/>
    </row>
    <row r="48" spans="1:14" s="53" customFormat="1" ht="25.5" customHeight="1" x14ac:dyDescent="0.25">
      <c r="A48" s="50"/>
      <c r="B48" s="44">
        <v>38</v>
      </c>
      <c r="C48" s="45" t="s">
        <v>138</v>
      </c>
      <c r="D48" s="45" t="s">
        <v>139</v>
      </c>
      <c r="E48" s="46">
        <v>42614</v>
      </c>
      <c r="F48" s="46">
        <v>44926</v>
      </c>
      <c r="G48" s="46" t="s">
        <v>122</v>
      </c>
      <c r="H48" s="47">
        <v>843200</v>
      </c>
      <c r="I48" s="47">
        <v>674560</v>
      </c>
      <c r="J48" s="47">
        <v>168640</v>
      </c>
      <c r="K48" s="48" t="s">
        <v>4</v>
      </c>
      <c r="L48" s="48" t="s">
        <v>4</v>
      </c>
      <c r="M48" s="48" t="s">
        <v>4</v>
      </c>
      <c r="N48" s="50"/>
    </row>
    <row r="49" spans="1:16" s="18" customFormat="1" ht="25.5" customHeight="1" x14ac:dyDescent="0.25">
      <c r="A49" s="17"/>
      <c r="B49" s="25">
        <v>39</v>
      </c>
      <c r="C49" s="6" t="s">
        <v>140</v>
      </c>
      <c r="D49" s="6" t="s">
        <v>141</v>
      </c>
      <c r="E49" s="20">
        <v>42614</v>
      </c>
      <c r="F49" s="20">
        <v>44926</v>
      </c>
      <c r="G49" s="20" t="s">
        <v>123</v>
      </c>
      <c r="H49" s="22">
        <v>1470643.05</v>
      </c>
      <c r="I49" s="22">
        <v>1176514.43</v>
      </c>
      <c r="J49" s="22">
        <v>294128.62</v>
      </c>
      <c r="K49" s="24" t="s">
        <v>4</v>
      </c>
      <c r="L49" s="24" t="s">
        <v>4</v>
      </c>
      <c r="M49" s="24" t="s">
        <v>4</v>
      </c>
      <c r="N49" s="17"/>
    </row>
    <row r="50" spans="1:16" s="53" customFormat="1" ht="25.5" customHeight="1" x14ac:dyDescent="0.25">
      <c r="A50" s="50"/>
      <c r="B50" s="44">
        <v>40</v>
      </c>
      <c r="C50" s="45" t="s">
        <v>142</v>
      </c>
      <c r="D50" s="45" t="s">
        <v>143</v>
      </c>
      <c r="E50" s="46">
        <v>42614</v>
      </c>
      <c r="F50" s="46">
        <v>44926</v>
      </c>
      <c r="G50" s="46" t="s">
        <v>124</v>
      </c>
      <c r="H50" s="47">
        <v>623919.18000000005</v>
      </c>
      <c r="I50" s="47">
        <v>499135.33</v>
      </c>
      <c r="J50" s="47">
        <v>124783.85</v>
      </c>
      <c r="K50" s="48" t="s">
        <v>4</v>
      </c>
      <c r="L50" s="48" t="s">
        <v>4</v>
      </c>
      <c r="M50" s="48" t="s">
        <v>4</v>
      </c>
      <c r="N50" s="50"/>
    </row>
    <row r="51" spans="1:16" s="18" customFormat="1" ht="25.5" customHeight="1" x14ac:dyDescent="0.25">
      <c r="A51" s="17"/>
      <c r="B51" s="25">
        <v>41</v>
      </c>
      <c r="C51" s="6" t="s">
        <v>144</v>
      </c>
      <c r="D51" s="6" t="s">
        <v>145</v>
      </c>
      <c r="E51" s="20">
        <v>42614</v>
      </c>
      <c r="F51" s="20">
        <v>44926</v>
      </c>
      <c r="G51" s="20" t="s">
        <v>125</v>
      </c>
      <c r="H51" s="22">
        <v>715760</v>
      </c>
      <c r="I51" s="24" t="s">
        <v>4</v>
      </c>
      <c r="J51" s="24" t="s">
        <v>4</v>
      </c>
      <c r="K51" s="22">
        <v>572608</v>
      </c>
      <c r="L51" s="22">
        <v>143152</v>
      </c>
      <c r="M51" s="24" t="s">
        <v>4</v>
      </c>
      <c r="N51" s="17"/>
    </row>
    <row r="52" spans="1:16" s="53" customFormat="1" ht="25.5" customHeight="1" x14ac:dyDescent="0.25">
      <c r="A52" s="50"/>
      <c r="B52" s="44">
        <v>42</v>
      </c>
      <c r="C52" s="45" t="s">
        <v>110</v>
      </c>
      <c r="D52" s="45" t="s">
        <v>109</v>
      </c>
      <c r="E52" s="46">
        <v>42736</v>
      </c>
      <c r="F52" s="46">
        <v>44926</v>
      </c>
      <c r="G52" s="46" t="s">
        <v>25</v>
      </c>
      <c r="H52" s="47">
        <v>9771622.5500000007</v>
      </c>
      <c r="I52" s="52">
        <v>5143808.47</v>
      </c>
      <c r="J52" s="52">
        <v>1285969.3</v>
      </c>
      <c r="K52" s="52">
        <v>2673475.02</v>
      </c>
      <c r="L52" s="52">
        <v>668369.76</v>
      </c>
      <c r="M52" s="48" t="s">
        <v>4</v>
      </c>
      <c r="N52" s="50"/>
    </row>
    <row r="53" spans="1:16" s="18" customFormat="1" ht="25.5" customHeight="1" x14ac:dyDescent="0.25">
      <c r="A53" s="17"/>
      <c r="B53" s="27">
        <v>43</v>
      </c>
      <c r="C53" s="6" t="s">
        <v>146</v>
      </c>
      <c r="D53" s="6" t="s">
        <v>26</v>
      </c>
      <c r="E53" s="20">
        <v>42614</v>
      </c>
      <c r="F53" s="20">
        <v>43100</v>
      </c>
      <c r="G53" s="20" t="s">
        <v>27</v>
      </c>
      <c r="H53" s="22">
        <v>70000</v>
      </c>
      <c r="I53" s="28" t="s">
        <v>4</v>
      </c>
      <c r="J53" s="28" t="s">
        <v>4</v>
      </c>
      <c r="K53" s="23">
        <v>56000</v>
      </c>
      <c r="L53" s="23">
        <v>14000</v>
      </c>
      <c r="M53" s="24" t="s">
        <v>4</v>
      </c>
      <c r="N53" s="17"/>
    </row>
    <row r="54" spans="1:16" s="53" customFormat="1" ht="25.5" customHeight="1" x14ac:dyDescent="0.25">
      <c r="A54" s="50"/>
      <c r="B54" s="44">
        <v>44</v>
      </c>
      <c r="C54" s="51" t="s">
        <v>60</v>
      </c>
      <c r="D54" s="51" t="s">
        <v>28</v>
      </c>
      <c r="E54" s="46">
        <v>42705</v>
      </c>
      <c r="F54" s="54">
        <v>44926</v>
      </c>
      <c r="G54" s="46" t="s">
        <v>29</v>
      </c>
      <c r="H54" s="47">
        <v>29936237.210000001</v>
      </c>
      <c r="I54" s="47">
        <v>14369393.859999999</v>
      </c>
      <c r="J54" s="47">
        <v>3592348.47</v>
      </c>
      <c r="K54" s="47">
        <v>9579595.9000000004</v>
      </c>
      <c r="L54" s="47">
        <v>2394898.98</v>
      </c>
      <c r="M54" s="48" t="s">
        <v>4</v>
      </c>
      <c r="N54" s="50"/>
    </row>
    <row r="55" spans="1:16" s="18" customFormat="1" ht="25.5" customHeight="1" x14ac:dyDescent="0.25">
      <c r="A55" s="17"/>
      <c r="B55" s="27">
        <v>45</v>
      </c>
      <c r="C55" s="6" t="s">
        <v>150</v>
      </c>
      <c r="D55" s="6" t="s">
        <v>404</v>
      </c>
      <c r="E55" s="20">
        <v>42968</v>
      </c>
      <c r="F55" s="20">
        <v>44926</v>
      </c>
      <c r="G55" s="20" t="s">
        <v>148</v>
      </c>
      <c r="H55" s="22">
        <v>511500</v>
      </c>
      <c r="I55" s="24" t="s">
        <v>4</v>
      </c>
      <c r="J55" s="24" t="s">
        <v>4</v>
      </c>
      <c r="K55" s="23">
        <v>409200</v>
      </c>
      <c r="L55" s="23">
        <v>102300</v>
      </c>
      <c r="M55" s="24" t="s">
        <v>4</v>
      </c>
      <c r="N55" s="17"/>
    </row>
    <row r="56" spans="1:16" s="53" customFormat="1" ht="25.5" customHeight="1" x14ac:dyDescent="0.25">
      <c r="A56" s="50"/>
      <c r="B56" s="44">
        <v>46</v>
      </c>
      <c r="C56" s="45" t="s">
        <v>147</v>
      </c>
      <c r="D56" s="45" t="s">
        <v>403</v>
      </c>
      <c r="E56" s="46">
        <v>42950</v>
      </c>
      <c r="F56" s="46">
        <v>44926</v>
      </c>
      <c r="G56" s="46" t="s">
        <v>149</v>
      </c>
      <c r="H56" s="47">
        <v>511500</v>
      </c>
      <c r="I56" s="52">
        <v>409200</v>
      </c>
      <c r="J56" s="52">
        <v>102300</v>
      </c>
      <c r="K56" s="48" t="s">
        <v>4</v>
      </c>
      <c r="L56" s="48" t="s">
        <v>4</v>
      </c>
      <c r="M56" s="48" t="s">
        <v>4</v>
      </c>
      <c r="N56" s="50"/>
    </row>
    <row r="57" spans="1:16" s="18" customFormat="1" ht="25.5" customHeight="1" x14ac:dyDescent="0.25">
      <c r="A57" s="17"/>
      <c r="B57" s="27">
        <v>47</v>
      </c>
      <c r="C57" s="6" t="s">
        <v>52</v>
      </c>
      <c r="D57" s="6" t="s">
        <v>30</v>
      </c>
      <c r="E57" s="20">
        <v>42705</v>
      </c>
      <c r="F57" s="20">
        <v>44926</v>
      </c>
      <c r="G57" s="20" t="s">
        <v>31</v>
      </c>
      <c r="H57" s="22">
        <v>7803000</v>
      </c>
      <c r="I57" s="24" t="s">
        <v>4</v>
      </c>
      <c r="J57" s="24" t="s">
        <v>4</v>
      </c>
      <c r="K57" s="23">
        <v>6242399.9900000002</v>
      </c>
      <c r="L57" s="23">
        <v>1560800.01</v>
      </c>
      <c r="M57" s="24" t="s">
        <v>4</v>
      </c>
      <c r="N57" s="17"/>
    </row>
    <row r="58" spans="1:16" s="53" customFormat="1" ht="25.5" customHeight="1" x14ac:dyDescent="0.25">
      <c r="A58" s="50"/>
      <c r="B58" s="44">
        <v>48</v>
      </c>
      <c r="C58" s="51" t="s">
        <v>151</v>
      </c>
      <c r="D58" s="45" t="s">
        <v>152</v>
      </c>
      <c r="E58" s="46">
        <v>42977</v>
      </c>
      <c r="F58" s="46">
        <v>44926</v>
      </c>
      <c r="G58" s="46" t="s">
        <v>32</v>
      </c>
      <c r="H58" s="47">
        <v>1573642</v>
      </c>
      <c r="I58" s="48" t="s">
        <v>4</v>
      </c>
      <c r="J58" s="48" t="s">
        <v>4</v>
      </c>
      <c r="K58" s="52">
        <v>1258913.6000000001</v>
      </c>
      <c r="L58" s="52">
        <v>314728.40000000002</v>
      </c>
      <c r="M58" s="48" t="s">
        <v>4</v>
      </c>
      <c r="N58" s="50"/>
    </row>
    <row r="59" spans="1:16" s="31" customFormat="1" ht="25.5" customHeight="1" x14ac:dyDescent="0.25">
      <c r="A59" s="29"/>
      <c r="B59" s="27">
        <v>49</v>
      </c>
      <c r="C59" s="6" t="s">
        <v>153</v>
      </c>
      <c r="D59" s="6" t="s">
        <v>33</v>
      </c>
      <c r="E59" s="20">
        <v>42736</v>
      </c>
      <c r="F59" s="20">
        <v>44926</v>
      </c>
      <c r="G59" s="20" t="s">
        <v>34</v>
      </c>
      <c r="H59" s="22">
        <v>1925585.2</v>
      </c>
      <c r="I59" s="28" t="s">
        <v>4</v>
      </c>
      <c r="J59" s="28" t="s">
        <v>4</v>
      </c>
      <c r="K59" s="30">
        <v>1540468.16</v>
      </c>
      <c r="L59" s="30">
        <v>385117.04</v>
      </c>
      <c r="M59" s="28" t="s">
        <v>4</v>
      </c>
      <c r="N59" s="29"/>
    </row>
    <row r="60" spans="1:16" s="53" customFormat="1" ht="25.5" customHeight="1" x14ac:dyDescent="0.25">
      <c r="A60" s="50"/>
      <c r="B60" s="44">
        <v>50</v>
      </c>
      <c r="C60" s="45" t="s">
        <v>154</v>
      </c>
      <c r="D60" s="45" t="s">
        <v>155</v>
      </c>
      <c r="E60" s="55">
        <v>42675</v>
      </c>
      <c r="F60" s="56">
        <v>44926</v>
      </c>
      <c r="G60" s="46" t="s">
        <v>35</v>
      </c>
      <c r="H60" s="47">
        <v>1312500</v>
      </c>
      <c r="I60" s="52">
        <v>556500</v>
      </c>
      <c r="J60" s="52">
        <v>139125</v>
      </c>
      <c r="K60" s="52">
        <v>493500</v>
      </c>
      <c r="L60" s="52">
        <v>123375</v>
      </c>
      <c r="M60" s="48" t="s">
        <v>4</v>
      </c>
      <c r="N60" s="50"/>
    </row>
    <row r="61" spans="1:16" ht="25.5" customHeight="1" x14ac:dyDescent="0.25">
      <c r="A61" s="13"/>
      <c r="B61" s="27">
        <v>51</v>
      </c>
      <c r="C61" s="6" t="s">
        <v>181</v>
      </c>
      <c r="D61" s="6" t="s">
        <v>182</v>
      </c>
      <c r="E61" s="26">
        <v>42977</v>
      </c>
      <c r="F61" s="26">
        <v>43830</v>
      </c>
      <c r="G61" s="20" t="s">
        <v>156</v>
      </c>
      <c r="H61" s="22">
        <v>189837.4</v>
      </c>
      <c r="I61" s="23">
        <v>151869.92000000001</v>
      </c>
      <c r="J61" s="23">
        <v>37967.480000000003</v>
      </c>
      <c r="K61" s="28" t="s">
        <v>4</v>
      </c>
      <c r="L61" s="28" t="s">
        <v>4</v>
      </c>
      <c r="M61" s="24" t="s">
        <v>4</v>
      </c>
      <c r="N61" s="13"/>
    </row>
    <row r="62" spans="1:16" s="59" customFormat="1" ht="25.5" customHeight="1" x14ac:dyDescent="0.25">
      <c r="A62" s="57"/>
      <c r="B62" s="44">
        <v>52</v>
      </c>
      <c r="C62" s="45" t="s">
        <v>184</v>
      </c>
      <c r="D62" s="45" t="s">
        <v>185</v>
      </c>
      <c r="E62" s="46">
        <v>42977</v>
      </c>
      <c r="F62" s="46">
        <v>43830</v>
      </c>
      <c r="G62" s="46" t="s">
        <v>157</v>
      </c>
      <c r="H62" s="47">
        <v>189998</v>
      </c>
      <c r="I62" s="48">
        <v>151998.39999999999</v>
      </c>
      <c r="J62" s="48">
        <v>37999.599999999999</v>
      </c>
      <c r="K62" s="48" t="s">
        <v>4</v>
      </c>
      <c r="L62" s="48" t="s">
        <v>4</v>
      </c>
      <c r="M62" s="48" t="s">
        <v>4</v>
      </c>
      <c r="N62" s="57"/>
      <c r="O62" s="58"/>
      <c r="P62" s="58"/>
    </row>
    <row r="63" spans="1:16" ht="38.25" x14ac:dyDescent="0.25">
      <c r="A63" s="13"/>
      <c r="B63" s="27">
        <v>53</v>
      </c>
      <c r="C63" s="6" t="s">
        <v>186</v>
      </c>
      <c r="D63" s="6" t="s">
        <v>187</v>
      </c>
      <c r="E63" s="26">
        <v>42977</v>
      </c>
      <c r="F63" s="26">
        <v>43830</v>
      </c>
      <c r="G63" s="20" t="s">
        <v>158</v>
      </c>
      <c r="H63" s="22">
        <v>190000</v>
      </c>
      <c r="I63" s="22">
        <v>152000</v>
      </c>
      <c r="J63" s="22">
        <v>38000</v>
      </c>
      <c r="K63" s="28" t="s">
        <v>4</v>
      </c>
      <c r="L63" s="28" t="s">
        <v>4</v>
      </c>
      <c r="M63" s="24" t="s">
        <v>4</v>
      </c>
      <c r="N63" s="13"/>
    </row>
    <row r="64" spans="1:16" s="59" customFormat="1" ht="25.5" x14ac:dyDescent="0.25">
      <c r="A64" s="57"/>
      <c r="B64" s="44">
        <v>54</v>
      </c>
      <c r="C64" s="45" t="s">
        <v>183</v>
      </c>
      <c r="D64" s="45" t="s">
        <v>193</v>
      </c>
      <c r="E64" s="46">
        <v>42977</v>
      </c>
      <c r="F64" s="46">
        <v>43830</v>
      </c>
      <c r="G64" s="46" t="s">
        <v>159</v>
      </c>
      <c r="H64" s="47">
        <v>190000</v>
      </c>
      <c r="I64" s="48" t="s">
        <v>4</v>
      </c>
      <c r="J64" s="48" t="s">
        <v>4</v>
      </c>
      <c r="K64" s="47">
        <v>152000</v>
      </c>
      <c r="L64" s="47">
        <v>38000</v>
      </c>
      <c r="M64" s="48" t="s">
        <v>4</v>
      </c>
      <c r="N64" s="57"/>
      <c r="O64" s="58"/>
      <c r="P64" s="58"/>
    </row>
    <row r="65" spans="1:16" ht="25.5" x14ac:dyDescent="0.25">
      <c r="A65" s="13"/>
      <c r="B65" s="27">
        <v>55</v>
      </c>
      <c r="C65" s="6" t="s">
        <v>189</v>
      </c>
      <c r="D65" s="6" t="s">
        <v>190</v>
      </c>
      <c r="E65" s="26">
        <v>42977</v>
      </c>
      <c r="F65" s="26">
        <v>43830</v>
      </c>
      <c r="G65" s="20" t="s">
        <v>160</v>
      </c>
      <c r="H65" s="22">
        <v>189954</v>
      </c>
      <c r="I65" s="28" t="s">
        <v>4</v>
      </c>
      <c r="J65" s="28" t="s">
        <v>4</v>
      </c>
      <c r="K65" s="24">
        <v>151963.20000000001</v>
      </c>
      <c r="L65" s="24">
        <v>37990.800000000003</v>
      </c>
      <c r="M65" s="24" t="s">
        <v>4</v>
      </c>
      <c r="N65" s="13"/>
    </row>
    <row r="66" spans="1:16" s="59" customFormat="1" ht="25.5" x14ac:dyDescent="0.25">
      <c r="A66" s="57"/>
      <c r="B66" s="44">
        <v>56</v>
      </c>
      <c r="C66" s="45" t="s">
        <v>191</v>
      </c>
      <c r="D66" s="45" t="s">
        <v>192</v>
      </c>
      <c r="E66" s="46">
        <v>42977</v>
      </c>
      <c r="F66" s="46">
        <v>43830</v>
      </c>
      <c r="G66" s="46" t="s">
        <v>161</v>
      </c>
      <c r="H66" s="60">
        <v>190000</v>
      </c>
      <c r="I66" s="61" t="s">
        <v>4</v>
      </c>
      <c r="J66" s="61" t="s">
        <v>4</v>
      </c>
      <c r="K66" s="47">
        <v>152000</v>
      </c>
      <c r="L66" s="47">
        <v>38000</v>
      </c>
      <c r="M66" s="48" t="s">
        <v>4</v>
      </c>
      <c r="N66" s="57"/>
      <c r="O66" s="58"/>
      <c r="P66" s="58"/>
    </row>
    <row r="67" spans="1:16" ht="25.5" x14ac:dyDescent="0.25">
      <c r="A67" s="13"/>
      <c r="B67" s="27">
        <v>57</v>
      </c>
      <c r="C67" s="6" t="s">
        <v>186</v>
      </c>
      <c r="D67" s="6" t="s">
        <v>188</v>
      </c>
      <c r="E67" s="26">
        <v>42977</v>
      </c>
      <c r="F67" s="26">
        <v>43830</v>
      </c>
      <c r="G67" s="20" t="s">
        <v>162</v>
      </c>
      <c r="H67" s="22">
        <v>190000</v>
      </c>
      <c r="I67" s="22">
        <v>152000</v>
      </c>
      <c r="J67" s="22">
        <v>38000</v>
      </c>
      <c r="K67" s="28" t="s">
        <v>4</v>
      </c>
      <c r="L67" s="28" t="s">
        <v>4</v>
      </c>
      <c r="M67" s="24" t="s">
        <v>4</v>
      </c>
      <c r="N67" s="13"/>
    </row>
    <row r="68" spans="1:16" s="59" customFormat="1" ht="25.5" x14ac:dyDescent="0.25">
      <c r="A68" s="57"/>
      <c r="B68" s="44">
        <v>58</v>
      </c>
      <c r="C68" s="45" t="s">
        <v>194</v>
      </c>
      <c r="D68" s="45" t="s">
        <v>195</v>
      </c>
      <c r="E68" s="46">
        <v>42977</v>
      </c>
      <c r="F68" s="46">
        <v>43830</v>
      </c>
      <c r="G68" s="46" t="s">
        <v>163</v>
      </c>
      <c r="H68" s="47">
        <v>189999</v>
      </c>
      <c r="I68" s="47">
        <v>151999</v>
      </c>
      <c r="J68" s="47">
        <v>38000</v>
      </c>
      <c r="K68" s="48" t="s">
        <v>4</v>
      </c>
      <c r="L68" s="48" t="s">
        <v>4</v>
      </c>
      <c r="M68" s="48" t="s">
        <v>4</v>
      </c>
      <c r="N68" s="57"/>
      <c r="O68" s="58"/>
      <c r="P68" s="58"/>
    </row>
    <row r="69" spans="1:16" ht="25.5" x14ac:dyDescent="0.25">
      <c r="A69" s="13"/>
      <c r="B69" s="27">
        <v>59</v>
      </c>
      <c r="C69" s="6" t="s">
        <v>196</v>
      </c>
      <c r="D69" s="6" t="s">
        <v>197</v>
      </c>
      <c r="E69" s="26">
        <v>42977</v>
      </c>
      <c r="F69" s="26">
        <v>43830</v>
      </c>
      <c r="G69" s="20" t="s">
        <v>164</v>
      </c>
      <c r="H69" s="22">
        <v>189922.05</v>
      </c>
      <c r="I69" s="22">
        <v>151937.64000000001</v>
      </c>
      <c r="J69" s="22">
        <v>37984.410000000003</v>
      </c>
      <c r="K69" s="28" t="s">
        <v>4</v>
      </c>
      <c r="L69" s="28" t="s">
        <v>4</v>
      </c>
      <c r="M69" s="24" t="s">
        <v>4</v>
      </c>
      <c r="N69" s="13"/>
    </row>
    <row r="70" spans="1:16" s="59" customFormat="1" ht="25.5" x14ac:dyDescent="0.25">
      <c r="A70" s="57"/>
      <c r="B70" s="44">
        <v>60</v>
      </c>
      <c r="C70" s="45" t="s">
        <v>198</v>
      </c>
      <c r="D70" s="45" t="s">
        <v>199</v>
      </c>
      <c r="E70" s="46">
        <v>42977</v>
      </c>
      <c r="F70" s="46">
        <v>43830</v>
      </c>
      <c r="G70" s="46" t="s">
        <v>165</v>
      </c>
      <c r="H70" s="47">
        <v>190000</v>
      </c>
      <c r="I70" s="47">
        <v>152000</v>
      </c>
      <c r="J70" s="47">
        <v>38000</v>
      </c>
      <c r="K70" s="48" t="s">
        <v>4</v>
      </c>
      <c r="L70" s="48" t="s">
        <v>4</v>
      </c>
      <c r="M70" s="48" t="s">
        <v>4</v>
      </c>
      <c r="N70" s="57"/>
      <c r="O70" s="58"/>
      <c r="P70" s="58"/>
    </row>
    <row r="71" spans="1:16" ht="25.5" x14ac:dyDescent="0.25">
      <c r="A71" s="13"/>
      <c r="B71" s="27">
        <v>61</v>
      </c>
      <c r="C71" s="6" t="s">
        <v>200</v>
      </c>
      <c r="D71" s="6" t="s">
        <v>201</v>
      </c>
      <c r="E71" s="26">
        <v>42977</v>
      </c>
      <c r="F71" s="26">
        <v>43830</v>
      </c>
      <c r="G71" s="20" t="s">
        <v>166</v>
      </c>
      <c r="H71" s="22">
        <v>189999.35</v>
      </c>
      <c r="I71" s="22">
        <v>151999.48000000001</v>
      </c>
      <c r="J71" s="22">
        <v>37999.870000000003</v>
      </c>
      <c r="K71" s="28" t="s">
        <v>4</v>
      </c>
      <c r="L71" s="28" t="s">
        <v>4</v>
      </c>
      <c r="M71" s="24" t="s">
        <v>4</v>
      </c>
      <c r="N71" s="13"/>
    </row>
    <row r="72" spans="1:16" s="59" customFormat="1" ht="25.5" x14ac:dyDescent="0.25">
      <c r="A72" s="57"/>
      <c r="B72" s="44">
        <v>62</v>
      </c>
      <c r="C72" s="45" t="s">
        <v>203</v>
      </c>
      <c r="D72" s="45" t="s">
        <v>202</v>
      </c>
      <c r="E72" s="46">
        <v>42977</v>
      </c>
      <c r="F72" s="46">
        <v>43830</v>
      </c>
      <c r="G72" s="46" t="s">
        <v>167</v>
      </c>
      <c r="H72" s="47">
        <v>190000</v>
      </c>
      <c r="I72" s="48" t="s">
        <v>4</v>
      </c>
      <c r="J72" s="48" t="s">
        <v>4</v>
      </c>
      <c r="K72" s="47">
        <v>152000</v>
      </c>
      <c r="L72" s="47">
        <v>38000</v>
      </c>
      <c r="M72" s="48" t="s">
        <v>4</v>
      </c>
      <c r="N72" s="57"/>
      <c r="O72" s="58"/>
      <c r="P72" s="58"/>
    </row>
    <row r="73" spans="1:16" ht="25.5" x14ac:dyDescent="0.25">
      <c r="A73" s="13"/>
      <c r="B73" s="27">
        <v>63</v>
      </c>
      <c r="C73" s="6" t="s">
        <v>204</v>
      </c>
      <c r="D73" s="6" t="s">
        <v>205</v>
      </c>
      <c r="E73" s="26">
        <v>42977</v>
      </c>
      <c r="F73" s="26">
        <v>43830</v>
      </c>
      <c r="G73" s="20" t="s">
        <v>168</v>
      </c>
      <c r="H73" s="22">
        <v>189993.55</v>
      </c>
      <c r="I73" s="22">
        <v>151994.84</v>
      </c>
      <c r="J73" s="22">
        <v>37998.71</v>
      </c>
      <c r="K73" s="28" t="s">
        <v>4</v>
      </c>
      <c r="L73" s="28" t="s">
        <v>4</v>
      </c>
      <c r="M73" s="24" t="s">
        <v>4</v>
      </c>
      <c r="N73" s="13"/>
    </row>
    <row r="74" spans="1:16" s="59" customFormat="1" ht="25.5" x14ac:dyDescent="0.25">
      <c r="A74" s="57"/>
      <c r="B74" s="44">
        <v>64</v>
      </c>
      <c r="C74" s="45" t="s">
        <v>206</v>
      </c>
      <c r="D74" s="45" t="s">
        <v>207</v>
      </c>
      <c r="E74" s="46">
        <v>42977</v>
      </c>
      <c r="F74" s="46">
        <v>43830</v>
      </c>
      <c r="G74" s="46" t="s">
        <v>169</v>
      </c>
      <c r="H74" s="47">
        <v>190000</v>
      </c>
      <c r="I74" s="47">
        <v>152000</v>
      </c>
      <c r="J74" s="47">
        <v>38000</v>
      </c>
      <c r="K74" s="48" t="s">
        <v>4</v>
      </c>
      <c r="L74" s="48" t="s">
        <v>4</v>
      </c>
      <c r="M74" s="48" t="s">
        <v>4</v>
      </c>
      <c r="N74" s="57"/>
      <c r="O74" s="58"/>
      <c r="P74" s="58"/>
    </row>
    <row r="75" spans="1:16" ht="25.5" x14ac:dyDescent="0.25">
      <c r="A75" s="13"/>
      <c r="B75" s="27">
        <v>65</v>
      </c>
      <c r="C75" s="6" t="s">
        <v>206</v>
      </c>
      <c r="D75" s="6" t="s">
        <v>208</v>
      </c>
      <c r="E75" s="26">
        <v>42977</v>
      </c>
      <c r="F75" s="26">
        <v>43830</v>
      </c>
      <c r="G75" s="20" t="s">
        <v>170</v>
      </c>
      <c r="H75" s="22">
        <v>190000</v>
      </c>
      <c r="I75" s="22">
        <v>152000</v>
      </c>
      <c r="J75" s="22">
        <v>38000</v>
      </c>
      <c r="K75" s="28" t="s">
        <v>4</v>
      </c>
      <c r="L75" s="28" t="s">
        <v>4</v>
      </c>
      <c r="M75" s="24" t="s">
        <v>4</v>
      </c>
      <c r="N75" s="13"/>
    </row>
    <row r="76" spans="1:16" s="59" customFormat="1" ht="25.5" x14ac:dyDescent="0.25">
      <c r="A76" s="57"/>
      <c r="B76" s="44">
        <v>66</v>
      </c>
      <c r="C76" s="45" t="s">
        <v>209</v>
      </c>
      <c r="D76" s="45" t="s">
        <v>210</v>
      </c>
      <c r="E76" s="46">
        <v>42977</v>
      </c>
      <c r="F76" s="46">
        <v>43830</v>
      </c>
      <c r="G76" s="46" t="s">
        <v>171</v>
      </c>
      <c r="H76" s="47">
        <v>189928</v>
      </c>
      <c r="I76" s="47" t="s">
        <v>4</v>
      </c>
      <c r="J76" s="47" t="s">
        <v>4</v>
      </c>
      <c r="K76" s="47">
        <v>151942.39999999999</v>
      </c>
      <c r="L76" s="47">
        <v>37985.599999999999</v>
      </c>
      <c r="M76" s="48" t="s">
        <v>4</v>
      </c>
      <c r="N76" s="57"/>
      <c r="O76" s="58"/>
      <c r="P76" s="58"/>
    </row>
    <row r="77" spans="1:16" ht="25.5" x14ac:dyDescent="0.25">
      <c r="A77" s="13"/>
      <c r="B77" s="27">
        <v>67</v>
      </c>
      <c r="C77" s="6" t="s">
        <v>212</v>
      </c>
      <c r="D77" s="6" t="s">
        <v>211</v>
      </c>
      <c r="E77" s="26">
        <v>42977</v>
      </c>
      <c r="F77" s="26">
        <v>43830</v>
      </c>
      <c r="G77" s="20" t="s">
        <v>172</v>
      </c>
      <c r="H77" s="22">
        <v>189989.7</v>
      </c>
      <c r="I77" s="22" t="s">
        <v>4</v>
      </c>
      <c r="J77" s="22" t="s">
        <v>4</v>
      </c>
      <c r="K77" s="22">
        <v>151991.76</v>
      </c>
      <c r="L77" s="22">
        <v>37997.94</v>
      </c>
      <c r="M77" s="24" t="s">
        <v>4</v>
      </c>
      <c r="N77" s="13"/>
    </row>
    <row r="78" spans="1:16" s="59" customFormat="1" ht="25.5" x14ac:dyDescent="0.25">
      <c r="A78" s="57"/>
      <c r="B78" s="44">
        <v>68</v>
      </c>
      <c r="C78" s="45" t="s">
        <v>203</v>
      </c>
      <c r="D78" s="45" t="s">
        <v>214</v>
      </c>
      <c r="E78" s="46">
        <v>42977</v>
      </c>
      <c r="F78" s="46">
        <v>43830</v>
      </c>
      <c r="G78" s="46" t="s">
        <v>173</v>
      </c>
      <c r="H78" s="47">
        <v>189903.4</v>
      </c>
      <c r="I78" s="47" t="s">
        <v>4</v>
      </c>
      <c r="J78" s="47" t="s">
        <v>4</v>
      </c>
      <c r="K78" s="47">
        <v>151922.72</v>
      </c>
      <c r="L78" s="47">
        <v>37980.68</v>
      </c>
      <c r="M78" s="48" t="s">
        <v>4</v>
      </c>
      <c r="N78" s="57"/>
      <c r="O78" s="58"/>
      <c r="P78" s="58"/>
    </row>
    <row r="79" spans="1:16" ht="25.5" x14ac:dyDescent="0.25">
      <c r="A79" s="13"/>
      <c r="B79" s="27">
        <v>69</v>
      </c>
      <c r="C79" s="6" t="s">
        <v>206</v>
      </c>
      <c r="D79" s="6" t="s">
        <v>215</v>
      </c>
      <c r="E79" s="26">
        <v>42977</v>
      </c>
      <c r="F79" s="26">
        <v>43830</v>
      </c>
      <c r="G79" s="20" t="s">
        <v>174</v>
      </c>
      <c r="H79" s="22">
        <v>190000</v>
      </c>
      <c r="I79" s="22">
        <v>152000</v>
      </c>
      <c r="J79" s="22">
        <v>38000</v>
      </c>
      <c r="K79" s="22" t="s">
        <v>4</v>
      </c>
      <c r="L79" s="22" t="s">
        <v>4</v>
      </c>
      <c r="M79" s="24" t="s">
        <v>4</v>
      </c>
      <c r="N79" s="13"/>
    </row>
    <row r="80" spans="1:16" s="59" customFormat="1" ht="25.5" x14ac:dyDescent="0.25">
      <c r="A80" s="57"/>
      <c r="B80" s="44">
        <v>70</v>
      </c>
      <c r="C80" s="45" t="s">
        <v>200</v>
      </c>
      <c r="D80" s="45" t="s">
        <v>216</v>
      </c>
      <c r="E80" s="46">
        <v>42977</v>
      </c>
      <c r="F80" s="46">
        <v>43830</v>
      </c>
      <c r="G80" s="46" t="s">
        <v>175</v>
      </c>
      <c r="H80" s="47">
        <v>189959.35</v>
      </c>
      <c r="I80" s="47">
        <v>151967.48000000001</v>
      </c>
      <c r="J80" s="47">
        <v>37991.870000000003</v>
      </c>
      <c r="K80" s="47" t="s">
        <v>4</v>
      </c>
      <c r="L80" s="47" t="s">
        <v>4</v>
      </c>
      <c r="M80" s="48" t="s">
        <v>4</v>
      </c>
      <c r="N80" s="57"/>
      <c r="O80" s="58"/>
      <c r="P80" s="58"/>
    </row>
    <row r="81" spans="1:16" ht="38.25" x14ac:dyDescent="0.25">
      <c r="A81" s="13"/>
      <c r="B81" s="27">
        <v>71</v>
      </c>
      <c r="C81" s="6" t="s">
        <v>217</v>
      </c>
      <c r="D81" s="6" t="s">
        <v>218</v>
      </c>
      <c r="E81" s="26">
        <v>42977</v>
      </c>
      <c r="F81" s="26">
        <v>43830</v>
      </c>
      <c r="G81" s="20" t="s">
        <v>176</v>
      </c>
      <c r="H81" s="22">
        <v>189666.95</v>
      </c>
      <c r="I81" s="22" t="s">
        <v>4</v>
      </c>
      <c r="J81" s="22" t="s">
        <v>4</v>
      </c>
      <c r="K81" s="22">
        <v>151733.56</v>
      </c>
      <c r="L81" s="22">
        <v>37933.39</v>
      </c>
      <c r="M81" s="24" t="s">
        <v>4</v>
      </c>
      <c r="N81" s="13"/>
    </row>
    <row r="82" spans="1:16" s="59" customFormat="1" ht="38.25" x14ac:dyDescent="0.25">
      <c r="A82" s="57"/>
      <c r="B82" s="44">
        <v>72</v>
      </c>
      <c r="C82" s="45" t="s">
        <v>217</v>
      </c>
      <c r="D82" s="45" t="s">
        <v>219</v>
      </c>
      <c r="E82" s="46">
        <v>42977</v>
      </c>
      <c r="F82" s="46">
        <v>43830</v>
      </c>
      <c r="G82" s="46" t="s">
        <v>177</v>
      </c>
      <c r="H82" s="47">
        <v>189666.95</v>
      </c>
      <c r="I82" s="47" t="s">
        <v>4</v>
      </c>
      <c r="J82" s="47" t="s">
        <v>4</v>
      </c>
      <c r="K82" s="47">
        <v>151733.56</v>
      </c>
      <c r="L82" s="47">
        <v>37933.39</v>
      </c>
      <c r="M82" s="48" t="s">
        <v>4</v>
      </c>
      <c r="N82" s="57"/>
      <c r="O82" s="58"/>
      <c r="P82" s="58"/>
    </row>
    <row r="83" spans="1:16" ht="38.25" x14ac:dyDescent="0.25">
      <c r="A83" s="13"/>
      <c r="B83" s="32">
        <v>73</v>
      </c>
      <c r="C83" s="7" t="s">
        <v>217</v>
      </c>
      <c r="D83" s="7" t="s">
        <v>220</v>
      </c>
      <c r="E83" s="33">
        <v>42977</v>
      </c>
      <c r="F83" s="33">
        <v>43830</v>
      </c>
      <c r="G83" s="34" t="s">
        <v>178</v>
      </c>
      <c r="H83" s="35">
        <v>189666.95</v>
      </c>
      <c r="I83" s="35">
        <v>151733.56</v>
      </c>
      <c r="J83" s="35">
        <v>37933.39</v>
      </c>
      <c r="K83" s="35" t="s">
        <v>4</v>
      </c>
      <c r="L83" s="35" t="s">
        <v>4</v>
      </c>
      <c r="M83" s="36" t="s">
        <v>4</v>
      </c>
      <c r="N83" s="13"/>
    </row>
    <row r="84" spans="1:16" ht="38.25" x14ac:dyDescent="0.25">
      <c r="A84" s="13"/>
      <c r="B84" s="44">
        <v>74</v>
      </c>
      <c r="C84" s="45" t="s">
        <v>217</v>
      </c>
      <c r="D84" s="45" t="s">
        <v>221</v>
      </c>
      <c r="E84" s="46">
        <v>42977</v>
      </c>
      <c r="F84" s="46">
        <v>43830</v>
      </c>
      <c r="G84" s="46" t="s">
        <v>179</v>
      </c>
      <c r="H84" s="47">
        <v>189666.95</v>
      </c>
      <c r="I84" s="47">
        <v>151733.56</v>
      </c>
      <c r="J84" s="47">
        <v>37933.39</v>
      </c>
      <c r="K84" s="47" t="s">
        <v>4</v>
      </c>
      <c r="L84" s="47" t="s">
        <v>4</v>
      </c>
      <c r="M84" s="48" t="s">
        <v>4</v>
      </c>
      <c r="N84" s="13"/>
    </row>
    <row r="85" spans="1:16" ht="38.25" x14ac:dyDescent="0.25">
      <c r="A85" s="13"/>
      <c r="B85" s="27">
        <v>75</v>
      </c>
      <c r="C85" s="6" t="s">
        <v>217</v>
      </c>
      <c r="D85" s="6" t="s">
        <v>222</v>
      </c>
      <c r="E85" s="26">
        <v>42977</v>
      </c>
      <c r="F85" s="26">
        <v>43830</v>
      </c>
      <c r="G85" s="20" t="s">
        <v>180</v>
      </c>
      <c r="H85" s="22">
        <v>189666.95</v>
      </c>
      <c r="I85" s="22" t="s">
        <v>4</v>
      </c>
      <c r="J85" s="22" t="s">
        <v>4</v>
      </c>
      <c r="K85" s="22">
        <v>151733.56</v>
      </c>
      <c r="L85" s="22">
        <v>37933.39</v>
      </c>
      <c r="M85" s="24" t="s">
        <v>4</v>
      </c>
      <c r="N85" s="13"/>
    </row>
    <row r="86" spans="1:16" ht="25.5" x14ac:dyDescent="0.25">
      <c r="A86" s="13"/>
      <c r="B86" s="44">
        <v>76</v>
      </c>
      <c r="C86" s="45" t="s">
        <v>321</v>
      </c>
      <c r="D86" s="45" t="s">
        <v>36</v>
      </c>
      <c r="E86" s="46">
        <v>42736</v>
      </c>
      <c r="F86" s="46">
        <v>44561</v>
      </c>
      <c r="G86" s="46" t="s">
        <v>37</v>
      </c>
      <c r="H86" s="47">
        <v>1000000</v>
      </c>
      <c r="I86" s="49">
        <v>800000</v>
      </c>
      <c r="J86" s="49">
        <v>200000</v>
      </c>
      <c r="K86" s="47" t="s">
        <v>4</v>
      </c>
      <c r="L86" s="47" t="s">
        <v>4</v>
      </c>
      <c r="M86" s="48" t="s">
        <v>4</v>
      </c>
      <c r="N86" s="13"/>
    </row>
    <row r="87" spans="1:16" ht="25.5" customHeight="1" x14ac:dyDescent="0.25">
      <c r="A87" s="13"/>
      <c r="B87" s="27">
        <v>77</v>
      </c>
      <c r="C87" s="8" t="s">
        <v>52</v>
      </c>
      <c r="D87" s="11" t="s">
        <v>38</v>
      </c>
      <c r="E87" s="26">
        <v>42736</v>
      </c>
      <c r="F87" s="26">
        <v>44561</v>
      </c>
      <c r="G87" s="20" t="s">
        <v>39</v>
      </c>
      <c r="H87" s="22">
        <v>27733520</v>
      </c>
      <c r="I87" s="37">
        <v>8267616</v>
      </c>
      <c r="J87" s="37">
        <v>2065904</v>
      </c>
      <c r="K87" s="37">
        <v>13920000</v>
      </c>
      <c r="L87" s="37">
        <v>3480000</v>
      </c>
      <c r="M87" s="24" t="s">
        <v>4</v>
      </c>
      <c r="N87" s="13"/>
    </row>
    <row r="88" spans="1:16" ht="25.5" customHeight="1" x14ac:dyDescent="0.25">
      <c r="A88" s="13"/>
      <c r="B88" s="44">
        <v>78</v>
      </c>
      <c r="C88" s="45" t="s">
        <v>203</v>
      </c>
      <c r="D88" s="45" t="s">
        <v>231</v>
      </c>
      <c r="E88" s="46">
        <v>42977</v>
      </c>
      <c r="F88" s="46">
        <v>43646</v>
      </c>
      <c r="G88" s="46" t="s">
        <v>370</v>
      </c>
      <c r="H88" s="47">
        <v>136499.4</v>
      </c>
      <c r="I88" s="47" t="s">
        <v>4</v>
      </c>
      <c r="J88" s="47" t="s">
        <v>4</v>
      </c>
      <c r="K88" s="49">
        <v>109199.52</v>
      </c>
      <c r="L88" s="49">
        <v>27299.88</v>
      </c>
      <c r="M88" s="48" t="s">
        <v>4</v>
      </c>
      <c r="N88" s="13"/>
    </row>
    <row r="89" spans="1:16" ht="25.5" customHeight="1" x14ac:dyDescent="0.25">
      <c r="A89" s="13"/>
      <c r="B89" s="27">
        <v>79</v>
      </c>
      <c r="C89" s="6" t="s">
        <v>223</v>
      </c>
      <c r="D89" s="6" t="s">
        <v>230</v>
      </c>
      <c r="E89" s="26">
        <v>42977</v>
      </c>
      <c r="F89" s="26">
        <v>43646</v>
      </c>
      <c r="G89" s="20" t="s">
        <v>224</v>
      </c>
      <c r="H89" s="22">
        <v>38999.5</v>
      </c>
      <c r="I89" s="37">
        <v>31199.599999999999</v>
      </c>
      <c r="J89" s="37">
        <v>7799.9</v>
      </c>
      <c r="K89" s="22" t="s">
        <v>4</v>
      </c>
      <c r="L89" s="22" t="s">
        <v>4</v>
      </c>
      <c r="M89" s="24" t="s">
        <v>4</v>
      </c>
      <c r="N89" s="13"/>
    </row>
    <row r="90" spans="1:16" ht="25.5" customHeight="1" x14ac:dyDescent="0.25">
      <c r="A90" s="13"/>
      <c r="B90" s="44">
        <v>80</v>
      </c>
      <c r="C90" s="45" t="s">
        <v>236</v>
      </c>
      <c r="D90" s="45" t="s">
        <v>232</v>
      </c>
      <c r="E90" s="46">
        <v>42977</v>
      </c>
      <c r="F90" s="46">
        <v>43646</v>
      </c>
      <c r="G90" s="46" t="s">
        <v>225</v>
      </c>
      <c r="H90" s="47">
        <v>38629.199999999997</v>
      </c>
      <c r="I90" s="49">
        <v>15451.68</v>
      </c>
      <c r="J90" s="49">
        <v>3862.92</v>
      </c>
      <c r="K90" s="49">
        <v>15451.68</v>
      </c>
      <c r="L90" s="49">
        <f>J90</f>
        <v>3862.92</v>
      </c>
      <c r="M90" s="48" t="s">
        <v>4</v>
      </c>
      <c r="N90" s="13"/>
    </row>
    <row r="91" spans="1:16" ht="25.5" customHeight="1" x14ac:dyDescent="0.25">
      <c r="A91" s="13"/>
      <c r="B91" s="27">
        <v>81</v>
      </c>
      <c r="C91" s="6" t="s">
        <v>213</v>
      </c>
      <c r="D91" s="6" t="s">
        <v>233</v>
      </c>
      <c r="E91" s="26">
        <v>42977</v>
      </c>
      <c r="F91" s="26">
        <v>43646</v>
      </c>
      <c r="G91" s="20" t="s">
        <v>226</v>
      </c>
      <c r="H91" s="22">
        <v>38975</v>
      </c>
      <c r="I91" s="37">
        <v>31180</v>
      </c>
      <c r="J91" s="37">
        <v>7795</v>
      </c>
      <c r="K91" s="22" t="s">
        <v>4</v>
      </c>
      <c r="L91" s="22" t="s">
        <v>4</v>
      </c>
      <c r="M91" s="24" t="s">
        <v>4</v>
      </c>
      <c r="N91" s="13"/>
    </row>
    <row r="92" spans="1:16" s="59" customFormat="1" ht="25.5" customHeight="1" x14ac:dyDescent="0.25">
      <c r="A92" s="57"/>
      <c r="B92" s="44">
        <v>82</v>
      </c>
      <c r="C92" s="45" t="s">
        <v>237</v>
      </c>
      <c r="D92" s="45" t="s">
        <v>234</v>
      </c>
      <c r="E92" s="46">
        <v>42977</v>
      </c>
      <c r="F92" s="46">
        <v>43646</v>
      </c>
      <c r="G92" s="46" t="s">
        <v>227</v>
      </c>
      <c r="H92" s="47">
        <v>134913</v>
      </c>
      <c r="I92" s="49">
        <v>107930.4</v>
      </c>
      <c r="J92" s="49">
        <v>26982.6</v>
      </c>
      <c r="K92" s="47" t="s">
        <v>4</v>
      </c>
      <c r="L92" s="47" t="s">
        <v>4</v>
      </c>
      <c r="M92" s="48" t="s">
        <v>4</v>
      </c>
      <c r="N92" s="57"/>
      <c r="O92" s="58"/>
      <c r="P92" s="58"/>
    </row>
    <row r="93" spans="1:16" ht="25.5" customHeight="1" x14ac:dyDescent="0.25">
      <c r="A93" s="13"/>
      <c r="B93" s="27">
        <v>83</v>
      </c>
      <c r="C93" s="6" t="s">
        <v>238</v>
      </c>
      <c r="D93" s="6" t="s">
        <v>235</v>
      </c>
      <c r="E93" s="26">
        <v>42977</v>
      </c>
      <c r="F93" s="26">
        <v>43646</v>
      </c>
      <c r="G93" s="20" t="s">
        <v>228</v>
      </c>
      <c r="H93" s="22">
        <v>136500</v>
      </c>
      <c r="I93" s="37">
        <v>109200</v>
      </c>
      <c r="J93" s="37">
        <v>27300</v>
      </c>
      <c r="K93" s="22" t="s">
        <v>4</v>
      </c>
      <c r="L93" s="22" t="s">
        <v>4</v>
      </c>
      <c r="M93" s="24" t="s">
        <v>4</v>
      </c>
      <c r="N93" s="13"/>
    </row>
    <row r="94" spans="1:16" s="59" customFormat="1" ht="25.5" customHeight="1" x14ac:dyDescent="0.25">
      <c r="A94" s="57"/>
      <c r="B94" s="44">
        <v>84</v>
      </c>
      <c r="C94" s="45" t="s">
        <v>239</v>
      </c>
      <c r="D94" s="45" t="s">
        <v>332</v>
      </c>
      <c r="E94" s="46">
        <v>42977</v>
      </c>
      <c r="F94" s="46">
        <v>43646</v>
      </c>
      <c r="G94" s="46" t="s">
        <v>229</v>
      </c>
      <c r="H94" s="47">
        <v>38994</v>
      </c>
      <c r="I94" s="47" t="s">
        <v>4</v>
      </c>
      <c r="J94" s="47" t="s">
        <v>4</v>
      </c>
      <c r="K94" s="49">
        <v>31195.200000000001</v>
      </c>
      <c r="L94" s="49">
        <v>7798.8</v>
      </c>
      <c r="M94" s="48" t="s">
        <v>4</v>
      </c>
      <c r="N94" s="57"/>
      <c r="O94" s="58"/>
      <c r="P94" s="58"/>
    </row>
    <row r="95" spans="1:16" ht="25.5" customHeight="1" x14ac:dyDescent="0.25">
      <c r="A95" s="13"/>
      <c r="B95" s="27">
        <v>85</v>
      </c>
      <c r="C95" s="6" t="s">
        <v>247</v>
      </c>
      <c r="D95" s="6" t="s">
        <v>248</v>
      </c>
      <c r="E95" s="20">
        <v>43019</v>
      </c>
      <c r="F95" s="20">
        <v>44561</v>
      </c>
      <c r="G95" s="20" t="s">
        <v>240</v>
      </c>
      <c r="H95" s="22">
        <f>I95+J95</f>
        <v>139972</v>
      </c>
      <c r="I95" s="37">
        <v>111977.60000000001</v>
      </c>
      <c r="J95" s="37">
        <v>27994.400000000001</v>
      </c>
      <c r="K95" s="22" t="s">
        <v>4</v>
      </c>
      <c r="L95" s="22" t="s">
        <v>4</v>
      </c>
      <c r="M95" s="24" t="s">
        <v>4</v>
      </c>
      <c r="N95" s="13"/>
    </row>
    <row r="96" spans="1:16" s="59" customFormat="1" ht="25.5" customHeight="1" x14ac:dyDescent="0.25">
      <c r="A96" s="57"/>
      <c r="B96" s="44">
        <v>86</v>
      </c>
      <c r="C96" s="45" t="s">
        <v>102</v>
      </c>
      <c r="D96" s="45" t="s">
        <v>249</v>
      </c>
      <c r="E96" s="46">
        <v>43019</v>
      </c>
      <c r="F96" s="46">
        <v>44561</v>
      </c>
      <c r="G96" s="46" t="s">
        <v>241</v>
      </c>
      <c r="H96" s="47">
        <f>I96+J96</f>
        <v>152727.26</v>
      </c>
      <c r="I96" s="49">
        <v>122181.81</v>
      </c>
      <c r="J96" s="49">
        <v>30545.45</v>
      </c>
      <c r="K96" s="47" t="s">
        <v>4</v>
      </c>
      <c r="L96" s="47" t="s">
        <v>4</v>
      </c>
      <c r="M96" s="48" t="s">
        <v>4</v>
      </c>
      <c r="N96" s="57"/>
      <c r="O96" s="58"/>
      <c r="P96" s="58"/>
    </row>
    <row r="97" spans="1:16" ht="25.5" customHeight="1" x14ac:dyDescent="0.25">
      <c r="A97" s="13"/>
      <c r="B97" s="27">
        <v>87</v>
      </c>
      <c r="C97" s="6" t="s">
        <v>251</v>
      </c>
      <c r="D97" s="6" t="s">
        <v>250</v>
      </c>
      <c r="E97" s="20">
        <v>43019</v>
      </c>
      <c r="F97" s="20">
        <v>44561</v>
      </c>
      <c r="G97" s="20" t="s">
        <v>242</v>
      </c>
      <c r="H97" s="22">
        <f>I97+J97</f>
        <v>152726.27000000002</v>
      </c>
      <c r="I97" s="37">
        <v>122181.02</v>
      </c>
      <c r="J97" s="37">
        <v>30545.25</v>
      </c>
      <c r="K97" s="22" t="s">
        <v>4</v>
      </c>
      <c r="L97" s="22" t="s">
        <v>4</v>
      </c>
      <c r="M97" s="24" t="s">
        <v>4</v>
      </c>
      <c r="N97" s="13"/>
    </row>
    <row r="98" spans="1:16" s="59" customFormat="1" ht="25.5" customHeight="1" x14ac:dyDescent="0.25">
      <c r="A98" s="57"/>
      <c r="B98" s="44">
        <v>88</v>
      </c>
      <c r="C98" s="45" t="s">
        <v>252</v>
      </c>
      <c r="D98" s="45" t="s">
        <v>253</v>
      </c>
      <c r="E98" s="46">
        <v>43019</v>
      </c>
      <c r="F98" s="46">
        <v>44561</v>
      </c>
      <c r="G98" s="46" t="s">
        <v>243</v>
      </c>
      <c r="H98" s="47">
        <f t="shared" ref="H98:H100" si="0">I98+J98</f>
        <v>140427</v>
      </c>
      <c r="I98" s="49">
        <v>112341.6</v>
      </c>
      <c r="J98" s="49">
        <v>28085.4</v>
      </c>
      <c r="K98" s="47" t="s">
        <v>4</v>
      </c>
      <c r="L98" s="47" t="s">
        <v>4</v>
      </c>
      <c r="M98" s="48" t="s">
        <v>4</v>
      </c>
      <c r="N98" s="57"/>
      <c r="O98" s="58"/>
      <c r="P98" s="58"/>
    </row>
    <row r="99" spans="1:16" ht="25.5" customHeight="1" x14ac:dyDescent="0.25">
      <c r="A99" s="13"/>
      <c r="B99" s="27">
        <v>89</v>
      </c>
      <c r="C99" s="6" t="s">
        <v>254</v>
      </c>
      <c r="D99" s="6" t="s">
        <v>255</v>
      </c>
      <c r="E99" s="20">
        <v>43019</v>
      </c>
      <c r="F99" s="20">
        <v>44561</v>
      </c>
      <c r="G99" s="20" t="s">
        <v>244</v>
      </c>
      <c r="H99" s="22">
        <f t="shared" si="0"/>
        <v>152690.44</v>
      </c>
      <c r="I99" s="37">
        <v>122152.35</v>
      </c>
      <c r="J99" s="37">
        <v>30538.09</v>
      </c>
      <c r="K99" s="22" t="s">
        <v>4</v>
      </c>
      <c r="L99" s="22" t="s">
        <v>4</v>
      </c>
      <c r="M99" s="24" t="s">
        <v>4</v>
      </c>
      <c r="N99" s="13"/>
    </row>
    <row r="100" spans="1:16" s="59" customFormat="1" ht="25.5" customHeight="1" x14ac:dyDescent="0.25">
      <c r="A100" s="57"/>
      <c r="B100" s="44">
        <v>90</v>
      </c>
      <c r="C100" s="45" t="s">
        <v>256</v>
      </c>
      <c r="D100" s="45" t="s">
        <v>257</v>
      </c>
      <c r="E100" s="46">
        <v>43019</v>
      </c>
      <c r="F100" s="46">
        <v>44561</v>
      </c>
      <c r="G100" s="46" t="s">
        <v>245</v>
      </c>
      <c r="H100" s="47">
        <f t="shared" si="0"/>
        <v>130707.98999999999</v>
      </c>
      <c r="I100" s="49">
        <v>104566.39</v>
      </c>
      <c r="J100" s="49">
        <v>26141.599999999999</v>
      </c>
      <c r="K100" s="47" t="s">
        <v>4</v>
      </c>
      <c r="L100" s="47" t="s">
        <v>4</v>
      </c>
      <c r="M100" s="48" t="s">
        <v>4</v>
      </c>
      <c r="N100" s="57"/>
      <c r="O100" s="58"/>
      <c r="P100" s="58"/>
    </row>
    <row r="101" spans="1:16" ht="25.5" customHeight="1" x14ac:dyDescent="0.25">
      <c r="A101" s="13"/>
      <c r="B101" s="27">
        <v>91</v>
      </c>
      <c r="C101" s="6" t="s">
        <v>258</v>
      </c>
      <c r="D101" s="6" t="s">
        <v>259</v>
      </c>
      <c r="E101" s="20">
        <v>43019</v>
      </c>
      <c r="F101" s="20">
        <v>44561</v>
      </c>
      <c r="G101" s="38" t="s">
        <v>246</v>
      </c>
      <c r="H101" s="22">
        <f>I101+J101</f>
        <v>152720</v>
      </c>
      <c r="I101" s="22">
        <v>122176</v>
      </c>
      <c r="J101" s="37">
        <v>30544</v>
      </c>
      <c r="K101" s="22" t="s">
        <v>4</v>
      </c>
      <c r="L101" s="22" t="s">
        <v>4</v>
      </c>
      <c r="M101" s="24" t="s">
        <v>4</v>
      </c>
      <c r="N101" s="13"/>
    </row>
    <row r="102" spans="1:16" s="59" customFormat="1" ht="25.5" customHeight="1" x14ac:dyDescent="0.25">
      <c r="A102" s="57"/>
      <c r="B102" s="44">
        <v>92</v>
      </c>
      <c r="C102" s="45" t="s">
        <v>110</v>
      </c>
      <c r="D102" s="45" t="s">
        <v>40</v>
      </c>
      <c r="E102" s="46">
        <v>42840</v>
      </c>
      <c r="F102" s="46">
        <v>43465</v>
      </c>
      <c r="G102" s="46" t="s">
        <v>41</v>
      </c>
      <c r="H102" s="47">
        <v>375000</v>
      </c>
      <c r="I102" s="49">
        <v>200000</v>
      </c>
      <c r="J102" s="49">
        <v>50000</v>
      </c>
      <c r="K102" s="49">
        <v>100000</v>
      </c>
      <c r="L102" s="49">
        <v>25000</v>
      </c>
      <c r="M102" s="48" t="s">
        <v>4</v>
      </c>
      <c r="N102" s="57"/>
      <c r="O102" s="58"/>
      <c r="P102" s="58"/>
    </row>
    <row r="103" spans="1:16" ht="25.5" customHeight="1" x14ac:dyDescent="0.25">
      <c r="A103" s="13"/>
      <c r="B103" s="27">
        <v>93</v>
      </c>
      <c r="C103" s="6" t="s">
        <v>260</v>
      </c>
      <c r="D103" s="6" t="s">
        <v>271</v>
      </c>
      <c r="E103" s="20">
        <v>43084</v>
      </c>
      <c r="F103" s="20">
        <v>44561</v>
      </c>
      <c r="G103" s="20" t="s">
        <v>261</v>
      </c>
      <c r="H103" s="22">
        <f>I103+J103+K103+L103</f>
        <v>469304</v>
      </c>
      <c r="I103" s="37">
        <v>187721.60000000001</v>
      </c>
      <c r="J103" s="37">
        <v>46930.400000000001</v>
      </c>
      <c r="K103" s="37">
        <v>187721.60000000001</v>
      </c>
      <c r="L103" s="37">
        <v>46930.400000000001</v>
      </c>
      <c r="M103" s="24" t="s">
        <v>4</v>
      </c>
      <c r="N103" s="13"/>
    </row>
    <row r="104" spans="1:16" s="59" customFormat="1" ht="25.5" customHeight="1" x14ac:dyDescent="0.25">
      <c r="A104" s="57"/>
      <c r="B104" s="44">
        <v>94</v>
      </c>
      <c r="C104" s="45" t="s">
        <v>284</v>
      </c>
      <c r="D104" s="45" t="s">
        <v>285</v>
      </c>
      <c r="E104" s="46">
        <v>43081</v>
      </c>
      <c r="F104" s="46">
        <v>44561</v>
      </c>
      <c r="G104" s="46" t="s">
        <v>262</v>
      </c>
      <c r="H104" s="47">
        <f>I104+J104+K104+L104</f>
        <v>499880</v>
      </c>
      <c r="I104" s="49">
        <v>199952</v>
      </c>
      <c r="J104" s="49">
        <v>49988</v>
      </c>
      <c r="K104" s="49">
        <v>199952</v>
      </c>
      <c r="L104" s="49">
        <v>49988</v>
      </c>
      <c r="M104" s="48" t="s">
        <v>4</v>
      </c>
      <c r="N104" s="57"/>
      <c r="O104" s="58"/>
      <c r="P104" s="58"/>
    </row>
    <row r="105" spans="1:16" ht="25.5" customHeight="1" x14ac:dyDescent="0.25">
      <c r="A105" s="13"/>
      <c r="B105" s="27">
        <v>95</v>
      </c>
      <c r="C105" s="6" t="s">
        <v>273</v>
      </c>
      <c r="D105" s="6" t="s">
        <v>272</v>
      </c>
      <c r="E105" s="20">
        <v>43080</v>
      </c>
      <c r="F105" s="20">
        <v>44561</v>
      </c>
      <c r="G105" s="20" t="s">
        <v>263</v>
      </c>
      <c r="H105" s="22">
        <f t="shared" ref="H105:H112" si="1">I105+J105+K105+L105</f>
        <v>481742.19999999995</v>
      </c>
      <c r="I105" s="39">
        <v>192696.88</v>
      </c>
      <c r="J105" s="39">
        <v>48174.22</v>
      </c>
      <c r="K105" s="39">
        <v>192696.88</v>
      </c>
      <c r="L105" s="39">
        <v>48174.22</v>
      </c>
      <c r="M105" s="24" t="s">
        <v>4</v>
      </c>
      <c r="N105" s="13"/>
    </row>
    <row r="106" spans="1:16" s="59" customFormat="1" ht="25.5" customHeight="1" x14ac:dyDescent="0.25">
      <c r="A106" s="57"/>
      <c r="B106" s="44">
        <v>96</v>
      </c>
      <c r="C106" s="45" t="s">
        <v>275</v>
      </c>
      <c r="D106" s="45" t="s">
        <v>274</v>
      </c>
      <c r="E106" s="46">
        <v>43080</v>
      </c>
      <c r="F106" s="46">
        <v>44561</v>
      </c>
      <c r="G106" s="46" t="s">
        <v>264</v>
      </c>
      <c r="H106" s="47">
        <f>I106+J106+K106+L106</f>
        <v>412944</v>
      </c>
      <c r="I106" s="49">
        <v>165177.60000000001</v>
      </c>
      <c r="J106" s="49">
        <v>41294.400000000001</v>
      </c>
      <c r="K106" s="49">
        <f>I106</f>
        <v>165177.60000000001</v>
      </c>
      <c r="L106" s="49">
        <f>J106</f>
        <v>41294.400000000001</v>
      </c>
      <c r="M106" s="48" t="s">
        <v>4</v>
      </c>
      <c r="N106" s="57"/>
      <c r="O106" s="58"/>
      <c r="P106" s="58"/>
    </row>
    <row r="107" spans="1:16" ht="25.5" customHeight="1" x14ac:dyDescent="0.25">
      <c r="A107" s="13"/>
      <c r="B107" s="27">
        <v>97</v>
      </c>
      <c r="C107" s="6" t="s">
        <v>419</v>
      </c>
      <c r="D107" s="6" t="s">
        <v>276</v>
      </c>
      <c r="E107" s="20">
        <v>43080</v>
      </c>
      <c r="F107" s="20">
        <v>44561</v>
      </c>
      <c r="G107" s="20" t="s">
        <v>265</v>
      </c>
      <c r="H107" s="22">
        <f t="shared" si="1"/>
        <v>461078.74</v>
      </c>
      <c r="I107" s="37">
        <v>184431.5</v>
      </c>
      <c r="J107" s="37">
        <v>46107.87</v>
      </c>
      <c r="K107" s="37">
        <f t="shared" ref="K107:L107" si="2">I107</f>
        <v>184431.5</v>
      </c>
      <c r="L107" s="37">
        <f t="shared" si="2"/>
        <v>46107.87</v>
      </c>
      <c r="M107" s="24" t="s">
        <v>4</v>
      </c>
      <c r="N107" s="13"/>
    </row>
    <row r="108" spans="1:16" s="59" customFormat="1" ht="25.5" customHeight="1" x14ac:dyDescent="0.25">
      <c r="A108" s="57"/>
      <c r="B108" s="44">
        <v>98</v>
      </c>
      <c r="C108" s="45" t="s">
        <v>277</v>
      </c>
      <c r="D108" s="45" t="s">
        <v>278</v>
      </c>
      <c r="E108" s="46">
        <v>43077</v>
      </c>
      <c r="F108" s="46">
        <v>44561</v>
      </c>
      <c r="G108" s="46" t="s">
        <v>266</v>
      </c>
      <c r="H108" s="47">
        <f>I108+J108+K108+L108</f>
        <v>466907</v>
      </c>
      <c r="I108" s="49">
        <v>186762.8</v>
      </c>
      <c r="J108" s="49">
        <v>46690.7</v>
      </c>
      <c r="K108" s="49">
        <v>186762.8</v>
      </c>
      <c r="L108" s="49">
        <v>46690.7</v>
      </c>
      <c r="M108" s="48" t="s">
        <v>4</v>
      </c>
      <c r="N108" s="57"/>
      <c r="O108" s="58"/>
      <c r="P108" s="58"/>
    </row>
    <row r="109" spans="1:16" ht="25.5" customHeight="1" x14ac:dyDescent="0.25">
      <c r="A109" s="13"/>
      <c r="B109" s="27">
        <v>99</v>
      </c>
      <c r="C109" s="6" t="s">
        <v>287</v>
      </c>
      <c r="D109" s="6" t="s">
        <v>286</v>
      </c>
      <c r="E109" s="20">
        <v>43081</v>
      </c>
      <c r="F109" s="20">
        <v>44561</v>
      </c>
      <c r="G109" s="20" t="s">
        <v>267</v>
      </c>
      <c r="H109" s="22">
        <v>500000</v>
      </c>
      <c r="I109" s="37">
        <v>200000</v>
      </c>
      <c r="J109" s="37">
        <v>50000</v>
      </c>
      <c r="K109" s="37">
        <v>200000</v>
      </c>
      <c r="L109" s="37">
        <v>50000</v>
      </c>
      <c r="M109" s="24" t="s">
        <v>4</v>
      </c>
      <c r="N109" s="13"/>
    </row>
    <row r="110" spans="1:16" s="59" customFormat="1" ht="25.5" customHeight="1" x14ac:dyDescent="0.25">
      <c r="A110" s="57"/>
      <c r="B110" s="44">
        <v>100</v>
      </c>
      <c r="C110" s="45" t="s">
        <v>279</v>
      </c>
      <c r="D110" s="45" t="s">
        <v>418</v>
      </c>
      <c r="E110" s="46">
        <v>43080</v>
      </c>
      <c r="F110" s="46">
        <v>44561</v>
      </c>
      <c r="G110" s="46" t="s">
        <v>268</v>
      </c>
      <c r="H110" s="47">
        <f>I110+J110+K110+L110</f>
        <v>499977</v>
      </c>
      <c r="I110" s="49">
        <v>199990.8</v>
      </c>
      <c r="J110" s="49">
        <v>49997.7</v>
      </c>
      <c r="K110" s="49">
        <v>199990.8</v>
      </c>
      <c r="L110" s="49">
        <v>49997.7</v>
      </c>
      <c r="M110" s="48" t="s">
        <v>4</v>
      </c>
      <c r="N110" s="57"/>
      <c r="O110" s="58"/>
      <c r="P110" s="58"/>
    </row>
    <row r="111" spans="1:16" ht="25.5" customHeight="1" x14ac:dyDescent="0.25">
      <c r="A111" s="13"/>
      <c r="B111" s="27">
        <v>101</v>
      </c>
      <c r="C111" s="6" t="s">
        <v>280</v>
      </c>
      <c r="D111" s="6" t="s">
        <v>281</v>
      </c>
      <c r="E111" s="20">
        <v>43081</v>
      </c>
      <c r="F111" s="20">
        <v>44561</v>
      </c>
      <c r="G111" s="20" t="s">
        <v>269</v>
      </c>
      <c r="H111" s="22">
        <v>500000</v>
      </c>
      <c r="I111" s="37">
        <v>200000</v>
      </c>
      <c r="J111" s="37">
        <v>50000</v>
      </c>
      <c r="K111" s="37">
        <f>I111</f>
        <v>200000</v>
      </c>
      <c r="L111" s="37">
        <f>J111</f>
        <v>50000</v>
      </c>
      <c r="M111" s="24" t="s">
        <v>4</v>
      </c>
      <c r="N111" s="13"/>
    </row>
    <row r="112" spans="1:16" s="59" customFormat="1" ht="25.5" customHeight="1" x14ac:dyDescent="0.25">
      <c r="A112" s="57"/>
      <c r="B112" s="44">
        <v>102</v>
      </c>
      <c r="C112" s="45" t="s">
        <v>282</v>
      </c>
      <c r="D112" s="45" t="s">
        <v>283</v>
      </c>
      <c r="E112" s="46">
        <v>43080</v>
      </c>
      <c r="F112" s="46">
        <v>44561</v>
      </c>
      <c r="G112" s="46" t="s">
        <v>270</v>
      </c>
      <c r="H112" s="47">
        <f t="shared" si="1"/>
        <v>499291.05000000005</v>
      </c>
      <c r="I112" s="49">
        <v>199716.42</v>
      </c>
      <c r="J112" s="49">
        <v>49929.11</v>
      </c>
      <c r="K112" s="49">
        <f>I112</f>
        <v>199716.42</v>
      </c>
      <c r="L112" s="49">
        <v>49929.1</v>
      </c>
      <c r="M112" s="48" t="s">
        <v>4</v>
      </c>
      <c r="N112" s="57"/>
      <c r="O112" s="58"/>
      <c r="P112" s="58"/>
    </row>
    <row r="113" spans="1:16" ht="25.5" customHeight="1" x14ac:dyDescent="0.25">
      <c r="A113" s="13"/>
      <c r="B113" s="27">
        <v>103</v>
      </c>
      <c r="C113" s="9" t="s">
        <v>52</v>
      </c>
      <c r="D113" s="6" t="s">
        <v>42</v>
      </c>
      <c r="E113" s="20">
        <v>42948</v>
      </c>
      <c r="F113" s="20">
        <v>44561</v>
      </c>
      <c r="G113" s="20" t="s">
        <v>43</v>
      </c>
      <c r="H113" s="22">
        <f>I113+J113+K113+L113</f>
        <v>5400000</v>
      </c>
      <c r="I113" s="37">
        <v>2518179.8399999999</v>
      </c>
      <c r="J113" s="37">
        <v>629544.95999999996</v>
      </c>
      <c r="K113" s="37">
        <v>1801820.1599999999</v>
      </c>
      <c r="L113" s="37">
        <v>450455.03999999998</v>
      </c>
      <c r="M113" s="24" t="s">
        <v>4</v>
      </c>
      <c r="N113" s="13"/>
    </row>
    <row r="114" spans="1:16" s="59" customFormat="1" ht="25.5" customHeight="1" x14ac:dyDescent="0.25">
      <c r="A114" s="57"/>
      <c r="B114" s="44">
        <v>104</v>
      </c>
      <c r="C114" s="45" t="s">
        <v>288</v>
      </c>
      <c r="D114" s="45" t="s">
        <v>422</v>
      </c>
      <c r="E114" s="46">
        <v>43166</v>
      </c>
      <c r="F114" s="46">
        <v>44134</v>
      </c>
      <c r="G114" s="46" t="s">
        <v>82</v>
      </c>
      <c r="H114" s="49">
        <v>393345</v>
      </c>
      <c r="I114" s="49">
        <v>314676</v>
      </c>
      <c r="J114" s="49">
        <v>78669</v>
      </c>
      <c r="K114" s="47" t="s">
        <v>4</v>
      </c>
      <c r="L114" s="47" t="s">
        <v>4</v>
      </c>
      <c r="M114" s="48" t="s">
        <v>4</v>
      </c>
      <c r="N114" s="57"/>
      <c r="O114" s="58"/>
      <c r="P114" s="58"/>
    </row>
    <row r="115" spans="1:16" ht="25.5" customHeight="1" x14ac:dyDescent="0.25">
      <c r="A115" s="13"/>
      <c r="B115" s="27">
        <v>105</v>
      </c>
      <c r="C115" s="6" t="s">
        <v>289</v>
      </c>
      <c r="D115" s="6" t="s">
        <v>421</v>
      </c>
      <c r="E115" s="20">
        <v>43172</v>
      </c>
      <c r="F115" s="20">
        <v>44134</v>
      </c>
      <c r="G115" s="20" t="s">
        <v>83</v>
      </c>
      <c r="H115" s="37">
        <v>590017.5</v>
      </c>
      <c r="I115" s="22" t="s">
        <v>4</v>
      </c>
      <c r="J115" s="22" t="s">
        <v>4</v>
      </c>
      <c r="K115" s="37">
        <v>472014</v>
      </c>
      <c r="L115" s="37">
        <v>118003.5</v>
      </c>
      <c r="M115" s="24" t="s">
        <v>4</v>
      </c>
      <c r="N115" s="13"/>
    </row>
    <row r="116" spans="1:16" s="59" customFormat="1" ht="25.5" customHeight="1" x14ac:dyDescent="0.25">
      <c r="A116" s="57"/>
      <c r="B116" s="44">
        <v>106</v>
      </c>
      <c r="C116" s="45" t="s">
        <v>305</v>
      </c>
      <c r="D116" s="45" t="s">
        <v>306</v>
      </c>
      <c r="E116" s="46">
        <v>43070</v>
      </c>
      <c r="F116" s="46">
        <v>44742</v>
      </c>
      <c r="G116" s="46" t="s">
        <v>290</v>
      </c>
      <c r="H116" s="47">
        <f>I116+J116+K116+L116</f>
        <v>420000</v>
      </c>
      <c r="I116" s="49">
        <v>184800</v>
      </c>
      <c r="J116" s="49">
        <v>46200</v>
      </c>
      <c r="K116" s="49">
        <v>151200</v>
      </c>
      <c r="L116" s="49">
        <v>37800</v>
      </c>
      <c r="M116" s="48" t="s">
        <v>4</v>
      </c>
      <c r="N116" s="57"/>
      <c r="O116" s="58"/>
      <c r="P116" s="58"/>
    </row>
    <row r="117" spans="1:16" ht="25.5" customHeight="1" x14ac:dyDescent="0.25">
      <c r="A117" s="13"/>
      <c r="B117" s="27">
        <v>107</v>
      </c>
      <c r="C117" s="6" t="s">
        <v>307</v>
      </c>
      <c r="D117" s="6" t="s">
        <v>306</v>
      </c>
      <c r="E117" s="20">
        <v>43070</v>
      </c>
      <c r="F117" s="20">
        <v>44742</v>
      </c>
      <c r="G117" s="20" t="s">
        <v>291</v>
      </c>
      <c r="H117" s="22">
        <f t="shared" ref="H117:H130" si="3">I117+J117+K117+L117</f>
        <v>1112400</v>
      </c>
      <c r="I117" s="37">
        <v>616320</v>
      </c>
      <c r="J117" s="37">
        <v>154080</v>
      </c>
      <c r="K117" s="37">
        <v>273600</v>
      </c>
      <c r="L117" s="37">
        <v>68400</v>
      </c>
      <c r="M117" s="24" t="s">
        <v>4</v>
      </c>
      <c r="N117" s="13"/>
    </row>
    <row r="118" spans="1:16" s="59" customFormat="1" ht="25.5" customHeight="1" x14ac:dyDescent="0.25">
      <c r="A118" s="57"/>
      <c r="B118" s="44">
        <v>108</v>
      </c>
      <c r="C118" s="45" t="s">
        <v>308</v>
      </c>
      <c r="D118" s="45" t="s">
        <v>306</v>
      </c>
      <c r="E118" s="46">
        <v>43070</v>
      </c>
      <c r="F118" s="46">
        <v>44742</v>
      </c>
      <c r="G118" s="46" t="s">
        <v>292</v>
      </c>
      <c r="H118" s="47">
        <v>378000</v>
      </c>
      <c r="I118" s="47" t="s">
        <v>4</v>
      </c>
      <c r="J118" s="47" t="s">
        <v>4</v>
      </c>
      <c r="K118" s="49">
        <v>302400</v>
      </c>
      <c r="L118" s="49">
        <v>75600</v>
      </c>
      <c r="M118" s="48" t="s">
        <v>4</v>
      </c>
      <c r="N118" s="57"/>
      <c r="O118" s="58"/>
      <c r="P118" s="58"/>
    </row>
    <row r="119" spans="1:16" ht="25.5" customHeight="1" x14ac:dyDescent="0.25">
      <c r="A119" s="13"/>
      <c r="B119" s="27">
        <v>109</v>
      </c>
      <c r="C119" s="6" t="s">
        <v>309</v>
      </c>
      <c r="D119" s="6" t="s">
        <v>306</v>
      </c>
      <c r="E119" s="20">
        <v>43070</v>
      </c>
      <c r="F119" s="20">
        <v>44742</v>
      </c>
      <c r="G119" s="20" t="s">
        <v>293</v>
      </c>
      <c r="H119" s="22">
        <v>273600</v>
      </c>
      <c r="I119" s="37">
        <v>218880</v>
      </c>
      <c r="J119" s="37">
        <v>54720</v>
      </c>
      <c r="K119" s="22" t="s">
        <v>4</v>
      </c>
      <c r="L119" s="22" t="s">
        <v>4</v>
      </c>
      <c r="M119" s="24" t="s">
        <v>4</v>
      </c>
      <c r="N119" s="13"/>
    </row>
    <row r="120" spans="1:16" s="59" customFormat="1" ht="25.5" customHeight="1" x14ac:dyDescent="0.25">
      <c r="A120" s="57"/>
      <c r="B120" s="44">
        <v>110</v>
      </c>
      <c r="C120" s="45" t="s">
        <v>310</v>
      </c>
      <c r="D120" s="45" t="s">
        <v>306</v>
      </c>
      <c r="E120" s="46">
        <v>43070</v>
      </c>
      <c r="F120" s="46">
        <v>44742</v>
      </c>
      <c r="G120" s="46" t="s">
        <v>294</v>
      </c>
      <c r="H120" s="47">
        <f>K120+L120</f>
        <v>104400</v>
      </c>
      <c r="I120" s="47" t="s">
        <v>4</v>
      </c>
      <c r="J120" s="47" t="s">
        <v>4</v>
      </c>
      <c r="K120" s="49">
        <v>83520</v>
      </c>
      <c r="L120" s="49">
        <v>20880</v>
      </c>
      <c r="M120" s="48" t="s">
        <v>4</v>
      </c>
      <c r="N120" s="57"/>
      <c r="O120" s="58"/>
      <c r="P120" s="58"/>
    </row>
    <row r="121" spans="1:16" ht="25.5" customHeight="1" x14ac:dyDescent="0.25">
      <c r="A121" s="13"/>
      <c r="B121" s="27">
        <v>111</v>
      </c>
      <c r="C121" s="6" t="s">
        <v>311</v>
      </c>
      <c r="D121" s="6" t="s">
        <v>306</v>
      </c>
      <c r="E121" s="20">
        <v>43070</v>
      </c>
      <c r="F121" s="20">
        <v>44742</v>
      </c>
      <c r="G121" s="20" t="s">
        <v>295</v>
      </c>
      <c r="H121" s="22">
        <f>I121+J121</f>
        <v>84600</v>
      </c>
      <c r="I121" s="37">
        <v>67680</v>
      </c>
      <c r="J121" s="37">
        <v>16920</v>
      </c>
      <c r="K121" s="22" t="s">
        <v>4</v>
      </c>
      <c r="L121" s="22" t="s">
        <v>4</v>
      </c>
      <c r="M121" s="24" t="s">
        <v>4</v>
      </c>
      <c r="N121" s="13"/>
    </row>
    <row r="122" spans="1:16" s="59" customFormat="1" ht="25.5" customHeight="1" x14ac:dyDescent="0.25">
      <c r="A122" s="57"/>
      <c r="B122" s="44">
        <v>112</v>
      </c>
      <c r="C122" s="45" t="s">
        <v>312</v>
      </c>
      <c r="D122" s="45" t="s">
        <v>306</v>
      </c>
      <c r="E122" s="46">
        <v>43070</v>
      </c>
      <c r="F122" s="46">
        <v>44742</v>
      </c>
      <c r="G122" s="46" t="s">
        <v>296</v>
      </c>
      <c r="H122" s="47">
        <f>I122+J122</f>
        <v>210600</v>
      </c>
      <c r="I122" s="49">
        <v>168480</v>
      </c>
      <c r="J122" s="49">
        <v>42120</v>
      </c>
      <c r="K122" s="47" t="s">
        <v>4</v>
      </c>
      <c r="L122" s="47" t="s">
        <v>4</v>
      </c>
      <c r="M122" s="48" t="s">
        <v>4</v>
      </c>
      <c r="N122" s="57"/>
      <c r="O122" s="58"/>
      <c r="P122" s="58"/>
    </row>
    <row r="123" spans="1:16" ht="25.5" customHeight="1" x14ac:dyDescent="0.25">
      <c r="A123" s="13"/>
      <c r="B123" s="27">
        <v>113</v>
      </c>
      <c r="C123" s="6" t="s">
        <v>313</v>
      </c>
      <c r="D123" s="6" t="s">
        <v>306</v>
      </c>
      <c r="E123" s="20">
        <v>43070</v>
      </c>
      <c r="F123" s="20">
        <v>44742</v>
      </c>
      <c r="G123" s="20" t="s">
        <v>297</v>
      </c>
      <c r="H123" s="22">
        <f t="shared" si="3"/>
        <v>334800</v>
      </c>
      <c r="I123" s="37">
        <v>112320</v>
      </c>
      <c r="J123" s="37">
        <v>28080</v>
      </c>
      <c r="K123" s="37">
        <v>155520</v>
      </c>
      <c r="L123" s="37">
        <v>38880</v>
      </c>
      <c r="M123" s="24" t="s">
        <v>4</v>
      </c>
      <c r="N123" s="13"/>
    </row>
    <row r="124" spans="1:16" s="59" customFormat="1" ht="25.5" customHeight="1" x14ac:dyDescent="0.25">
      <c r="A124" s="57"/>
      <c r="B124" s="44">
        <v>114</v>
      </c>
      <c r="C124" s="45" t="s">
        <v>314</v>
      </c>
      <c r="D124" s="45" t="s">
        <v>306</v>
      </c>
      <c r="E124" s="46">
        <v>43070</v>
      </c>
      <c r="F124" s="46">
        <v>44742</v>
      </c>
      <c r="G124" s="46" t="s">
        <v>298</v>
      </c>
      <c r="H124" s="47">
        <f t="shared" si="3"/>
        <v>253800</v>
      </c>
      <c r="I124" s="49">
        <v>135360</v>
      </c>
      <c r="J124" s="49">
        <v>33840</v>
      </c>
      <c r="K124" s="49">
        <v>67680</v>
      </c>
      <c r="L124" s="49">
        <v>16920</v>
      </c>
      <c r="M124" s="48" t="s">
        <v>4</v>
      </c>
      <c r="N124" s="57"/>
      <c r="O124" s="58"/>
      <c r="P124" s="58"/>
    </row>
    <row r="125" spans="1:16" ht="25.5" customHeight="1" x14ac:dyDescent="0.25">
      <c r="A125" s="13"/>
      <c r="B125" s="27">
        <v>115</v>
      </c>
      <c r="C125" s="6" t="s">
        <v>315</v>
      </c>
      <c r="D125" s="6" t="s">
        <v>306</v>
      </c>
      <c r="E125" s="20">
        <v>43070</v>
      </c>
      <c r="F125" s="20">
        <v>44742</v>
      </c>
      <c r="G125" s="20" t="s">
        <v>299</v>
      </c>
      <c r="H125" s="22">
        <f>K125+L125</f>
        <v>252000</v>
      </c>
      <c r="I125" s="22" t="s">
        <v>4</v>
      </c>
      <c r="J125" s="22" t="s">
        <v>4</v>
      </c>
      <c r="K125" s="37">
        <v>201600</v>
      </c>
      <c r="L125" s="37">
        <v>50400</v>
      </c>
      <c r="M125" s="24" t="s">
        <v>4</v>
      </c>
      <c r="N125" s="13"/>
    </row>
    <row r="126" spans="1:16" s="59" customFormat="1" ht="25.5" customHeight="1" x14ac:dyDescent="0.25">
      <c r="A126" s="57"/>
      <c r="B126" s="44">
        <v>116</v>
      </c>
      <c r="C126" s="45" t="s">
        <v>316</v>
      </c>
      <c r="D126" s="45" t="s">
        <v>306</v>
      </c>
      <c r="E126" s="46">
        <v>43070</v>
      </c>
      <c r="F126" s="46">
        <v>44742</v>
      </c>
      <c r="G126" s="46" t="s">
        <v>300</v>
      </c>
      <c r="H126" s="47">
        <f>K126+L126</f>
        <v>84600</v>
      </c>
      <c r="I126" s="47" t="s">
        <v>4</v>
      </c>
      <c r="J126" s="47" t="s">
        <v>4</v>
      </c>
      <c r="K126" s="49">
        <v>67680</v>
      </c>
      <c r="L126" s="49">
        <v>16920</v>
      </c>
      <c r="M126" s="48" t="s">
        <v>4</v>
      </c>
      <c r="N126" s="57"/>
      <c r="O126" s="58"/>
      <c r="P126" s="58"/>
    </row>
    <row r="127" spans="1:16" ht="25.5" customHeight="1" x14ac:dyDescent="0.25">
      <c r="A127" s="13"/>
      <c r="B127" s="27">
        <v>117</v>
      </c>
      <c r="C127" s="6" t="s">
        <v>317</v>
      </c>
      <c r="D127" s="6" t="s">
        <v>306</v>
      </c>
      <c r="E127" s="20">
        <v>43070</v>
      </c>
      <c r="F127" s="20">
        <v>44742</v>
      </c>
      <c r="G127" s="20" t="s">
        <v>301</v>
      </c>
      <c r="H127" s="22">
        <f>I127+J127</f>
        <v>104400</v>
      </c>
      <c r="I127" s="37">
        <v>83520</v>
      </c>
      <c r="J127" s="37">
        <v>20880</v>
      </c>
      <c r="K127" s="22" t="s">
        <v>4</v>
      </c>
      <c r="L127" s="22" t="s">
        <v>4</v>
      </c>
      <c r="M127" s="24" t="s">
        <v>4</v>
      </c>
      <c r="N127" s="13"/>
    </row>
    <row r="128" spans="1:16" s="59" customFormat="1" ht="25.5" customHeight="1" x14ac:dyDescent="0.25">
      <c r="A128" s="57"/>
      <c r="B128" s="44">
        <v>118</v>
      </c>
      <c r="C128" s="45" t="s">
        <v>318</v>
      </c>
      <c r="D128" s="45" t="s">
        <v>306</v>
      </c>
      <c r="E128" s="46">
        <v>43070</v>
      </c>
      <c r="F128" s="46">
        <v>44742</v>
      </c>
      <c r="G128" s="46" t="s">
        <v>302</v>
      </c>
      <c r="H128" s="47">
        <f>I128+J128</f>
        <v>104400</v>
      </c>
      <c r="I128" s="49">
        <v>83520</v>
      </c>
      <c r="J128" s="49">
        <v>20880</v>
      </c>
      <c r="K128" s="47" t="s">
        <v>4</v>
      </c>
      <c r="L128" s="47" t="s">
        <v>4</v>
      </c>
      <c r="M128" s="48" t="s">
        <v>4</v>
      </c>
      <c r="N128" s="57"/>
      <c r="O128" s="58"/>
      <c r="P128" s="58"/>
    </row>
    <row r="129" spans="1:16" ht="25.5" customHeight="1" x14ac:dyDescent="0.25">
      <c r="A129" s="13"/>
      <c r="B129" s="27">
        <v>119</v>
      </c>
      <c r="C129" s="6" t="s">
        <v>319</v>
      </c>
      <c r="D129" s="6" t="s">
        <v>306</v>
      </c>
      <c r="E129" s="20">
        <v>43070</v>
      </c>
      <c r="F129" s="20">
        <v>44742</v>
      </c>
      <c r="G129" s="20" t="s">
        <v>303</v>
      </c>
      <c r="H129" s="22">
        <f>I129+J129</f>
        <v>126000</v>
      </c>
      <c r="I129" s="37">
        <v>100800</v>
      </c>
      <c r="J129" s="37">
        <v>25200</v>
      </c>
      <c r="K129" s="22" t="s">
        <v>4</v>
      </c>
      <c r="L129" s="22" t="s">
        <v>4</v>
      </c>
      <c r="M129" s="24" t="s">
        <v>4</v>
      </c>
      <c r="N129" s="13"/>
    </row>
    <row r="130" spans="1:16" s="59" customFormat="1" ht="25.5" customHeight="1" x14ac:dyDescent="0.25">
      <c r="A130" s="57"/>
      <c r="B130" s="44">
        <v>120</v>
      </c>
      <c r="C130" s="45" t="s">
        <v>320</v>
      </c>
      <c r="D130" s="45" t="s">
        <v>306</v>
      </c>
      <c r="E130" s="46">
        <v>43070</v>
      </c>
      <c r="F130" s="46">
        <v>44742</v>
      </c>
      <c r="G130" s="46" t="s">
        <v>304</v>
      </c>
      <c r="H130" s="47">
        <f t="shared" si="3"/>
        <v>356400</v>
      </c>
      <c r="I130" s="49">
        <v>76320</v>
      </c>
      <c r="J130" s="49">
        <v>19080</v>
      </c>
      <c r="K130" s="49">
        <v>208800</v>
      </c>
      <c r="L130" s="49">
        <v>52200</v>
      </c>
      <c r="M130" s="48" t="s">
        <v>4</v>
      </c>
      <c r="N130" s="57"/>
      <c r="O130" s="58"/>
      <c r="P130" s="58"/>
    </row>
    <row r="131" spans="1:16" ht="25.5" customHeight="1" x14ac:dyDescent="0.25">
      <c r="A131" s="13"/>
      <c r="B131" s="27">
        <v>121</v>
      </c>
      <c r="C131" s="6" t="s">
        <v>52</v>
      </c>
      <c r="D131" s="6" t="s">
        <v>44</v>
      </c>
      <c r="E131" s="20">
        <v>42948</v>
      </c>
      <c r="F131" s="20">
        <v>44926</v>
      </c>
      <c r="G131" s="20" t="s">
        <v>45</v>
      </c>
      <c r="H131" s="22">
        <f>I131+J131+K131+L131</f>
        <v>15874678.799999999</v>
      </c>
      <c r="I131" s="37">
        <v>6476800</v>
      </c>
      <c r="J131" s="37">
        <v>1619200</v>
      </c>
      <c r="K131" s="37">
        <v>6222943.04</v>
      </c>
      <c r="L131" s="37">
        <v>1555735.76</v>
      </c>
      <c r="M131" s="24" t="s">
        <v>4</v>
      </c>
      <c r="N131" s="13"/>
    </row>
    <row r="132" spans="1:16" s="59" customFormat="1" ht="25.5" customHeight="1" x14ac:dyDescent="0.25">
      <c r="A132" s="57"/>
      <c r="B132" s="44">
        <v>122</v>
      </c>
      <c r="C132" s="45" t="s">
        <v>321</v>
      </c>
      <c r="D132" s="45" t="s">
        <v>420</v>
      </c>
      <c r="E132" s="46">
        <v>43009</v>
      </c>
      <c r="F132" s="46">
        <v>44560</v>
      </c>
      <c r="G132" s="46" t="s">
        <v>46</v>
      </c>
      <c r="H132" s="47">
        <f>I132+J132</f>
        <v>2999909.4</v>
      </c>
      <c r="I132" s="49">
        <v>2399927.52</v>
      </c>
      <c r="J132" s="49">
        <v>599981.88</v>
      </c>
      <c r="K132" s="47" t="s">
        <v>4</v>
      </c>
      <c r="L132" s="47" t="s">
        <v>4</v>
      </c>
      <c r="M132" s="48" t="s">
        <v>4</v>
      </c>
      <c r="N132" s="57"/>
      <c r="O132" s="58"/>
      <c r="P132" s="58"/>
    </row>
    <row r="133" spans="1:16" s="64" customFormat="1" ht="25.5" customHeight="1" x14ac:dyDescent="0.25">
      <c r="A133" s="62"/>
      <c r="B133" s="27">
        <v>123</v>
      </c>
      <c r="C133" s="6" t="s">
        <v>110</v>
      </c>
      <c r="D133" s="6" t="s">
        <v>81</v>
      </c>
      <c r="E133" s="20">
        <v>43040</v>
      </c>
      <c r="F133" s="20">
        <v>44926</v>
      </c>
      <c r="G133" s="20" t="s">
        <v>47</v>
      </c>
      <c r="H133" s="22">
        <f>K133+L133</f>
        <v>548194.80000000005</v>
      </c>
      <c r="I133" s="22" t="s">
        <v>4</v>
      </c>
      <c r="J133" s="22" t="s">
        <v>4</v>
      </c>
      <c r="K133" s="39">
        <v>438555.84</v>
      </c>
      <c r="L133" s="39">
        <v>109638.96</v>
      </c>
      <c r="M133" s="28" t="s">
        <v>4</v>
      </c>
      <c r="N133" s="62"/>
      <c r="O133" s="63"/>
      <c r="P133" s="63"/>
    </row>
    <row r="134" spans="1:16" ht="25.5" customHeight="1" x14ac:dyDescent="0.25">
      <c r="B134" s="44">
        <v>124</v>
      </c>
      <c r="C134" s="45" t="s">
        <v>52</v>
      </c>
      <c r="D134" s="45" t="s">
        <v>333</v>
      </c>
      <c r="E134" s="46">
        <v>43191</v>
      </c>
      <c r="F134" s="46">
        <v>44773</v>
      </c>
      <c r="G134" s="46" t="s">
        <v>334</v>
      </c>
      <c r="H134" s="47">
        <v>14000000</v>
      </c>
      <c r="I134" s="49">
        <v>6715280</v>
      </c>
      <c r="J134" s="49">
        <v>1678820</v>
      </c>
      <c r="K134" s="49">
        <v>4484720</v>
      </c>
      <c r="L134" s="49">
        <v>1121180</v>
      </c>
      <c r="M134" s="28" t="s">
        <v>4</v>
      </c>
    </row>
    <row r="135" spans="1:16" ht="25.5" customHeight="1" x14ac:dyDescent="0.25">
      <c r="A135" s="13"/>
      <c r="B135" s="27">
        <v>125</v>
      </c>
      <c r="C135" s="6" t="s">
        <v>335</v>
      </c>
      <c r="D135" s="6" t="s">
        <v>336</v>
      </c>
      <c r="E135" s="20">
        <v>43101</v>
      </c>
      <c r="F135" s="20">
        <v>44926</v>
      </c>
      <c r="G135" s="20" t="s">
        <v>337</v>
      </c>
      <c r="H135" s="22">
        <f>SUM(I135:L135)</f>
        <v>1525000</v>
      </c>
      <c r="I135" s="39">
        <v>634400</v>
      </c>
      <c r="J135" s="39">
        <v>158600</v>
      </c>
      <c r="K135" s="39">
        <v>585600</v>
      </c>
      <c r="L135" s="39">
        <v>146400</v>
      </c>
      <c r="M135" s="28" t="s">
        <v>4</v>
      </c>
    </row>
    <row r="136" spans="1:16" ht="25.5" customHeight="1" x14ac:dyDescent="0.25">
      <c r="A136" s="13"/>
      <c r="B136" s="44">
        <v>126</v>
      </c>
      <c r="C136" s="45" t="s">
        <v>339</v>
      </c>
      <c r="D136" s="45" t="s">
        <v>340</v>
      </c>
      <c r="E136" s="46">
        <v>43040</v>
      </c>
      <c r="F136" s="46">
        <v>44561</v>
      </c>
      <c r="G136" s="46" t="s">
        <v>338</v>
      </c>
      <c r="H136" s="47">
        <f>K136+L136</f>
        <v>466747.60000000003</v>
      </c>
      <c r="I136" s="66" t="s">
        <v>4</v>
      </c>
      <c r="J136" s="66" t="s">
        <v>4</v>
      </c>
      <c r="K136" s="49">
        <v>373398.08</v>
      </c>
      <c r="L136" s="49">
        <v>93349.52</v>
      </c>
      <c r="M136" s="28" t="s">
        <v>4</v>
      </c>
    </row>
    <row r="137" spans="1:16" ht="25.5" customHeight="1" x14ac:dyDescent="0.25">
      <c r="A137" s="13"/>
      <c r="B137" s="27">
        <v>127</v>
      </c>
      <c r="C137" s="6" t="s">
        <v>52</v>
      </c>
      <c r="D137" s="6" t="s">
        <v>341</v>
      </c>
      <c r="E137" s="20">
        <v>43160</v>
      </c>
      <c r="F137" s="20">
        <v>44469</v>
      </c>
      <c r="G137" s="20" t="s">
        <v>342</v>
      </c>
      <c r="H137" s="22">
        <f>SUM(I137:L137)</f>
        <v>3750000</v>
      </c>
      <c r="I137" s="22">
        <v>1200000</v>
      </c>
      <c r="J137" s="22">
        <v>300000</v>
      </c>
      <c r="K137" s="39">
        <v>1800000</v>
      </c>
      <c r="L137" s="39">
        <v>450000</v>
      </c>
      <c r="M137" s="28" t="s">
        <v>4</v>
      </c>
    </row>
    <row r="138" spans="1:16" ht="25.5" customHeight="1" x14ac:dyDescent="0.25">
      <c r="B138" s="44">
        <v>128</v>
      </c>
      <c r="C138" s="45" t="s">
        <v>343</v>
      </c>
      <c r="D138" s="45" t="s">
        <v>356</v>
      </c>
      <c r="E138" s="46">
        <v>43241</v>
      </c>
      <c r="F138" s="46">
        <v>43830</v>
      </c>
      <c r="G138" s="46" t="s">
        <v>371</v>
      </c>
      <c r="H138" s="47">
        <v>93000</v>
      </c>
      <c r="I138" s="49">
        <f>93000*0.8</f>
        <v>74400</v>
      </c>
      <c r="J138" s="49">
        <f>93000*0.2</f>
        <v>18600</v>
      </c>
      <c r="K138" s="47" t="s">
        <v>4</v>
      </c>
      <c r="L138" s="47" t="s">
        <v>4</v>
      </c>
      <c r="M138" s="28" t="s">
        <v>4</v>
      </c>
    </row>
    <row r="139" spans="1:16" ht="25.5" hidden="1" customHeight="1" x14ac:dyDescent="0.25">
      <c r="B139" s="27">
        <v>129</v>
      </c>
      <c r="C139" s="67" t="s">
        <v>344</v>
      </c>
      <c r="D139" s="67" t="s">
        <v>357</v>
      </c>
      <c r="E139" s="20">
        <v>43241</v>
      </c>
      <c r="F139" s="20">
        <v>43830</v>
      </c>
      <c r="G139" s="20" t="s">
        <v>372</v>
      </c>
      <c r="H139" s="22">
        <v>93000</v>
      </c>
      <c r="I139" s="39">
        <f t="shared" ref="I139" si="4">93000*0.8</f>
        <v>74400</v>
      </c>
      <c r="J139" s="39">
        <f t="shared" ref="J139" si="5">93000*0.2</f>
        <v>18600</v>
      </c>
      <c r="K139" s="22" t="s">
        <v>4</v>
      </c>
      <c r="L139" s="22" t="s">
        <v>4</v>
      </c>
      <c r="M139" s="28" t="s">
        <v>4</v>
      </c>
      <c r="N139" s="15" t="s">
        <v>401</v>
      </c>
    </row>
    <row r="140" spans="1:16" s="64" customFormat="1" ht="25.5" customHeight="1" x14ac:dyDescent="0.25">
      <c r="B140" s="27">
        <v>129</v>
      </c>
      <c r="C140" s="6" t="s">
        <v>345</v>
      </c>
      <c r="D140" s="6" t="s">
        <v>358</v>
      </c>
      <c r="E140" s="20">
        <v>43241</v>
      </c>
      <c r="F140" s="20">
        <v>43830</v>
      </c>
      <c r="G140" s="20" t="s">
        <v>373</v>
      </c>
      <c r="H140" s="22">
        <v>93000</v>
      </c>
      <c r="I140" s="22" t="s">
        <v>4</v>
      </c>
      <c r="J140" s="22" t="s">
        <v>4</v>
      </c>
      <c r="K140" s="39">
        <f t="shared" ref="K140:K141" si="6">93000*0.8</f>
        <v>74400</v>
      </c>
      <c r="L140" s="39">
        <f t="shared" ref="L140:L141" si="7">93000*0.2</f>
        <v>18600</v>
      </c>
      <c r="M140" s="28" t="s">
        <v>4</v>
      </c>
      <c r="N140" s="63"/>
      <c r="O140" s="63"/>
      <c r="P140" s="63"/>
    </row>
    <row r="141" spans="1:16" s="59" customFormat="1" ht="38.25" x14ac:dyDescent="0.25">
      <c r="B141" s="44">
        <v>130</v>
      </c>
      <c r="C141" s="45" t="s">
        <v>346</v>
      </c>
      <c r="D141" s="45" t="s">
        <v>359</v>
      </c>
      <c r="E141" s="46">
        <v>43241</v>
      </c>
      <c r="F141" s="46">
        <v>43830</v>
      </c>
      <c r="G141" s="46" t="s">
        <v>374</v>
      </c>
      <c r="H141" s="47">
        <v>93000</v>
      </c>
      <c r="I141" s="47" t="s">
        <v>4</v>
      </c>
      <c r="J141" s="47" t="s">
        <v>4</v>
      </c>
      <c r="K141" s="49">
        <f t="shared" si="6"/>
        <v>74400</v>
      </c>
      <c r="L141" s="49">
        <f t="shared" si="7"/>
        <v>18600</v>
      </c>
      <c r="M141" s="48" t="s">
        <v>4</v>
      </c>
      <c r="N141" s="58"/>
      <c r="O141" s="58"/>
      <c r="P141" s="58"/>
    </row>
    <row r="142" spans="1:16" s="64" customFormat="1" ht="25.5" customHeight="1" x14ac:dyDescent="0.25">
      <c r="B142" s="27">
        <v>131</v>
      </c>
      <c r="C142" s="6" t="s">
        <v>347</v>
      </c>
      <c r="D142" s="6" t="s">
        <v>360</v>
      </c>
      <c r="E142" s="20">
        <v>43241</v>
      </c>
      <c r="F142" s="20">
        <v>43830</v>
      </c>
      <c r="G142" s="20" t="s">
        <v>375</v>
      </c>
      <c r="H142" s="22">
        <v>93000</v>
      </c>
      <c r="I142" s="39">
        <f t="shared" ref="I142:I143" si="8">93000*0.8</f>
        <v>74400</v>
      </c>
      <c r="J142" s="39">
        <f t="shared" ref="J142:J143" si="9">93000*0.2</f>
        <v>18600</v>
      </c>
      <c r="K142" s="22" t="s">
        <v>4</v>
      </c>
      <c r="L142" s="22" t="s">
        <v>4</v>
      </c>
      <c r="M142" s="28" t="s">
        <v>4</v>
      </c>
      <c r="N142" s="63"/>
      <c r="O142" s="63"/>
      <c r="P142" s="63"/>
    </row>
    <row r="143" spans="1:16" s="59" customFormat="1" ht="25.5" customHeight="1" x14ac:dyDescent="0.25">
      <c r="B143" s="44">
        <v>132</v>
      </c>
      <c r="C143" s="45" t="s">
        <v>348</v>
      </c>
      <c r="D143" s="45" t="s">
        <v>361</v>
      </c>
      <c r="E143" s="46">
        <v>43241</v>
      </c>
      <c r="F143" s="46">
        <v>43830</v>
      </c>
      <c r="G143" s="46" t="s">
        <v>376</v>
      </c>
      <c r="H143" s="47">
        <v>93000</v>
      </c>
      <c r="I143" s="49">
        <f t="shared" si="8"/>
        <v>74400</v>
      </c>
      <c r="J143" s="49">
        <f t="shared" si="9"/>
        <v>18600</v>
      </c>
      <c r="K143" s="47" t="s">
        <v>4</v>
      </c>
      <c r="L143" s="47" t="s">
        <v>4</v>
      </c>
      <c r="M143" s="48" t="s">
        <v>4</v>
      </c>
      <c r="N143" s="58"/>
      <c r="O143" s="58"/>
      <c r="P143" s="58"/>
    </row>
    <row r="144" spans="1:16" s="64" customFormat="1" ht="25.5" customHeight="1" x14ac:dyDescent="0.25">
      <c r="B144" s="27">
        <v>133</v>
      </c>
      <c r="C144" s="6" t="s">
        <v>349</v>
      </c>
      <c r="D144" s="6" t="s">
        <v>362</v>
      </c>
      <c r="E144" s="20">
        <v>43241</v>
      </c>
      <c r="F144" s="20">
        <v>43830</v>
      </c>
      <c r="G144" s="20" t="s">
        <v>377</v>
      </c>
      <c r="H144" s="22">
        <v>93000</v>
      </c>
      <c r="I144" s="22" t="s">
        <v>4</v>
      </c>
      <c r="J144" s="22" t="s">
        <v>4</v>
      </c>
      <c r="K144" s="39">
        <f t="shared" ref="K144" si="10">93000*0.8</f>
        <v>74400</v>
      </c>
      <c r="L144" s="39">
        <f t="shared" ref="L144" si="11">93000*0.2</f>
        <v>18600</v>
      </c>
      <c r="M144" s="28" t="s">
        <v>4</v>
      </c>
      <c r="N144" s="63"/>
      <c r="O144" s="63"/>
      <c r="P144" s="63"/>
    </row>
    <row r="145" spans="2:16" s="59" customFormat="1" ht="25.5" customHeight="1" x14ac:dyDescent="0.25">
      <c r="B145" s="44">
        <v>134</v>
      </c>
      <c r="C145" s="45" t="s">
        <v>350</v>
      </c>
      <c r="D145" s="45" t="s">
        <v>363</v>
      </c>
      <c r="E145" s="46">
        <v>43241</v>
      </c>
      <c r="F145" s="46">
        <v>43830</v>
      </c>
      <c r="G145" s="46" t="s">
        <v>378</v>
      </c>
      <c r="H145" s="47">
        <v>93000</v>
      </c>
      <c r="I145" s="49">
        <f t="shared" ref="I145:I146" si="12">93000*0.8</f>
        <v>74400</v>
      </c>
      <c r="J145" s="49">
        <f t="shared" ref="J145:J146" si="13">93000*0.2</f>
        <v>18600</v>
      </c>
      <c r="K145" s="47" t="s">
        <v>4</v>
      </c>
      <c r="L145" s="47" t="s">
        <v>4</v>
      </c>
      <c r="M145" s="48" t="s">
        <v>4</v>
      </c>
      <c r="N145" s="58"/>
      <c r="O145" s="58"/>
      <c r="P145" s="58"/>
    </row>
    <row r="146" spans="2:16" s="64" customFormat="1" ht="25.5" customHeight="1" x14ac:dyDescent="0.25">
      <c r="B146" s="27">
        <v>135</v>
      </c>
      <c r="C146" s="6" t="s">
        <v>350</v>
      </c>
      <c r="D146" s="6" t="s">
        <v>364</v>
      </c>
      <c r="E146" s="20">
        <v>43241</v>
      </c>
      <c r="F146" s="20">
        <v>43830</v>
      </c>
      <c r="G146" s="20" t="s">
        <v>379</v>
      </c>
      <c r="H146" s="22">
        <v>93000</v>
      </c>
      <c r="I146" s="39">
        <f t="shared" si="12"/>
        <v>74400</v>
      </c>
      <c r="J146" s="39">
        <f t="shared" si="13"/>
        <v>18600</v>
      </c>
      <c r="K146" s="22" t="s">
        <v>4</v>
      </c>
      <c r="L146" s="22" t="s">
        <v>4</v>
      </c>
      <c r="M146" s="28" t="s">
        <v>4</v>
      </c>
      <c r="N146" s="63"/>
      <c r="O146" s="63"/>
      <c r="P146" s="63"/>
    </row>
    <row r="147" spans="2:16" s="59" customFormat="1" ht="25.5" customHeight="1" x14ac:dyDescent="0.25">
      <c r="B147" s="44">
        <v>136</v>
      </c>
      <c r="C147" s="45" t="s">
        <v>351</v>
      </c>
      <c r="D147" s="45" t="s">
        <v>365</v>
      </c>
      <c r="E147" s="46">
        <v>43241</v>
      </c>
      <c r="F147" s="46">
        <v>43830</v>
      </c>
      <c r="G147" s="46" t="s">
        <v>380</v>
      </c>
      <c r="H147" s="47">
        <v>93000</v>
      </c>
      <c r="I147" s="47" t="s">
        <v>4</v>
      </c>
      <c r="J147" s="47" t="s">
        <v>4</v>
      </c>
      <c r="K147" s="49">
        <f t="shared" ref="K147" si="14">93000*0.8</f>
        <v>74400</v>
      </c>
      <c r="L147" s="49">
        <f t="shared" ref="L147" si="15">93000*0.2</f>
        <v>18600</v>
      </c>
      <c r="M147" s="48" t="s">
        <v>4</v>
      </c>
      <c r="N147" s="58"/>
      <c r="O147" s="58"/>
      <c r="P147" s="58"/>
    </row>
    <row r="148" spans="2:16" s="64" customFormat="1" ht="25.5" customHeight="1" x14ac:dyDescent="0.25">
      <c r="B148" s="27">
        <v>137</v>
      </c>
      <c r="C148" s="6" t="s">
        <v>352</v>
      </c>
      <c r="D148" s="6" t="s">
        <v>366</v>
      </c>
      <c r="E148" s="20">
        <v>43241</v>
      </c>
      <c r="F148" s="20">
        <v>43830</v>
      </c>
      <c r="G148" s="20" t="s">
        <v>381</v>
      </c>
      <c r="H148" s="22">
        <v>93000</v>
      </c>
      <c r="I148" s="39">
        <f t="shared" ref="I148:I150" si="16">93000*0.8</f>
        <v>74400</v>
      </c>
      <c r="J148" s="39">
        <f t="shared" ref="J148:J150" si="17">93000*0.2</f>
        <v>18600</v>
      </c>
      <c r="K148" s="22" t="s">
        <v>4</v>
      </c>
      <c r="L148" s="22" t="s">
        <v>4</v>
      </c>
      <c r="M148" s="28" t="s">
        <v>4</v>
      </c>
      <c r="N148" s="63"/>
      <c r="O148" s="63"/>
      <c r="P148" s="63"/>
    </row>
    <row r="149" spans="2:16" s="59" customFormat="1" ht="25.5" x14ac:dyDescent="0.25">
      <c r="B149" s="44">
        <v>138</v>
      </c>
      <c r="C149" s="45" t="s">
        <v>353</v>
      </c>
      <c r="D149" s="45" t="s">
        <v>367</v>
      </c>
      <c r="E149" s="46">
        <v>43241</v>
      </c>
      <c r="F149" s="46">
        <v>43830</v>
      </c>
      <c r="G149" s="46" t="s">
        <v>382</v>
      </c>
      <c r="H149" s="47">
        <v>93000</v>
      </c>
      <c r="I149" s="49">
        <f t="shared" si="16"/>
        <v>74400</v>
      </c>
      <c r="J149" s="49">
        <f t="shared" si="17"/>
        <v>18600</v>
      </c>
      <c r="K149" s="47" t="s">
        <v>4</v>
      </c>
      <c r="L149" s="47" t="s">
        <v>4</v>
      </c>
      <c r="M149" s="48" t="s">
        <v>4</v>
      </c>
      <c r="N149" s="58"/>
      <c r="O149" s="58"/>
      <c r="P149" s="58"/>
    </row>
    <row r="150" spans="2:16" s="64" customFormat="1" ht="26.25" customHeight="1" x14ac:dyDescent="0.25">
      <c r="B150" s="27">
        <v>139</v>
      </c>
      <c r="C150" s="6" t="s">
        <v>354</v>
      </c>
      <c r="D150" s="6" t="s">
        <v>368</v>
      </c>
      <c r="E150" s="20">
        <v>43241</v>
      </c>
      <c r="F150" s="20">
        <v>43830</v>
      </c>
      <c r="G150" s="20" t="s">
        <v>383</v>
      </c>
      <c r="H150" s="22">
        <v>93000</v>
      </c>
      <c r="I150" s="39">
        <f t="shared" si="16"/>
        <v>74400</v>
      </c>
      <c r="J150" s="39">
        <f t="shared" si="17"/>
        <v>18600</v>
      </c>
      <c r="K150" s="22" t="s">
        <v>4</v>
      </c>
      <c r="L150" s="22" t="s">
        <v>4</v>
      </c>
      <c r="M150" s="28" t="s">
        <v>4</v>
      </c>
      <c r="N150" s="63"/>
      <c r="O150" s="63"/>
      <c r="P150" s="63"/>
    </row>
    <row r="151" spans="2:16" s="59" customFormat="1" ht="26.25" customHeight="1" x14ac:dyDescent="0.25">
      <c r="B151" s="44">
        <v>140</v>
      </c>
      <c r="C151" s="45" t="s">
        <v>355</v>
      </c>
      <c r="D151" s="45" t="s">
        <v>369</v>
      </c>
      <c r="E151" s="46">
        <v>43241</v>
      </c>
      <c r="F151" s="46">
        <v>43830</v>
      </c>
      <c r="G151" s="46" t="s">
        <v>384</v>
      </c>
      <c r="H151" s="47">
        <v>93000</v>
      </c>
      <c r="I151" s="47" t="s">
        <v>4</v>
      </c>
      <c r="J151" s="47" t="s">
        <v>4</v>
      </c>
      <c r="K151" s="49">
        <f t="shared" ref="K151" si="18">93000*0.8</f>
        <v>74400</v>
      </c>
      <c r="L151" s="49">
        <f t="shared" ref="L151" si="19">93000*0.2</f>
        <v>18600</v>
      </c>
      <c r="M151" s="48" t="s">
        <v>4</v>
      </c>
      <c r="N151" s="58"/>
      <c r="O151" s="58"/>
      <c r="P151" s="58"/>
    </row>
    <row r="152" spans="2:16" s="64" customFormat="1" ht="25.5" x14ac:dyDescent="0.25">
      <c r="B152" s="27">
        <v>141</v>
      </c>
      <c r="C152" s="6" t="s">
        <v>60</v>
      </c>
      <c r="D152" s="6" t="s">
        <v>386</v>
      </c>
      <c r="E152" s="20">
        <v>43236</v>
      </c>
      <c r="F152" s="20">
        <v>43585</v>
      </c>
      <c r="G152" s="20" t="s">
        <v>385</v>
      </c>
      <c r="H152" s="22">
        <v>2100000</v>
      </c>
      <c r="I152" s="39">
        <v>890400</v>
      </c>
      <c r="J152" s="39">
        <v>222600</v>
      </c>
      <c r="K152" s="22">
        <v>789600</v>
      </c>
      <c r="L152" s="22">
        <v>197400</v>
      </c>
      <c r="M152" s="28" t="s">
        <v>4</v>
      </c>
      <c r="N152" s="63"/>
      <c r="O152" s="63"/>
      <c r="P152" s="63"/>
    </row>
    <row r="153" spans="2:16" s="59" customFormat="1" ht="26.25" customHeight="1" x14ac:dyDescent="0.25">
      <c r="B153" s="44">
        <v>142</v>
      </c>
      <c r="C153" s="45" t="s">
        <v>282</v>
      </c>
      <c r="D153" s="45" t="s">
        <v>387</v>
      </c>
      <c r="E153" s="46">
        <v>43381</v>
      </c>
      <c r="F153" s="46">
        <v>44926</v>
      </c>
      <c r="G153" s="46" t="s">
        <v>390</v>
      </c>
      <c r="H153" s="47">
        <v>3335976</v>
      </c>
      <c r="I153" s="47">
        <v>2668780.7999999998</v>
      </c>
      <c r="J153" s="47">
        <v>667195.19999999995</v>
      </c>
      <c r="K153" s="47" t="s">
        <v>4</v>
      </c>
      <c r="L153" s="47" t="s">
        <v>4</v>
      </c>
      <c r="M153" s="48" t="s">
        <v>4</v>
      </c>
      <c r="N153" s="58"/>
      <c r="O153" s="58"/>
      <c r="P153" s="58"/>
    </row>
    <row r="154" spans="2:16" s="64" customFormat="1" x14ac:dyDescent="0.25">
      <c r="B154" s="27">
        <v>143</v>
      </c>
      <c r="C154" s="6" t="s">
        <v>146</v>
      </c>
      <c r="D154" s="6" t="s">
        <v>388</v>
      </c>
      <c r="E154" s="20">
        <v>43382</v>
      </c>
      <c r="F154" s="20">
        <v>44926</v>
      </c>
      <c r="G154" s="20" t="s">
        <v>389</v>
      </c>
      <c r="H154" s="22">
        <v>260330.47</v>
      </c>
      <c r="I154" s="39">
        <v>108297.48</v>
      </c>
      <c r="J154" s="39">
        <v>27074.36</v>
      </c>
      <c r="K154" s="22">
        <v>99966.9</v>
      </c>
      <c r="L154" s="22">
        <v>24991.73</v>
      </c>
      <c r="M154" s="28" t="s">
        <v>4</v>
      </c>
      <c r="N154" s="63"/>
      <c r="O154" s="63"/>
      <c r="P154" s="63"/>
    </row>
    <row r="155" spans="2:16" ht="25.5" x14ac:dyDescent="0.25">
      <c r="B155" s="44">
        <v>144</v>
      </c>
      <c r="C155" s="45" t="s">
        <v>321</v>
      </c>
      <c r="D155" s="45" t="s">
        <v>394</v>
      </c>
      <c r="E155" s="46">
        <v>43191</v>
      </c>
      <c r="F155" s="46">
        <v>44651</v>
      </c>
      <c r="G155" s="46" t="s">
        <v>395</v>
      </c>
      <c r="H155" s="47">
        <v>1599869.8</v>
      </c>
      <c r="I155" s="49">
        <v>1279895.8400000001</v>
      </c>
      <c r="J155" s="49">
        <v>319973.96000000002</v>
      </c>
      <c r="K155" s="47" t="s">
        <v>4</v>
      </c>
      <c r="L155" s="47" t="s">
        <v>4</v>
      </c>
      <c r="M155" s="28" t="s">
        <v>4</v>
      </c>
    </row>
    <row r="156" spans="2:16" ht="26.25" customHeight="1" x14ac:dyDescent="0.25">
      <c r="B156" s="27">
        <v>145</v>
      </c>
      <c r="C156" s="6" t="s">
        <v>60</v>
      </c>
      <c r="D156" s="6" t="s">
        <v>396</v>
      </c>
      <c r="E156" s="20">
        <v>43252</v>
      </c>
      <c r="F156" s="20">
        <v>44926</v>
      </c>
      <c r="G156" s="20" t="s">
        <v>397</v>
      </c>
      <c r="H156" s="22">
        <v>4000000</v>
      </c>
      <c r="I156" s="22">
        <v>1600000</v>
      </c>
      <c r="J156" s="22">
        <v>400000</v>
      </c>
      <c r="K156" s="22">
        <v>1600000</v>
      </c>
      <c r="L156" s="22">
        <v>400000</v>
      </c>
      <c r="M156" s="28" t="s">
        <v>4</v>
      </c>
    </row>
    <row r="157" spans="2:16" ht="25.5" x14ac:dyDescent="0.25">
      <c r="B157" s="44">
        <v>146</v>
      </c>
      <c r="C157" s="45" t="s">
        <v>398</v>
      </c>
      <c r="D157" s="45" t="s">
        <v>399</v>
      </c>
      <c r="E157" s="46">
        <v>43252</v>
      </c>
      <c r="F157" s="46">
        <v>43830</v>
      </c>
      <c r="G157" s="46" t="s">
        <v>400</v>
      </c>
      <c r="H157" s="47">
        <v>133355.35</v>
      </c>
      <c r="I157" s="47" t="s">
        <v>4</v>
      </c>
      <c r="J157" s="47" t="s">
        <v>4</v>
      </c>
      <c r="K157" s="47">
        <v>106684.28</v>
      </c>
      <c r="L157" s="47">
        <v>26671.07</v>
      </c>
      <c r="M157" s="28" t="s">
        <v>4</v>
      </c>
    </row>
    <row r="158" spans="2:16" ht="26.25" customHeight="1" x14ac:dyDescent="0.25">
      <c r="B158" s="27">
        <v>147</v>
      </c>
      <c r="C158" s="6" t="s">
        <v>405</v>
      </c>
      <c r="D158" s="6" t="s">
        <v>424</v>
      </c>
      <c r="E158" s="20">
        <v>43454</v>
      </c>
      <c r="F158" s="20">
        <v>43769</v>
      </c>
      <c r="G158" s="20" t="s">
        <v>417</v>
      </c>
      <c r="H158" s="22">
        <v>247606.45</v>
      </c>
      <c r="I158" s="22">
        <v>198085.16</v>
      </c>
      <c r="J158" s="22">
        <v>49521.29</v>
      </c>
      <c r="K158" s="22" t="s">
        <v>4</v>
      </c>
      <c r="L158" s="22" t="s">
        <v>4</v>
      </c>
      <c r="M158" s="28" t="s">
        <v>4</v>
      </c>
    </row>
    <row r="159" spans="2:16" ht="25.5" x14ac:dyDescent="0.25">
      <c r="B159" s="44">
        <v>148</v>
      </c>
      <c r="C159" s="45" t="s">
        <v>406</v>
      </c>
      <c r="D159" s="45" t="s">
        <v>423</v>
      </c>
      <c r="E159" s="46">
        <v>43454</v>
      </c>
      <c r="F159" s="46">
        <v>43769</v>
      </c>
      <c r="G159" s="46" t="s">
        <v>416</v>
      </c>
      <c r="H159" s="47">
        <v>379982.88</v>
      </c>
      <c r="I159" s="47" t="s">
        <v>4</v>
      </c>
      <c r="J159" s="47" t="s">
        <v>4</v>
      </c>
      <c r="K159" s="47">
        <v>303966.3</v>
      </c>
      <c r="L159" s="47">
        <v>75996.58</v>
      </c>
      <c r="M159" s="28" t="s">
        <v>4</v>
      </c>
    </row>
    <row r="160" spans="2:16" ht="26.25" customHeight="1" x14ac:dyDescent="0.25">
      <c r="B160" s="27">
        <v>149</v>
      </c>
      <c r="C160" s="6" t="s">
        <v>407</v>
      </c>
      <c r="D160" s="6" t="s">
        <v>408</v>
      </c>
      <c r="E160" s="20">
        <v>43480</v>
      </c>
      <c r="F160" s="20">
        <v>44104</v>
      </c>
      <c r="G160" s="20" t="s">
        <v>409</v>
      </c>
      <c r="H160" s="22">
        <v>217442.5</v>
      </c>
      <c r="I160" s="22">
        <v>84367.679999999993</v>
      </c>
      <c r="J160" s="22">
        <v>21091.93</v>
      </c>
      <c r="K160" s="22">
        <v>89586.32</v>
      </c>
      <c r="L160" s="22">
        <v>22396.57</v>
      </c>
      <c r="M160" s="28" t="s">
        <v>4</v>
      </c>
    </row>
    <row r="161" spans="2:13" ht="25.5" x14ac:dyDescent="0.25">
      <c r="B161" s="44">
        <v>150</v>
      </c>
      <c r="C161" s="45" t="s">
        <v>94</v>
      </c>
      <c r="D161" s="45" t="s">
        <v>425</v>
      </c>
      <c r="E161" s="46">
        <v>43521</v>
      </c>
      <c r="F161" s="46">
        <v>44834</v>
      </c>
      <c r="G161" s="46" t="s">
        <v>426</v>
      </c>
      <c r="H161" s="47">
        <v>1249970.25</v>
      </c>
      <c r="I161" s="47" t="s">
        <v>4</v>
      </c>
      <c r="J161" s="47" t="s">
        <v>4</v>
      </c>
      <c r="K161" s="47">
        <v>999976.19</v>
      </c>
      <c r="L161" s="47">
        <v>249994.06</v>
      </c>
      <c r="M161" s="48" t="s">
        <v>427</v>
      </c>
    </row>
    <row r="172" spans="2:13" x14ac:dyDescent="0.25">
      <c r="B172" s="72" t="s">
        <v>322</v>
      </c>
      <c r="C172" s="71" t="s">
        <v>50</v>
      </c>
      <c r="D172" s="71" t="s">
        <v>49</v>
      </c>
      <c r="E172" s="68" t="s">
        <v>51</v>
      </c>
      <c r="F172" s="71" t="s">
        <v>48</v>
      </c>
      <c r="G172" s="71" t="s">
        <v>0</v>
      </c>
      <c r="H172" s="68" t="s">
        <v>402</v>
      </c>
    </row>
    <row r="173" spans="2:13" ht="33" customHeight="1" x14ac:dyDescent="0.25">
      <c r="B173" s="72"/>
      <c r="C173" s="71"/>
      <c r="D173" s="71"/>
      <c r="E173" s="69"/>
      <c r="F173" s="71"/>
      <c r="G173" s="71"/>
      <c r="H173" s="69"/>
    </row>
    <row r="174" spans="2:13" x14ac:dyDescent="0.25">
      <c r="B174" s="27">
        <v>1</v>
      </c>
      <c r="C174" s="6" t="s">
        <v>391</v>
      </c>
      <c r="D174" s="6" t="s">
        <v>392</v>
      </c>
      <c r="E174" s="20">
        <v>42005</v>
      </c>
      <c r="F174" s="20">
        <v>43646</v>
      </c>
      <c r="G174" s="20" t="s">
        <v>393</v>
      </c>
      <c r="H174" s="22">
        <v>820904.25</v>
      </c>
    </row>
    <row r="175" spans="2:13" x14ac:dyDescent="0.25">
      <c r="B175" s="27">
        <v>2</v>
      </c>
      <c r="C175" s="6" t="s">
        <v>412</v>
      </c>
      <c r="D175" s="6" t="s">
        <v>410</v>
      </c>
      <c r="E175" s="20">
        <v>42005</v>
      </c>
      <c r="F175" s="20">
        <v>43373</v>
      </c>
      <c r="G175" s="20" t="s">
        <v>413</v>
      </c>
      <c r="H175" s="22">
        <v>284263.28999999998</v>
      </c>
    </row>
    <row r="176" spans="2:13" ht="51.75" customHeight="1" x14ac:dyDescent="0.25">
      <c r="B176" s="27">
        <v>3</v>
      </c>
      <c r="C176" s="6" t="s">
        <v>415</v>
      </c>
      <c r="D176" s="6" t="s">
        <v>411</v>
      </c>
      <c r="E176" s="20">
        <v>42370</v>
      </c>
      <c r="F176" s="20">
        <v>43388</v>
      </c>
      <c r="G176" s="20" t="s">
        <v>414</v>
      </c>
      <c r="H176" s="22">
        <v>562983.61</v>
      </c>
    </row>
  </sheetData>
  <mergeCells count="17">
    <mergeCell ref="H172:H173"/>
    <mergeCell ref="B172:B173"/>
    <mergeCell ref="C172:C173"/>
    <mergeCell ref="D172:D173"/>
    <mergeCell ref="E172:E173"/>
    <mergeCell ref="F172:F173"/>
    <mergeCell ref="G172:G173"/>
    <mergeCell ref="H9:H10"/>
    <mergeCell ref="I9:J9"/>
    <mergeCell ref="K9:L9"/>
    <mergeCell ref="M9:M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paperSize="8" scale="72" fitToHeight="0" orientation="landscape" r:id="rId1"/>
  <ignoredErrors>
    <ignoredError sqref="H136" formula="1"/>
  </ignoredError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Kalar;Ajda Kline</dc:creator>
  <cp:lastModifiedBy>Ajda Kline</cp:lastModifiedBy>
  <cp:lastPrinted>2019-05-29T14:11:16Z</cp:lastPrinted>
  <dcterms:created xsi:type="dcterms:W3CDTF">2018-03-23T13:50:36Z</dcterms:created>
  <dcterms:modified xsi:type="dcterms:W3CDTF">2019-08-27T10:56:03Z</dcterms:modified>
</cp:coreProperties>
</file>