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Denarni tok" sheetId="1" r:id="rId1"/>
    <sheet name="IPO" sheetId="2" r:id="rId2"/>
    <sheet name="Zapadle obv." sheetId="3" r:id="rId3"/>
  </sheets>
  <definedNames/>
  <calcPr fullCalcOnLoad="1"/>
</workbook>
</file>

<file path=xl/sharedStrings.xml><?xml version="1.0" encoding="utf-8"?>
<sst xmlns="http://schemas.openxmlformats.org/spreadsheetml/2006/main" count="275" uniqueCount="210">
  <si>
    <t>760</t>
  </si>
  <si>
    <t>762</t>
  </si>
  <si>
    <t>460</t>
  </si>
  <si>
    <t>461</t>
  </si>
  <si>
    <t>Izpolnil:</t>
  </si>
  <si>
    <t>Tel. št.:</t>
  </si>
  <si>
    <t>Opombe:</t>
  </si>
  <si>
    <t>Podpis odgovorne osebe:</t>
  </si>
  <si>
    <t>Davek od dohodka pravnih oseb</t>
  </si>
  <si>
    <t>del 80</t>
  </si>
  <si>
    <t>A.   IZKAZ PRIHODKOV IN ODHODKOV PO NAČELU DENARNEGA TOKA</t>
  </si>
  <si>
    <t>- v evrih -</t>
  </si>
  <si>
    <t>SPREJETI</t>
  </si>
  <si>
    <t>REALIZACIJA</t>
  </si>
  <si>
    <t>% REALIZACIJE</t>
  </si>
  <si>
    <t>FINANČNI</t>
  </si>
  <si>
    <t>JANUAR-</t>
  </si>
  <si>
    <t>FINANČNEGA</t>
  </si>
  <si>
    <t>NAČRT</t>
  </si>
  <si>
    <t>JUNIJ</t>
  </si>
  <si>
    <t>DECEMBER</t>
  </si>
  <si>
    <t>NAČRTA</t>
  </si>
  <si>
    <t>KONTO</t>
  </si>
  <si>
    <t>AOP</t>
  </si>
  <si>
    <t>NAZIV</t>
  </si>
  <si>
    <t>(1)</t>
  </si>
  <si>
    <t>(2)</t>
  </si>
  <si>
    <t>(3)</t>
  </si>
  <si>
    <t>(4=3/1*100)</t>
  </si>
  <si>
    <t>a. Prejeta sredstva iz državnega proračuna</t>
  </si>
  <si>
    <t>b. Prejeta sredstva iz občinskih proračunov</t>
  </si>
  <si>
    <t>c. Prejeta sredstva iz skladov socialnega zavarovanja</t>
  </si>
  <si>
    <t>7403, 7404</t>
  </si>
  <si>
    <t>d. Prejeta sredstva iz javnih skladov in agencij</t>
  </si>
  <si>
    <t>del 740</t>
  </si>
  <si>
    <t xml:space="preserve">e. Prejeta sredstva iz proračunov iz naslova tujih donacij </t>
  </si>
  <si>
    <t xml:space="preserve">f. Prejeta sredstva iz državnega proračuna iz sredstev proračuna Evropske unije </t>
  </si>
  <si>
    <t>del 7102</t>
  </si>
  <si>
    <t xml:space="preserve">Prejete obresti </t>
  </si>
  <si>
    <t xml:space="preserve">Prihodki od udeležbe na dobičku in dividend ter presežkov prihodkov nad odhodki </t>
  </si>
  <si>
    <t>Prihodki od najemnin, zakupnin in drugi prihodki od premoženja</t>
  </si>
  <si>
    <t>Drugi tekoči prihodki iz naslova izvajanja javne službe</t>
  </si>
  <si>
    <t xml:space="preserve">Kapitalski prihodki </t>
  </si>
  <si>
    <t xml:space="preserve">Prejete donacije iz domačih virov </t>
  </si>
  <si>
    <t>Prejete donacije iz tujine</t>
  </si>
  <si>
    <t>Donacije za odpravo posledic naravnih nesreč</t>
  </si>
  <si>
    <t>Prejeta sredstva iz proračuna EU iz strukturnih skladov</t>
  </si>
  <si>
    <t>Prejeta sredstva iz proračuna EU iz Kohezijskega sklada</t>
  </si>
  <si>
    <t>Prejeta sredstva iz proračuna EU za izvajanje centraliziranih in drugih programov EU</t>
  </si>
  <si>
    <t>Ostala prejeta sredstva iz proračuna Evropske unije</t>
  </si>
  <si>
    <t>Prejeta sredstva od drugih evropskih institucij in drugih držav</t>
  </si>
  <si>
    <t xml:space="preserve">Prihodki od prodaje blaga in storitev na trgu </t>
  </si>
  <si>
    <t>del 4000</t>
  </si>
  <si>
    <t>Plače in dodatki</t>
  </si>
  <si>
    <t>del 4001</t>
  </si>
  <si>
    <t>Regres za letni dopust</t>
  </si>
  <si>
    <t>del 4002</t>
  </si>
  <si>
    <t>Povračila in nadomestila</t>
  </si>
  <si>
    <t>del 4003</t>
  </si>
  <si>
    <t>Sredstva za delovno uspešnost</t>
  </si>
  <si>
    <t>del 4004</t>
  </si>
  <si>
    <t>Sredstva za nadurno delo</t>
  </si>
  <si>
    <t>del 4005</t>
  </si>
  <si>
    <t>Plače za delo nerezidentov po pogodbi</t>
  </si>
  <si>
    <t>del 4009</t>
  </si>
  <si>
    <t>Drugi izdatki zaposlenim</t>
  </si>
  <si>
    <t>del 4010</t>
  </si>
  <si>
    <t>Prispevek za pokojninsko in invalidsko zavarovanje</t>
  </si>
  <si>
    <t>del 4011</t>
  </si>
  <si>
    <t>Prispevek za zdravstveno zavarovanje</t>
  </si>
  <si>
    <t>del 4012</t>
  </si>
  <si>
    <t>Prispevek za zaposlovanje</t>
  </si>
  <si>
    <t>del 4013</t>
  </si>
  <si>
    <t>Prispevek za starševsko varstvo</t>
  </si>
  <si>
    <t>del 4015</t>
  </si>
  <si>
    <t>Premije kolektivnega dodatnega pokojninskega zavarovanja, na podlagi ZKDPZJU</t>
  </si>
  <si>
    <t>del 4020</t>
  </si>
  <si>
    <t xml:space="preserve">Pisarniški in splošni material in storitve </t>
  </si>
  <si>
    <t>del 4021</t>
  </si>
  <si>
    <t>Posebni material in storitve</t>
  </si>
  <si>
    <t>del 4022</t>
  </si>
  <si>
    <t>Energija, voda, komunalne storitve in komunikacije</t>
  </si>
  <si>
    <t>del 4023</t>
  </si>
  <si>
    <t>Prevozni stroški in storitve</t>
  </si>
  <si>
    <t>del 4024</t>
  </si>
  <si>
    <t>Izdatki za službena potovanja</t>
  </si>
  <si>
    <t>del 4025</t>
  </si>
  <si>
    <t>Tekoče vzdrževanje</t>
  </si>
  <si>
    <t>del 4026</t>
  </si>
  <si>
    <t xml:space="preserve">Poslovne najemnine in zakupnine </t>
  </si>
  <si>
    <t>del 4027</t>
  </si>
  <si>
    <t>Kazni in odškodnine</t>
  </si>
  <si>
    <t>del 4028</t>
  </si>
  <si>
    <t>Davek na izplačane plače</t>
  </si>
  <si>
    <t>del 4029</t>
  </si>
  <si>
    <t>Drugi operativni odhodki</t>
  </si>
  <si>
    <t xml:space="preserve">D. Plačila domačih obresti </t>
  </si>
  <si>
    <t xml:space="preserve">E. Plačila tujih obresti </t>
  </si>
  <si>
    <t xml:space="preserve">F. Subvencije </t>
  </si>
  <si>
    <t xml:space="preserve">G. Transferi posameznikom in gospodinjstvom </t>
  </si>
  <si>
    <t xml:space="preserve">H. Transferi neprofitnim organizacijam in ustanovam </t>
  </si>
  <si>
    <t xml:space="preserve">I. Drugi tekoči domači transferji </t>
  </si>
  <si>
    <t>J. Investicijski odhodki</t>
  </si>
  <si>
    <t xml:space="preserve">del 400 </t>
  </si>
  <si>
    <t>A. Plače in drugi izdatki zaposlenim iz naslova prodaje blaga in storitev na trgu</t>
  </si>
  <si>
    <t xml:space="preserve">del 401 </t>
  </si>
  <si>
    <t>B. Prispevki delodajalcev za socialno varnost iz naslova prodaje blaga in storitev na trgu</t>
  </si>
  <si>
    <t>del 402</t>
  </si>
  <si>
    <t>C. Izdatki za blago in storitve iz naslova prodaje blaga in storitev na trgu</t>
  </si>
  <si>
    <t>485-486</t>
  </si>
  <si>
    <t>III.  PRESEŽEK (PRIMANJKLJAJ) PRIHODKOV NAD ODHODKI (I.-II.)</t>
  </si>
  <si>
    <t>B.  RAČUN FINANČNIH TERJATEV IN NALOŽB</t>
  </si>
  <si>
    <t>IV. PREJETA VRAČILA DANIH POSOJIL IN PRODAJA KAPITALSKIH DELEŽEV</t>
  </si>
  <si>
    <t xml:space="preserve">V. DANA POSOJILA IN POVEČANJE KAPITALSKIH DELEŽEV  </t>
  </si>
  <si>
    <t>524-524</t>
  </si>
  <si>
    <t>VI. PREJETA MINUS DANA POSOJILA IN SPREMEMBE KAPITALSKIH  DELEŽEV (IV. - V.)</t>
  </si>
  <si>
    <t>C.  RAČUN FINANCIRANJA</t>
  </si>
  <si>
    <t>VII. ZADOLŽEVANJE</t>
  </si>
  <si>
    <t>VIII. ODPLAČILA DOLGA</t>
  </si>
  <si>
    <t>570-571</t>
  </si>
  <si>
    <t>572-573</t>
  </si>
  <si>
    <t xml:space="preserve">X. POVEČANJE (ZMANJŠANJE) SREDSTEV NA RAČUNIH </t>
  </si>
  <si>
    <t>(I.+IV.+VII.-II.-V.-VIII.)</t>
  </si>
  <si>
    <t>I. SKUPAJ PRIHODKI (402+431)</t>
  </si>
  <si>
    <t>1. PRIHODKI ZA IZVAJANJE JAVNE SLUŽBE (403+420)</t>
  </si>
  <si>
    <t>A. Prihodki iz sredstev javnih financ (404+407+410+413+418+419)</t>
  </si>
  <si>
    <t>B) Drugi prihodki za izvajanje dejavnosti javne službe (422+423+487+424+425+426+427+428+488+489+490+429+430)</t>
  </si>
  <si>
    <t>2. PRIHODKI OD PRODAJE BLAGA IN STORITEV NA TRGU (432+433)</t>
  </si>
  <si>
    <r>
      <t>II. SKUPAJ ODHODKI</t>
    </r>
    <r>
      <rPr>
        <sz val="12"/>
        <color indexed="8"/>
        <rFont val="Arial"/>
        <family val="2"/>
      </rPr>
      <t xml:space="preserve"> (438+481)</t>
    </r>
  </si>
  <si>
    <r>
      <t xml:space="preserve">1. ODHODKI ZA IZVAJANJE JAVNE SLUŽBE 
</t>
    </r>
    <r>
      <rPr>
        <sz val="12"/>
        <color indexed="8"/>
        <rFont val="Arial"/>
        <family val="2"/>
      </rPr>
      <t>(439+447+453+464+465+466+467+468+469+470)</t>
    </r>
  </si>
  <si>
    <t>A. Plače in drugi izdatki zaposlenim (440+441+442+443+444+445+446)</t>
  </si>
  <si>
    <t>B. Prispevki delodajalcev za socialno varnost (448+449+450+451+452)</t>
  </si>
  <si>
    <t>C. Izdatki za blago in storitve za izvajanje javne službe (454+455+456+457+458+459+460+461+462+463)</t>
  </si>
  <si>
    <t>2. ODHODKI IZ NASLOVA PRODAJE BLAGA IN STORITEV NA TRGU (482+483+484)</t>
  </si>
  <si>
    <t>IX. NETO ZADOLŽEVANJE (VII.-VIII.)</t>
  </si>
  <si>
    <t>XI. NETO FINANCRANJE (VI.+VII.-VIII.-X.=-III.)</t>
  </si>
  <si>
    <t>Obrazec - Poslovanje I. polletje 2020, I. del</t>
  </si>
  <si>
    <t>Obrazec - Poslovanje I. polletje 2020, II. del</t>
  </si>
  <si>
    <t>(v EUR)</t>
  </si>
  <si>
    <t>Neporavnane obveznosti glede na zapadlost</t>
  </si>
  <si>
    <t>konto 22 - kratkoročne obveznosti do dobaviteljev</t>
  </si>
  <si>
    <t>konto 24 - kratkoročne obveznosti do uporabnikov EKN</t>
  </si>
  <si>
    <t>zapadle do 30 dni</t>
  </si>
  <si>
    <t>zapadle od 30 do 60 dni</t>
  </si>
  <si>
    <t>zapadle od 60 do 120 dni</t>
  </si>
  <si>
    <t>zapadle nad 120 dni</t>
  </si>
  <si>
    <t>Skupaj</t>
  </si>
  <si>
    <t>Obrazec - Poslovanje I. polletje 2020, III. del</t>
  </si>
  <si>
    <t>Skupaj stanje na dan 30. 6. 2020</t>
  </si>
  <si>
    <t>OCENA REALIZACIJE</t>
  </si>
  <si>
    <t>Skupaj stanje na dan 31. 12. 2019</t>
  </si>
  <si>
    <t>Oznaka za AOP</t>
  </si>
  <si>
    <t>ZNESEK</t>
  </si>
  <si>
    <t>Indeks</t>
  </si>
  <si>
    <t>NAZIV PODSKUPINE KONTOV</t>
  </si>
  <si>
    <t>Realizacija</t>
  </si>
  <si>
    <t>Plan</t>
  </si>
  <si>
    <t>Ocena realizacije</t>
  </si>
  <si>
    <t>I-XII 2019</t>
  </si>
  <si>
    <t>A) PRIHODKI OD POSLOVANJA 
(861+862-863+864)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</si>
  <si>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</si>
  <si>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</si>
  <si>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</si>
  <si>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</si>
  <si>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 xml:space="preserve">PRIHODKI OD PRODAJE BLAGA IN MATERIALA </t>
  </si>
  <si>
    <t>B) FINANČNI PRIHODKI</t>
  </si>
  <si>
    <t>763</t>
  </si>
  <si>
    <t>C) DRUGI PRIHODKI</t>
  </si>
  <si>
    <t>Č) PREVREDNOTOVALNI POSLOVNI PRIHODKI
(868+869)</t>
  </si>
  <si>
    <t>del 764</t>
  </si>
  <si>
    <t>PRIHODKI OD PRODAJE OSNOVNIH SREDSTEV</t>
  </si>
  <si>
    <t>DRUGI PREVREDNOTOVALNI POSLOVNI PRIHODKI</t>
  </si>
  <si>
    <t>D) CELOTNI PRIHODKI
(860+865+866+867)</t>
  </si>
  <si>
    <t>E) STROŠKI BLAGA, MATERIALA IN STORITEV
(872+873+874)</t>
  </si>
  <si>
    <t>del 466</t>
  </si>
  <si>
    <t xml:space="preserve">NABAVNA VREDNOST PRODANEGA MATERIALA IN BLAGA </t>
  </si>
  <si>
    <t>STROŠKI MATERIALA</t>
  </si>
  <si>
    <t>STROŠKI STORITEV</t>
  </si>
  <si>
    <t>F) STROŠKI DELA
(876+877+878)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</si>
  <si>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</si>
  <si>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</si>
  <si>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</si>
  <si>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</si>
  <si>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</si>
  <si>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</si>
  <si>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</si>
  <si>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H) REZERVACIJE</t>
  </si>
  <si>
    <t>J) DRUGI STROŠKI</t>
  </si>
  <si>
    <t>467</t>
  </si>
  <si>
    <t xml:space="preserve">K) FINANČNI ODHODKI </t>
  </si>
  <si>
    <t>468</t>
  </si>
  <si>
    <t>L) DRUGI ODHODKI</t>
  </si>
  <si>
    <t>M) PREVREDNOTOVALNI POSLOVNI ODHODKI
(885+886)</t>
  </si>
  <si>
    <t>del 469</t>
  </si>
  <si>
    <t>ODHODKI OD PRODAJE OSNOVNIH SREDSTEV</t>
  </si>
  <si>
    <t>OSTALI PREVREDNOTOVALNI POSLOVNI ODHODKI</t>
  </si>
  <si>
    <t>N) CELOTNI ODHODKI 
(871+875+879+880+881+882+883+884)</t>
  </si>
  <si>
    <t>O) PRESEŽEK PRIHODKOV oz. P) PRESEŽEK ODHODKOV
(870-887)</t>
  </si>
  <si>
    <t>888 ali 889</t>
  </si>
  <si>
    <t>Presežek prihodkov oz. odhodkov  obračunskega obdobja z upoštevanjem davka od dohodka</t>
  </si>
  <si>
    <t>891 ali 892</t>
  </si>
  <si>
    <t>Presežek prihodkov iz prejšnjih let, namenjen pokritju odhodkov obračunskega obdobja</t>
  </si>
  <si>
    <t>Povprečno število zaposlenih na podlagi delovnih ur v obračunskem obdobju (celo število)</t>
  </si>
  <si>
    <t>Število mesecev poslovanja</t>
  </si>
  <si>
    <t xml:space="preserve">Podpis odgovorne osebe: </t>
  </si>
  <si>
    <t>Naziv JZZ:</t>
  </si>
  <si>
    <t>I-XII 2020</t>
  </si>
  <si>
    <t>I-VI 2020</t>
  </si>
  <si>
    <t>Real.  I-VI 2020 / Plan I-XII 2020</t>
  </si>
  <si>
    <t>Real.  I-VI 2020 / Ocena I-XII 2020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</si>
</sst>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"/>
    <numFmt numFmtId="190" formatCode="[$€-2]\ #,##0.00_);[Red]\([$€-2]\ #,##0.00\)"/>
    <numFmt numFmtId="191" formatCode="0.0%"/>
    <numFmt numFmtId="192" formatCode="#,##0.00_ ;[Red]\-#,##0.00\ "/>
    <numFmt numFmtId="193" formatCode="000"/>
    <numFmt numFmtId="194" formatCode="#,##0_ ;[Red]\-#,##0\ 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u val="single"/>
      <sz val="12"/>
      <color indexed="8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3" fillId="4" borderId="0" xfId="42" applyFont="1" applyFill="1" applyAlignment="1" applyProtection="1">
      <alignment vertical="center"/>
      <protection/>
    </xf>
    <xf numFmtId="0" fontId="3" fillId="4" borderId="0" xfId="42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3" fillId="7" borderId="13" xfId="42" applyFont="1" applyFill="1" applyBorder="1" applyAlignment="1" applyProtection="1">
      <alignment horizontal="center" vertical="center"/>
      <protection/>
    </xf>
    <xf numFmtId="0" fontId="3" fillId="33" borderId="13" xfId="42" applyFont="1" applyFill="1" applyBorder="1" applyAlignment="1" applyProtection="1">
      <alignment horizontal="center" vertical="center"/>
      <protection/>
    </xf>
    <xf numFmtId="0" fontId="3" fillId="6" borderId="13" xfId="42" applyFont="1" applyFill="1" applyBorder="1" applyAlignment="1" applyProtection="1">
      <alignment horizontal="center" vertical="center" wrapText="1"/>
      <protection/>
    </xf>
    <xf numFmtId="0" fontId="3" fillId="5" borderId="14" xfId="42" applyFont="1" applyFill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3" fillId="7" borderId="16" xfId="42" applyFont="1" applyFill="1" applyBorder="1" applyAlignment="1" applyProtection="1">
      <alignment horizontal="center" vertical="center"/>
      <protection/>
    </xf>
    <xf numFmtId="0" fontId="3" fillId="33" borderId="16" xfId="42" applyFont="1" applyFill="1" applyBorder="1" applyAlignment="1" applyProtection="1">
      <alignment horizontal="center" vertical="center"/>
      <protection/>
    </xf>
    <xf numFmtId="0" fontId="3" fillId="6" borderId="16" xfId="42" applyFont="1" applyFill="1" applyBorder="1" applyAlignment="1" applyProtection="1">
      <alignment horizontal="center" vertical="center"/>
      <protection/>
    </xf>
    <xf numFmtId="0" fontId="3" fillId="5" borderId="17" xfId="42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vertical="center"/>
      <protection/>
    </xf>
    <xf numFmtId="0" fontId="3" fillId="7" borderId="20" xfId="42" applyFont="1" applyFill="1" applyBorder="1" applyAlignment="1" applyProtection="1">
      <alignment horizontal="center" vertical="center"/>
      <protection/>
    </xf>
    <xf numFmtId="0" fontId="3" fillId="33" borderId="20" xfId="42" applyFont="1" applyFill="1" applyBorder="1" applyAlignment="1" applyProtection="1">
      <alignment horizontal="center" vertical="center"/>
      <protection/>
    </xf>
    <xf numFmtId="0" fontId="3" fillId="6" borderId="20" xfId="42" applyFont="1" applyFill="1" applyBorder="1" applyAlignment="1" applyProtection="1">
      <alignment horizontal="center" vertical="center"/>
      <protection/>
    </xf>
    <xf numFmtId="0" fontId="3" fillId="5" borderId="21" xfId="42" applyFont="1" applyFill="1" applyBorder="1" applyAlignment="1" applyProtection="1">
      <alignment horizontal="center" vertical="center"/>
      <protection/>
    </xf>
    <xf numFmtId="0" fontId="3" fillId="0" borderId="22" xfId="42" applyFont="1" applyBorder="1" applyAlignment="1" applyProtection="1">
      <alignment horizontal="center" vertical="center"/>
      <protection/>
    </xf>
    <xf numFmtId="0" fontId="3" fillId="0" borderId="10" xfId="42" applyFont="1" applyBorder="1" applyAlignment="1" applyProtection="1">
      <alignment horizontal="center" vertical="center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7" borderId="24" xfId="42" applyFont="1" applyFill="1" applyBorder="1" applyAlignment="1" applyProtection="1">
      <alignment horizontal="center" vertical="center"/>
      <protection/>
    </xf>
    <xf numFmtId="0" fontId="3" fillId="33" borderId="24" xfId="42" applyFont="1" applyFill="1" applyBorder="1" applyAlignment="1" applyProtection="1">
      <alignment horizontal="center" vertical="center"/>
      <protection/>
    </xf>
    <xf numFmtId="0" fontId="3" fillId="6" borderId="24" xfId="42" applyFont="1" applyFill="1" applyBorder="1" applyAlignment="1" applyProtection="1">
      <alignment horizontal="center" vertical="center"/>
      <protection/>
    </xf>
    <xf numFmtId="0" fontId="3" fillId="5" borderId="25" xfId="42" applyFont="1" applyFill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3" fontId="4" fillId="0" borderId="20" xfId="42" applyNumberFormat="1" applyFont="1" applyBorder="1" applyAlignment="1" applyProtection="1" quotePrefix="1">
      <alignment horizontal="center" vertical="center"/>
      <protection/>
    </xf>
    <xf numFmtId="3" fontId="4" fillId="0" borderId="21" xfId="42" applyNumberFormat="1" applyFont="1" applyBorder="1" applyAlignment="1" applyProtection="1" quotePrefix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vertical="center" wrapText="1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" fontId="3" fillId="33" borderId="27" xfId="42" applyNumberFormat="1" applyFont="1" applyFill="1" applyBorder="1" applyAlignment="1" applyProtection="1">
      <alignment horizontal="center" vertical="center"/>
      <protection/>
    </xf>
    <xf numFmtId="1" fontId="3" fillId="33" borderId="28" xfId="42" applyNumberFormat="1" applyFont="1" applyFill="1" applyBorder="1" applyAlignment="1" applyProtection="1">
      <alignment horizontal="center" vertical="center"/>
      <protection/>
    </xf>
    <xf numFmtId="3" fontId="3" fillId="33" borderId="29" xfId="42" applyNumberFormat="1" applyFont="1" applyFill="1" applyBorder="1" applyAlignment="1" applyProtection="1">
      <alignment horizontal="left" vertical="center"/>
      <protection/>
    </xf>
    <xf numFmtId="3" fontId="3" fillId="33" borderId="29" xfId="42" applyNumberFormat="1" applyFont="1" applyFill="1" applyBorder="1" applyAlignment="1" applyProtection="1">
      <alignment horizontal="left" vertical="center" wrapText="1"/>
      <protection/>
    </xf>
    <xf numFmtId="0" fontId="4" fillId="0" borderId="0" xfId="43" applyFont="1" applyProtection="1">
      <alignment/>
      <protection/>
    </xf>
    <xf numFmtId="0" fontId="4" fillId="0" borderId="0" xfId="43" applyFont="1" applyAlignment="1" applyProtection="1">
      <alignment horizontal="center"/>
      <protection/>
    </xf>
    <xf numFmtId="0" fontId="4" fillId="0" borderId="0" xfId="44" applyFont="1" applyProtection="1">
      <alignment/>
      <protection/>
    </xf>
    <xf numFmtId="3" fontId="4" fillId="0" borderId="0" xfId="0" applyNumberFormat="1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" fontId="7" fillId="33" borderId="30" xfId="0" applyNumberFormat="1" applyFont="1" applyFill="1" applyBorder="1" applyAlignment="1" applyProtection="1">
      <alignment horizontal="right" vertical="center"/>
      <protection/>
    </xf>
    <xf numFmtId="4" fontId="6" fillId="0" borderId="30" xfId="0" applyNumberFormat="1" applyFont="1" applyBorder="1" applyAlignment="1" applyProtection="1">
      <alignment horizontal="right" vertical="center"/>
      <protection/>
    </xf>
    <xf numFmtId="4" fontId="7" fillId="34" borderId="30" xfId="0" applyNumberFormat="1" applyFont="1" applyFill="1" applyBorder="1" applyAlignment="1" applyProtection="1">
      <alignment horizontal="right" vertical="center"/>
      <protection/>
    </xf>
    <xf numFmtId="4" fontId="7" fillId="0" borderId="3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3" fillId="4" borderId="0" xfId="42" applyNumberFormat="1" applyFont="1" applyFill="1" applyAlignment="1" applyProtection="1">
      <alignment horizontal="right" vertical="center"/>
      <protection/>
    </xf>
    <xf numFmtId="4" fontId="4" fillId="0" borderId="21" xfId="42" applyNumberFormat="1" applyFont="1" applyBorder="1" applyAlignment="1" applyProtection="1" quotePrefix="1">
      <alignment horizontal="right" vertical="center"/>
      <protection/>
    </xf>
    <xf numFmtId="4" fontId="4" fillId="0" borderId="0" xfId="43" applyNumberFormat="1" applyFont="1" applyAlignment="1" applyProtection="1">
      <alignment horizontal="right" vertical="center"/>
      <protection/>
    </xf>
    <xf numFmtId="4" fontId="3" fillId="5" borderId="25" xfId="4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3" fontId="4" fillId="0" borderId="26" xfId="0" applyNumberFormat="1" applyFont="1" applyBorder="1" applyAlignment="1" applyProtection="1">
      <alignment vertical="center" wrapText="1"/>
      <protection locked="0"/>
    </xf>
    <xf numFmtId="3" fontId="4" fillId="0" borderId="35" xfId="0" applyNumberFormat="1" applyFont="1" applyBorder="1" applyAlignment="1" applyProtection="1">
      <alignment vertical="center" wrapText="1"/>
      <protection locked="0"/>
    </xf>
    <xf numFmtId="3" fontId="3" fillId="0" borderId="34" xfId="0" applyNumberFormat="1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3" fontId="4" fillId="0" borderId="29" xfId="0" applyNumberFormat="1" applyFont="1" applyBorder="1" applyAlignment="1" applyProtection="1">
      <alignment vertical="center" wrapText="1"/>
      <protection locked="0"/>
    </xf>
    <xf numFmtId="3" fontId="4" fillId="0" borderId="37" xfId="0" applyNumberFormat="1" applyFont="1" applyBorder="1" applyAlignment="1" applyProtection="1">
      <alignment vertical="center" wrapText="1"/>
      <protection locked="0"/>
    </xf>
    <xf numFmtId="3" fontId="3" fillId="0" borderId="36" xfId="0" applyNumberFormat="1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3" fontId="4" fillId="0" borderId="39" xfId="0" applyNumberFormat="1" applyFont="1" applyBorder="1" applyAlignment="1" applyProtection="1">
      <alignment vertical="center" wrapText="1"/>
      <protection locked="0"/>
    </xf>
    <xf numFmtId="3" fontId="4" fillId="0" borderId="40" xfId="0" applyNumberFormat="1" applyFont="1" applyBorder="1" applyAlignment="1" applyProtection="1">
      <alignment vertical="center" wrapText="1"/>
      <protection locked="0"/>
    </xf>
    <xf numFmtId="3" fontId="3" fillId="0" borderId="38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3" fontId="7" fillId="33" borderId="41" xfId="0" applyNumberFormat="1" applyFont="1" applyFill="1" applyBorder="1" applyAlignment="1" applyProtection="1">
      <alignment horizontal="right" vertical="center"/>
      <protection/>
    </xf>
    <xf numFmtId="3" fontId="6" fillId="0" borderId="41" xfId="0" applyNumberFormat="1" applyFont="1" applyBorder="1" applyAlignment="1" applyProtection="1">
      <alignment horizontal="right" vertical="center"/>
      <protection/>
    </xf>
    <xf numFmtId="3" fontId="7" fillId="34" borderId="41" xfId="0" applyNumberFormat="1" applyFont="1" applyFill="1" applyBorder="1" applyAlignment="1" applyProtection="1">
      <alignment horizontal="right" vertical="center"/>
      <protection/>
    </xf>
    <xf numFmtId="3" fontId="6" fillId="0" borderId="41" xfId="0" applyNumberFormat="1" applyFont="1" applyBorder="1" applyAlignment="1" applyProtection="1">
      <alignment horizontal="right" vertical="center"/>
      <protection locked="0"/>
    </xf>
    <xf numFmtId="3" fontId="7" fillId="0" borderId="41" xfId="0" applyNumberFormat="1" applyFont="1" applyBorder="1" applyAlignment="1" applyProtection="1">
      <alignment horizontal="right" vertical="center"/>
      <protection/>
    </xf>
    <xf numFmtId="3" fontId="7" fillId="0" borderId="41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/>
    </xf>
    <xf numFmtId="3" fontId="3" fillId="4" borderId="0" xfId="42" applyNumberFormat="1" applyFont="1" applyFill="1" applyAlignment="1" applyProtection="1">
      <alignment horizontal="right" vertical="center"/>
      <protection/>
    </xf>
    <xf numFmtId="3" fontId="3" fillId="7" borderId="24" xfId="42" applyNumberFormat="1" applyFont="1" applyFill="1" applyBorder="1" applyAlignment="1" applyProtection="1">
      <alignment horizontal="center" vertical="center"/>
      <protection/>
    </xf>
    <xf numFmtId="3" fontId="3" fillId="33" borderId="24" xfId="42" applyNumberFormat="1" applyFont="1" applyFill="1" applyBorder="1" applyAlignment="1" applyProtection="1">
      <alignment horizontal="center" vertical="center"/>
      <protection/>
    </xf>
    <xf numFmtId="3" fontId="3" fillId="6" borderId="24" xfId="42" applyNumberFormat="1" applyFont="1" applyFill="1" applyBorder="1" applyAlignment="1" applyProtection="1">
      <alignment horizontal="center" vertical="center"/>
      <protection/>
    </xf>
    <xf numFmtId="3" fontId="4" fillId="0" borderId="20" xfId="42" applyNumberFormat="1" applyFont="1" applyBorder="1" applyAlignment="1" applyProtection="1" quotePrefix="1">
      <alignment horizontal="right" vertical="center"/>
      <protection/>
    </xf>
    <xf numFmtId="3" fontId="3" fillId="33" borderId="41" xfId="42" applyNumberFormat="1" applyFont="1" applyFill="1" applyBorder="1" applyAlignment="1" applyProtection="1">
      <alignment horizontal="right" vertical="center"/>
      <protection locked="0"/>
    </xf>
    <xf numFmtId="3" fontId="4" fillId="0" borderId="0" xfId="43" applyNumberFormat="1" applyFont="1" applyAlignment="1" applyProtection="1">
      <alignment horizontal="right" vertical="center"/>
      <protection/>
    </xf>
    <xf numFmtId="1" fontId="3" fillId="34" borderId="42" xfId="42" applyNumberFormat="1" applyFont="1" applyFill="1" applyBorder="1" applyAlignment="1" applyProtection="1">
      <alignment horizontal="right" vertical="center"/>
      <protection/>
    </xf>
    <xf numFmtId="1" fontId="3" fillId="34" borderId="43" xfId="42" applyNumberFormat="1" applyFont="1" applyFill="1" applyBorder="1" applyAlignment="1" applyProtection="1">
      <alignment horizontal="right" vertical="center"/>
      <protection/>
    </xf>
    <xf numFmtId="3" fontId="3" fillId="34" borderId="32" xfId="42" applyNumberFormat="1" applyFont="1" applyFill="1" applyBorder="1" applyAlignment="1" applyProtection="1">
      <alignment horizontal="left" vertical="center" wrapText="1"/>
      <protection/>
    </xf>
    <xf numFmtId="3" fontId="3" fillId="34" borderId="44" xfId="42" applyNumberFormat="1" applyFont="1" applyFill="1" applyBorder="1" applyAlignment="1" applyProtection="1">
      <alignment horizontal="right" vertical="center"/>
      <protection/>
    </xf>
    <xf numFmtId="4" fontId="3" fillId="34" borderId="45" xfId="42" applyNumberFormat="1" applyFont="1" applyFill="1" applyBorder="1" applyAlignment="1" applyProtection="1">
      <alignment horizontal="right" vertical="center"/>
      <protection/>
    </xf>
    <xf numFmtId="1" fontId="3" fillId="34" borderId="11" xfId="42" applyNumberFormat="1" applyFont="1" applyFill="1" applyBorder="1" applyAlignment="1" applyProtection="1">
      <alignment horizontal="right" vertical="center"/>
      <protection/>
    </xf>
    <xf numFmtId="1" fontId="3" fillId="34" borderId="12" xfId="42" applyNumberFormat="1" applyFont="1" applyFill="1" applyBorder="1" applyAlignment="1" applyProtection="1">
      <alignment horizontal="center" vertical="center"/>
      <protection/>
    </xf>
    <xf numFmtId="3" fontId="3" fillId="34" borderId="46" xfId="42" applyNumberFormat="1" applyFont="1" applyFill="1" applyBorder="1" applyAlignment="1" applyProtection="1">
      <alignment horizontal="left" vertical="center" wrapText="1"/>
      <protection/>
    </xf>
    <xf numFmtId="3" fontId="3" fillId="34" borderId="13" xfId="42" applyNumberFormat="1" applyFont="1" applyFill="1" applyBorder="1" applyAlignment="1" applyProtection="1">
      <alignment horizontal="right" vertical="center"/>
      <protection/>
    </xf>
    <xf numFmtId="4" fontId="3" fillId="34" borderId="14" xfId="42" applyNumberFormat="1" applyFont="1" applyFill="1" applyBorder="1" applyAlignment="1" applyProtection="1">
      <alignment horizontal="right" vertical="center"/>
      <protection/>
    </xf>
    <xf numFmtId="1" fontId="3" fillId="34" borderId="22" xfId="42" applyNumberFormat="1" applyFont="1" applyFill="1" applyBorder="1" applyAlignment="1" applyProtection="1">
      <alignment horizontal="right" vertical="center"/>
      <protection/>
    </xf>
    <xf numFmtId="1" fontId="3" fillId="34" borderId="10" xfId="42" applyNumberFormat="1" applyFont="1" applyFill="1" applyBorder="1" applyAlignment="1" applyProtection="1">
      <alignment horizontal="center" vertical="center"/>
      <protection/>
    </xf>
    <xf numFmtId="3" fontId="3" fillId="34" borderId="23" xfId="42" applyNumberFormat="1" applyFont="1" applyFill="1" applyBorder="1" applyAlignment="1" applyProtection="1">
      <alignment horizontal="left" vertical="center" wrapText="1"/>
      <protection/>
    </xf>
    <xf numFmtId="3" fontId="3" fillId="34" borderId="24" xfId="42" applyNumberFormat="1" applyFont="1" applyFill="1" applyBorder="1" applyAlignment="1" applyProtection="1">
      <alignment horizontal="right" vertical="center"/>
      <protection/>
    </xf>
    <xf numFmtId="4" fontId="3" fillId="34" borderId="25" xfId="42" applyNumberFormat="1" applyFont="1" applyFill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1" fontId="3" fillId="34" borderId="43" xfId="42" applyNumberFormat="1" applyFont="1" applyFill="1" applyBorder="1" applyAlignment="1" applyProtection="1">
      <alignment horizontal="center" vertical="center"/>
      <protection/>
    </xf>
    <xf numFmtId="0" fontId="7" fillId="34" borderId="32" xfId="0" applyFont="1" applyFill="1" applyBorder="1" applyAlignment="1" applyProtection="1">
      <alignment vertical="center" wrapText="1"/>
      <protection/>
    </xf>
    <xf numFmtId="3" fontId="7" fillId="34" borderId="44" xfId="0" applyNumberFormat="1" applyFont="1" applyFill="1" applyBorder="1" applyAlignment="1" applyProtection="1">
      <alignment horizontal="right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4" fontId="7" fillId="34" borderId="45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192" fontId="8" fillId="0" borderId="34" xfId="0" applyNumberFormat="1" applyFont="1" applyBorder="1" applyAlignment="1" quotePrefix="1">
      <alignment horizontal="center" vertical="center"/>
    </xf>
    <xf numFmtId="0" fontId="8" fillId="0" borderId="19" xfId="0" applyFont="1" applyBorder="1" applyAlignment="1">
      <alignment vertical="center" wrapText="1"/>
    </xf>
    <xf numFmtId="193" fontId="8" fillId="0" borderId="36" xfId="0" applyNumberFormat="1" applyFont="1" applyBorder="1" applyAlignment="1" quotePrefix="1">
      <alignment horizontal="center" vertical="center"/>
    </xf>
    <xf numFmtId="3" fontId="8" fillId="0" borderId="26" xfId="0" applyNumberFormat="1" applyFont="1" applyBorder="1" applyAlignment="1" quotePrefix="1">
      <alignment vertical="center"/>
    </xf>
    <xf numFmtId="3" fontId="8" fillId="0" borderId="20" xfId="0" applyNumberFormat="1" applyFont="1" applyBorder="1" applyAlignment="1" quotePrefix="1">
      <alignment vertical="center"/>
    </xf>
    <xf numFmtId="3" fontId="8" fillId="0" borderId="35" xfId="0" applyNumberFormat="1" applyFont="1" applyBorder="1" applyAlignment="1" quotePrefix="1">
      <alignment vertical="center"/>
    </xf>
    <xf numFmtId="4" fontId="8" fillId="0" borderId="51" xfId="0" applyNumberFormat="1" applyFont="1" applyBorder="1" applyAlignment="1" quotePrefix="1">
      <alignment horizontal="right" vertical="center"/>
    </xf>
    <xf numFmtId="4" fontId="8" fillId="0" borderId="52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/>
    </xf>
    <xf numFmtId="0" fontId="10" fillId="0" borderId="36" xfId="0" applyFont="1" applyBorder="1" applyAlignment="1" quotePrefix="1">
      <alignment horizontal="center" vertical="center"/>
    </xf>
    <xf numFmtId="0" fontId="10" fillId="0" borderId="28" xfId="0" applyFont="1" applyBorder="1" applyAlignment="1">
      <alignment vertical="center"/>
    </xf>
    <xf numFmtId="193" fontId="10" fillId="0" borderId="36" xfId="0" applyNumberFormat="1" applyFont="1" applyBorder="1" applyAlignment="1" quotePrefix="1">
      <alignment horizontal="center" vertical="center"/>
    </xf>
    <xf numFmtId="3" fontId="10" fillId="0" borderId="29" xfId="0" applyNumberFormat="1" applyFont="1" applyBorder="1" applyAlignment="1" applyProtection="1" quotePrefix="1">
      <alignment vertical="center"/>
      <protection locked="0"/>
    </xf>
    <xf numFmtId="3" fontId="10" fillId="0" borderId="41" xfId="0" applyNumberFormat="1" applyFont="1" applyBorder="1" applyAlignment="1" applyProtection="1" quotePrefix="1">
      <alignment vertical="center"/>
      <protection locked="0"/>
    </xf>
    <xf numFmtId="3" fontId="10" fillId="0" borderId="37" xfId="0" applyNumberFormat="1" applyFont="1" applyBorder="1" applyAlignment="1" applyProtection="1" quotePrefix="1">
      <alignment vertical="center"/>
      <protection locked="0"/>
    </xf>
    <xf numFmtId="4" fontId="10" fillId="0" borderId="53" xfId="0" applyNumberFormat="1" applyFont="1" applyBorder="1" applyAlignment="1" quotePrefix="1">
      <alignment horizontal="right" vertical="center"/>
    </xf>
    <xf numFmtId="4" fontId="10" fillId="0" borderId="52" xfId="0" applyNumberFormat="1" applyFont="1" applyBorder="1" applyAlignment="1" quotePrefix="1">
      <alignment horizontal="right" vertical="center"/>
    </xf>
    <xf numFmtId="3" fontId="10" fillId="0" borderId="29" xfId="0" applyNumberFormat="1" applyFont="1" applyBorder="1" applyAlignment="1" applyProtection="1" quotePrefix="1">
      <alignment vertical="center"/>
      <protection locked="0"/>
    </xf>
    <xf numFmtId="194" fontId="8" fillId="0" borderId="36" xfId="0" applyNumberFormat="1" applyFont="1" applyBorder="1" applyAlignment="1" quotePrefix="1">
      <alignment horizontal="center" vertical="center"/>
    </xf>
    <xf numFmtId="0" fontId="8" fillId="0" borderId="28" xfId="0" applyFont="1" applyBorder="1" applyAlignment="1">
      <alignment vertical="center"/>
    </xf>
    <xf numFmtId="3" fontId="8" fillId="0" borderId="29" xfId="0" applyNumberFormat="1" applyFont="1" applyBorder="1" applyAlignment="1" applyProtection="1" quotePrefix="1">
      <alignment vertical="center"/>
      <protection locked="0"/>
    </xf>
    <xf numFmtId="3" fontId="8" fillId="0" borderId="41" xfId="0" applyNumberFormat="1" applyFont="1" applyBorder="1" applyAlignment="1" applyProtection="1" quotePrefix="1">
      <alignment vertical="center"/>
      <protection locked="0"/>
    </xf>
    <xf numFmtId="3" fontId="8" fillId="0" borderId="37" xfId="0" applyNumberFormat="1" applyFont="1" applyBorder="1" applyAlignment="1" applyProtection="1" quotePrefix="1">
      <alignment vertical="center"/>
      <protection locked="0"/>
    </xf>
    <xf numFmtId="4" fontId="8" fillId="0" borderId="53" xfId="0" applyNumberFormat="1" applyFont="1" applyBorder="1" applyAlignment="1" quotePrefix="1">
      <alignment horizontal="right" vertical="center"/>
    </xf>
    <xf numFmtId="192" fontId="8" fillId="0" borderId="36" xfId="0" applyNumberFormat="1" applyFont="1" applyBorder="1" applyAlignment="1" quotePrefix="1">
      <alignment horizontal="center" vertical="center"/>
    </xf>
    <xf numFmtId="0" fontId="8" fillId="0" borderId="28" xfId="0" applyFont="1" applyBorder="1" applyAlignment="1">
      <alignment vertical="center" wrapText="1"/>
    </xf>
    <xf numFmtId="3" fontId="8" fillId="0" borderId="29" xfId="0" applyNumberFormat="1" applyFont="1" applyBorder="1" applyAlignment="1" quotePrefix="1">
      <alignment vertical="center"/>
    </xf>
    <xf numFmtId="3" fontId="8" fillId="0" borderId="41" xfId="0" applyNumberFormat="1" applyFont="1" applyBorder="1" applyAlignment="1" quotePrefix="1">
      <alignment vertical="center"/>
    </xf>
    <xf numFmtId="3" fontId="8" fillId="0" borderId="37" xfId="0" applyNumberFormat="1" applyFont="1" applyBorder="1" applyAlignment="1" quotePrefix="1">
      <alignment vertical="center"/>
    </xf>
    <xf numFmtId="192" fontId="8" fillId="35" borderId="36" xfId="0" applyNumberFormat="1" applyFont="1" applyFill="1" applyBorder="1" applyAlignment="1" quotePrefix="1">
      <alignment horizontal="center" vertical="center"/>
    </xf>
    <xf numFmtId="0" fontId="8" fillId="35" borderId="28" xfId="0" applyFont="1" applyFill="1" applyBorder="1" applyAlignment="1">
      <alignment vertical="center" wrapText="1"/>
    </xf>
    <xf numFmtId="193" fontId="8" fillId="35" borderId="36" xfId="0" applyNumberFormat="1" applyFont="1" applyFill="1" applyBorder="1" applyAlignment="1" quotePrefix="1">
      <alignment horizontal="center" vertical="center"/>
    </xf>
    <xf numFmtId="3" fontId="8" fillId="35" borderId="29" xfId="0" applyNumberFormat="1" applyFont="1" applyFill="1" applyBorder="1" applyAlignment="1" quotePrefix="1">
      <alignment vertical="center"/>
    </xf>
    <xf numFmtId="3" fontId="8" fillId="35" borderId="41" xfId="0" applyNumberFormat="1" applyFont="1" applyFill="1" applyBorder="1" applyAlignment="1" quotePrefix="1">
      <alignment vertical="center"/>
    </xf>
    <xf numFmtId="3" fontId="8" fillId="35" borderId="37" xfId="0" applyNumberFormat="1" applyFont="1" applyFill="1" applyBorder="1" applyAlignment="1" quotePrefix="1">
      <alignment vertical="center"/>
    </xf>
    <xf numFmtId="4" fontId="8" fillId="35" borderId="53" xfId="0" applyNumberFormat="1" applyFont="1" applyFill="1" applyBorder="1" applyAlignment="1" quotePrefix="1">
      <alignment horizontal="right" vertical="center"/>
    </xf>
    <xf numFmtId="4" fontId="8" fillId="35" borderId="52" xfId="0" applyNumberFormat="1" applyFont="1" applyFill="1" applyBorder="1" applyAlignment="1" quotePrefix="1">
      <alignment horizontal="right" vertical="center"/>
    </xf>
    <xf numFmtId="192" fontId="10" fillId="0" borderId="36" xfId="0" applyNumberFormat="1" applyFont="1" applyBorder="1" applyAlignment="1" quotePrefix="1">
      <alignment horizontal="center" vertical="center"/>
    </xf>
    <xf numFmtId="0" fontId="10" fillId="0" borderId="28" xfId="0" applyFont="1" applyBorder="1" applyAlignment="1">
      <alignment vertical="center" wrapText="1"/>
    </xf>
    <xf numFmtId="193" fontId="10" fillId="0" borderId="36" xfId="0" applyNumberFormat="1" applyFont="1" applyBorder="1" applyAlignment="1" quotePrefix="1">
      <alignment horizontal="center" vertical="center"/>
    </xf>
    <xf numFmtId="3" fontId="10" fillId="0" borderId="41" xfId="0" applyNumberFormat="1" applyFont="1" applyBorder="1" applyAlignment="1" applyProtection="1" quotePrefix="1">
      <alignment vertical="center"/>
      <protection locked="0"/>
    </xf>
    <xf numFmtId="3" fontId="10" fillId="0" borderId="37" xfId="0" applyNumberFormat="1" applyFont="1" applyBorder="1" applyAlignment="1" applyProtection="1" quotePrefix="1">
      <alignment vertical="center"/>
      <protection locked="0"/>
    </xf>
    <xf numFmtId="4" fontId="10" fillId="0" borderId="53" xfId="0" applyNumberFormat="1" applyFont="1" applyBorder="1" applyAlignment="1" quotePrefix="1">
      <alignment horizontal="right" vertical="center"/>
    </xf>
    <xf numFmtId="194" fontId="10" fillId="0" borderId="36" xfId="0" applyNumberFormat="1" applyFont="1" applyBorder="1" applyAlignment="1" quotePrefix="1">
      <alignment horizontal="center" vertical="center"/>
    </xf>
    <xf numFmtId="194" fontId="8" fillId="35" borderId="36" xfId="0" applyNumberFormat="1" applyFont="1" applyFill="1" applyBorder="1" applyAlignment="1" quotePrefix="1">
      <alignment horizontal="center" vertical="center"/>
    </xf>
    <xf numFmtId="193" fontId="8" fillId="35" borderId="36" xfId="0" applyNumberFormat="1" applyFont="1" applyFill="1" applyBorder="1" applyAlignment="1" quotePrefix="1">
      <alignment horizontal="center" vertical="center"/>
    </xf>
    <xf numFmtId="4" fontId="8" fillId="35" borderId="53" xfId="0" applyNumberFormat="1" applyFont="1" applyFill="1" applyBorder="1" applyAlignment="1" quotePrefix="1">
      <alignment horizontal="right" vertical="center"/>
    </xf>
    <xf numFmtId="0" fontId="47" fillId="0" borderId="0" xfId="0" applyFont="1" applyAlignment="1">
      <alignment/>
    </xf>
    <xf numFmtId="4" fontId="8" fillId="35" borderId="54" xfId="0" applyNumberFormat="1" applyFont="1" applyFill="1" applyBorder="1" applyAlignment="1" quotePrefix="1">
      <alignment horizontal="right" vertical="center"/>
    </xf>
    <xf numFmtId="4" fontId="8" fillId="0" borderId="54" xfId="0" applyNumberFormat="1" applyFont="1" applyBorder="1" applyAlignment="1" quotePrefix="1">
      <alignment horizontal="right" vertical="center"/>
    </xf>
    <xf numFmtId="192" fontId="8" fillId="0" borderId="55" xfId="0" applyNumberFormat="1" applyFont="1" applyBorder="1" applyAlignment="1" quotePrefix="1">
      <alignment horizontal="center" vertical="center"/>
    </xf>
    <xf numFmtId="0" fontId="8" fillId="0" borderId="56" xfId="0" applyFont="1" applyBorder="1" applyAlignment="1">
      <alignment vertical="center" wrapText="1"/>
    </xf>
    <xf numFmtId="193" fontId="8" fillId="0" borderId="55" xfId="0" applyNumberFormat="1" applyFont="1" applyBorder="1" applyAlignment="1" quotePrefix="1">
      <alignment horizontal="center" vertical="center"/>
    </xf>
    <xf numFmtId="3" fontId="8" fillId="0" borderId="57" xfId="0" applyNumberFormat="1" applyFont="1" applyBorder="1" applyAlignment="1" applyProtection="1" quotePrefix="1">
      <alignment vertical="center"/>
      <protection locked="0"/>
    </xf>
    <xf numFmtId="3" fontId="8" fillId="0" borderId="58" xfId="0" applyNumberFormat="1" applyFont="1" applyBorder="1" applyAlignment="1" applyProtection="1" quotePrefix="1">
      <alignment vertical="center"/>
      <protection locked="0"/>
    </xf>
    <xf numFmtId="3" fontId="8" fillId="0" borderId="59" xfId="0" applyNumberFormat="1" applyFont="1" applyBorder="1" applyAlignment="1" applyProtection="1" quotePrefix="1">
      <alignment vertical="center"/>
      <protection locked="0"/>
    </xf>
    <xf numFmtId="4" fontId="8" fillId="0" borderId="60" xfId="0" applyNumberFormat="1" applyFont="1" applyBorder="1" applyAlignment="1" quotePrefix="1">
      <alignment horizontal="right" vertical="center"/>
    </xf>
    <xf numFmtId="4" fontId="8" fillId="0" borderId="61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193" fontId="8" fillId="0" borderId="34" xfId="0" applyNumberFormat="1" applyFont="1" applyBorder="1" applyAlignment="1" quotePrefix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3" fontId="8" fillId="35" borderId="29" xfId="0" applyNumberFormat="1" applyFont="1" applyFill="1" applyBorder="1" applyAlignment="1" applyProtection="1" quotePrefix="1">
      <alignment vertical="center"/>
      <protection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Normal 3" xfId="43"/>
    <cellStyle name="Normal 4" xfId="44"/>
    <cellStyle name="Normal_REALIZACIJA STORITEV 2" xfId="45"/>
    <cellStyle name="Followed Hyperlink" xfId="46"/>
    <cellStyle name="Percent" xfId="47"/>
    <cellStyle name="Odstotek 2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zoomScale="80" zoomScaleNormal="80" zoomScaleSheetLayoutView="80" zoomScalePageLayoutView="0" workbookViewId="0" topLeftCell="A1">
      <selection activeCell="D19" sqref="D19"/>
    </sheetView>
  </sheetViews>
  <sheetFormatPr defaultColWidth="10.00390625" defaultRowHeight="12.75"/>
  <cols>
    <col min="1" max="1" width="14.75390625" style="16" customWidth="1"/>
    <col min="2" max="2" width="8.375" style="16" customWidth="1"/>
    <col min="3" max="3" width="81.25390625" style="4" customWidth="1"/>
    <col min="4" max="4" width="20.375" style="4" customWidth="1"/>
    <col min="5" max="5" width="20.875" style="4" customWidth="1"/>
    <col min="6" max="6" width="26.375" style="4" customWidth="1"/>
    <col min="7" max="7" width="19.75390625" style="4" customWidth="1"/>
    <col min="8" max="16384" width="10.00390625" style="4" customWidth="1"/>
  </cols>
  <sheetData>
    <row r="1" spans="1:7" ht="15.75" thickBot="1">
      <c r="A1" s="68" t="s">
        <v>205</v>
      </c>
      <c r="B1" s="69"/>
      <c r="C1" s="70"/>
      <c r="D1" s="70"/>
      <c r="E1" s="2"/>
      <c r="F1" s="2"/>
      <c r="G1" s="3" t="s">
        <v>136</v>
      </c>
    </row>
    <row r="4" spans="1:7" s="7" customFormat="1" ht="15.75" thickBot="1">
      <c r="A4" s="5" t="s">
        <v>10</v>
      </c>
      <c r="B4" s="5"/>
      <c r="C4" s="6"/>
      <c r="D4" s="5"/>
      <c r="E4" s="5"/>
      <c r="F4" s="5"/>
      <c r="G4" s="5"/>
    </row>
    <row r="5" spans="1:7" ht="15">
      <c r="A5" s="8"/>
      <c r="B5" s="9"/>
      <c r="C5" s="10" t="s">
        <v>11</v>
      </c>
      <c r="D5" s="11" t="s">
        <v>12</v>
      </c>
      <c r="E5" s="12" t="s">
        <v>13</v>
      </c>
      <c r="F5" s="13" t="s">
        <v>149</v>
      </c>
      <c r="G5" s="14" t="s">
        <v>14</v>
      </c>
    </row>
    <row r="6" spans="1:7" ht="15">
      <c r="A6" s="15"/>
      <c r="B6" s="139"/>
      <c r="C6" s="140"/>
      <c r="D6" s="17" t="s">
        <v>15</v>
      </c>
      <c r="E6" s="18" t="s">
        <v>16</v>
      </c>
      <c r="F6" s="19" t="s">
        <v>16</v>
      </c>
      <c r="G6" s="20" t="s">
        <v>17</v>
      </c>
    </row>
    <row r="7" spans="1:7" ht="15">
      <c r="A7" s="15"/>
      <c r="B7" s="139"/>
      <c r="C7" s="141"/>
      <c r="D7" s="17" t="s">
        <v>18</v>
      </c>
      <c r="E7" s="18" t="s">
        <v>19</v>
      </c>
      <c r="F7" s="19" t="s">
        <v>20</v>
      </c>
      <c r="G7" s="20" t="s">
        <v>21</v>
      </c>
    </row>
    <row r="8" spans="1:7" ht="15">
      <c r="A8" s="21"/>
      <c r="B8" s="22"/>
      <c r="C8" s="23"/>
      <c r="D8" s="24">
        <v>2020</v>
      </c>
      <c r="E8" s="25">
        <v>2020</v>
      </c>
      <c r="F8" s="26">
        <v>2020</v>
      </c>
      <c r="G8" s="27">
        <v>2020</v>
      </c>
    </row>
    <row r="9" spans="1:7" ht="15.75" thickBot="1">
      <c r="A9" s="28" t="s">
        <v>22</v>
      </c>
      <c r="B9" s="29" t="s">
        <v>23</v>
      </c>
      <c r="C9" s="30" t="s">
        <v>24</v>
      </c>
      <c r="D9" s="31" t="s">
        <v>25</v>
      </c>
      <c r="E9" s="32" t="s">
        <v>26</v>
      </c>
      <c r="F9" s="33" t="s">
        <v>27</v>
      </c>
      <c r="G9" s="34" t="s">
        <v>28</v>
      </c>
    </row>
    <row r="10" spans="1:7" ht="15">
      <c r="A10" s="21"/>
      <c r="B10" s="35"/>
      <c r="C10" s="36"/>
      <c r="D10" s="37"/>
      <c r="E10" s="37"/>
      <c r="F10" s="37"/>
      <c r="G10" s="38"/>
    </row>
    <row r="11" spans="1:7" s="42" customFormat="1" ht="15">
      <c r="A11" s="39">
        <v>7</v>
      </c>
      <c r="B11" s="40">
        <v>401</v>
      </c>
      <c r="C11" s="41" t="s">
        <v>123</v>
      </c>
      <c r="D11" s="110">
        <f>+D13+D38</f>
        <v>0</v>
      </c>
      <c r="E11" s="110">
        <f>+E13+E38</f>
        <v>0</v>
      </c>
      <c r="F11" s="110">
        <f>+F13+F38</f>
        <v>0</v>
      </c>
      <c r="G11" s="71" t="e">
        <f>F11/D11*100</f>
        <v>#DIV/0!</v>
      </c>
    </row>
    <row r="12" spans="1:7" ht="15">
      <c r="A12" s="43"/>
      <c r="B12" s="44"/>
      <c r="C12" s="45"/>
      <c r="D12" s="111"/>
      <c r="E12" s="111"/>
      <c r="F12" s="111"/>
      <c r="G12" s="72"/>
    </row>
    <row r="13" spans="1:7" s="42" customFormat="1" ht="15">
      <c r="A13" s="39"/>
      <c r="B13" s="40">
        <v>402</v>
      </c>
      <c r="C13" s="41" t="s">
        <v>124</v>
      </c>
      <c r="D13" s="110">
        <f>+D15+D23</f>
        <v>0</v>
      </c>
      <c r="E13" s="110">
        <f>+E15+E23</f>
        <v>0</v>
      </c>
      <c r="F13" s="110">
        <f>+F15+F23</f>
        <v>0</v>
      </c>
      <c r="G13" s="71" t="e">
        <f aca="true" t="shared" si="0" ref="G13:G75">F13/D13*100</f>
        <v>#DIV/0!</v>
      </c>
    </row>
    <row r="14" spans="1:7" ht="15">
      <c r="A14" s="43"/>
      <c r="B14" s="44"/>
      <c r="C14" s="45"/>
      <c r="D14" s="111"/>
      <c r="E14" s="111"/>
      <c r="F14" s="111"/>
      <c r="G14" s="72"/>
    </row>
    <row r="15" spans="1:7" s="42" customFormat="1" ht="15">
      <c r="A15" s="46"/>
      <c r="B15" s="47">
        <v>403</v>
      </c>
      <c r="C15" s="48" t="s">
        <v>125</v>
      </c>
      <c r="D15" s="112">
        <f>+D16+D17+D18+D19+D20+D21</f>
        <v>0</v>
      </c>
      <c r="E15" s="112">
        <f>+E16+E17+E18+E19+E20+E21</f>
        <v>0</v>
      </c>
      <c r="F15" s="112">
        <f>+F16+F17+F18+F19+F20+F21</f>
        <v>0</v>
      </c>
      <c r="G15" s="73" t="e">
        <f t="shared" si="0"/>
        <v>#DIV/0!</v>
      </c>
    </row>
    <row r="16" spans="1:7" s="42" customFormat="1" ht="15">
      <c r="A16" s="49">
        <v>7400</v>
      </c>
      <c r="B16" s="50">
        <v>404</v>
      </c>
      <c r="C16" s="51" t="s">
        <v>29</v>
      </c>
      <c r="D16" s="113"/>
      <c r="E16" s="113"/>
      <c r="F16" s="113"/>
      <c r="G16" s="72" t="e">
        <f t="shared" si="0"/>
        <v>#DIV/0!</v>
      </c>
    </row>
    <row r="17" spans="1:7" s="42" customFormat="1" ht="15">
      <c r="A17" s="49">
        <v>7401</v>
      </c>
      <c r="B17" s="50">
        <v>407</v>
      </c>
      <c r="C17" s="51" t="s">
        <v>30</v>
      </c>
      <c r="D17" s="113"/>
      <c r="E17" s="113"/>
      <c r="F17" s="113"/>
      <c r="G17" s="72" t="e">
        <f t="shared" si="0"/>
        <v>#DIV/0!</v>
      </c>
    </row>
    <row r="18" spans="1:7" s="42" customFormat="1" ht="15">
      <c r="A18" s="49">
        <v>7402</v>
      </c>
      <c r="B18" s="50">
        <v>410</v>
      </c>
      <c r="C18" s="51" t="s">
        <v>31</v>
      </c>
      <c r="D18" s="113"/>
      <c r="E18" s="113"/>
      <c r="F18" s="113"/>
      <c r="G18" s="72" t="e">
        <f t="shared" si="0"/>
        <v>#DIV/0!</v>
      </c>
    </row>
    <row r="19" spans="1:7" s="42" customFormat="1" ht="15">
      <c r="A19" s="49" t="s">
        <v>32</v>
      </c>
      <c r="B19" s="50">
        <v>413</v>
      </c>
      <c r="C19" s="51" t="s">
        <v>33</v>
      </c>
      <c r="D19" s="113"/>
      <c r="E19" s="113"/>
      <c r="F19" s="113"/>
      <c r="G19" s="72" t="e">
        <f t="shared" si="0"/>
        <v>#DIV/0!</v>
      </c>
    </row>
    <row r="20" spans="1:7" ht="15">
      <c r="A20" s="49" t="s">
        <v>34</v>
      </c>
      <c r="B20" s="50">
        <v>418</v>
      </c>
      <c r="C20" s="51" t="s">
        <v>35</v>
      </c>
      <c r="D20" s="113"/>
      <c r="E20" s="113"/>
      <c r="F20" s="113"/>
      <c r="G20" s="72" t="e">
        <f t="shared" si="0"/>
        <v>#DIV/0!</v>
      </c>
    </row>
    <row r="21" spans="1:7" ht="15">
      <c r="A21" s="49">
        <v>741</v>
      </c>
      <c r="B21" s="50">
        <v>419</v>
      </c>
      <c r="C21" s="51" t="s">
        <v>36</v>
      </c>
      <c r="D21" s="113"/>
      <c r="E21" s="113"/>
      <c r="F21" s="113"/>
      <c r="G21" s="72" t="e">
        <f t="shared" si="0"/>
        <v>#DIV/0!</v>
      </c>
    </row>
    <row r="22" spans="1:7" ht="15">
      <c r="A22" s="49"/>
      <c r="B22" s="50"/>
      <c r="C22" s="51"/>
      <c r="D22" s="111"/>
      <c r="E22" s="111"/>
      <c r="F22" s="111"/>
      <c r="G22" s="72"/>
    </row>
    <row r="23" spans="1:7" s="42" customFormat="1" ht="38.25" customHeight="1">
      <c r="A23" s="46"/>
      <c r="B23" s="47">
        <v>420</v>
      </c>
      <c r="C23" s="48" t="s">
        <v>126</v>
      </c>
      <c r="D23" s="112">
        <f>SUM(D24:D36)</f>
        <v>0</v>
      </c>
      <c r="E23" s="112">
        <f>SUM(E24:E36)</f>
        <v>0</v>
      </c>
      <c r="F23" s="112">
        <f>SUM(F24:F36)</f>
        <v>0</v>
      </c>
      <c r="G23" s="73" t="e">
        <f t="shared" si="0"/>
        <v>#DIV/0!</v>
      </c>
    </row>
    <row r="24" spans="1:7" ht="15">
      <c r="A24" s="49" t="s">
        <v>37</v>
      </c>
      <c r="B24" s="50">
        <v>422</v>
      </c>
      <c r="C24" s="51" t="s">
        <v>38</v>
      </c>
      <c r="D24" s="113"/>
      <c r="E24" s="113"/>
      <c r="F24" s="113"/>
      <c r="G24" s="72" t="e">
        <f t="shared" si="0"/>
        <v>#DIV/0!</v>
      </c>
    </row>
    <row r="25" spans="1:7" ht="30">
      <c r="A25" s="49">
        <v>7100</v>
      </c>
      <c r="B25" s="50">
        <v>423</v>
      </c>
      <c r="C25" s="51" t="s">
        <v>39</v>
      </c>
      <c r="D25" s="113"/>
      <c r="E25" s="113"/>
      <c r="F25" s="113"/>
      <c r="G25" s="72" t="e">
        <f t="shared" si="0"/>
        <v>#DIV/0!</v>
      </c>
    </row>
    <row r="26" spans="1:7" ht="15">
      <c r="A26" s="49">
        <v>7103</v>
      </c>
      <c r="B26" s="50">
        <v>487</v>
      </c>
      <c r="C26" s="51" t="s">
        <v>40</v>
      </c>
      <c r="D26" s="113"/>
      <c r="E26" s="113"/>
      <c r="F26" s="113"/>
      <c r="G26" s="72" t="e">
        <f t="shared" si="0"/>
        <v>#DIV/0!</v>
      </c>
    </row>
    <row r="27" spans="1:7" ht="15">
      <c r="A27" s="49">
        <v>7141</v>
      </c>
      <c r="B27" s="50">
        <v>424</v>
      </c>
      <c r="C27" s="51" t="s">
        <v>41</v>
      </c>
      <c r="D27" s="113"/>
      <c r="E27" s="113"/>
      <c r="F27" s="113"/>
      <c r="G27" s="72" t="e">
        <f t="shared" si="0"/>
        <v>#DIV/0!</v>
      </c>
    </row>
    <row r="28" spans="1:7" ht="15">
      <c r="A28" s="49">
        <v>72</v>
      </c>
      <c r="B28" s="50">
        <v>425</v>
      </c>
      <c r="C28" s="51" t="s">
        <v>42</v>
      </c>
      <c r="D28" s="113"/>
      <c r="E28" s="113"/>
      <c r="F28" s="113"/>
      <c r="G28" s="72" t="e">
        <f t="shared" si="0"/>
        <v>#DIV/0!</v>
      </c>
    </row>
    <row r="29" spans="1:7" ht="15">
      <c r="A29" s="49">
        <v>730</v>
      </c>
      <c r="B29" s="50">
        <v>426</v>
      </c>
      <c r="C29" s="51" t="s">
        <v>43</v>
      </c>
      <c r="D29" s="113"/>
      <c r="E29" s="113"/>
      <c r="F29" s="113"/>
      <c r="G29" s="72" t="e">
        <f t="shared" si="0"/>
        <v>#DIV/0!</v>
      </c>
    </row>
    <row r="30" spans="1:7" ht="15">
      <c r="A30" s="49">
        <v>731</v>
      </c>
      <c r="B30" s="50">
        <v>427</v>
      </c>
      <c r="C30" s="51" t="s">
        <v>44</v>
      </c>
      <c r="D30" s="113"/>
      <c r="E30" s="113"/>
      <c r="F30" s="113"/>
      <c r="G30" s="72" t="e">
        <f t="shared" si="0"/>
        <v>#DIV/0!</v>
      </c>
    </row>
    <row r="31" spans="1:7" ht="15">
      <c r="A31" s="49">
        <v>732</v>
      </c>
      <c r="B31" s="50">
        <v>428</v>
      </c>
      <c r="C31" s="51" t="s">
        <v>45</v>
      </c>
      <c r="D31" s="113"/>
      <c r="E31" s="113"/>
      <c r="F31" s="113"/>
      <c r="G31" s="72" t="e">
        <f t="shared" si="0"/>
        <v>#DIV/0!</v>
      </c>
    </row>
    <row r="32" spans="1:7" ht="15">
      <c r="A32" s="49">
        <v>782</v>
      </c>
      <c r="B32" s="50">
        <v>488</v>
      </c>
      <c r="C32" s="51" t="s">
        <v>46</v>
      </c>
      <c r="D32" s="113"/>
      <c r="E32" s="113"/>
      <c r="F32" s="113"/>
      <c r="G32" s="72" t="e">
        <f t="shared" si="0"/>
        <v>#DIV/0!</v>
      </c>
    </row>
    <row r="33" spans="1:7" ht="15">
      <c r="A33" s="49">
        <v>783</v>
      </c>
      <c r="B33" s="50">
        <v>489</v>
      </c>
      <c r="C33" s="51" t="s">
        <v>47</v>
      </c>
      <c r="D33" s="113"/>
      <c r="E33" s="113"/>
      <c r="F33" s="113"/>
      <c r="G33" s="72" t="e">
        <f t="shared" si="0"/>
        <v>#DIV/0!</v>
      </c>
    </row>
    <row r="34" spans="1:7" ht="30">
      <c r="A34" s="49">
        <v>784</v>
      </c>
      <c r="B34" s="50">
        <v>490</v>
      </c>
      <c r="C34" s="51" t="s">
        <v>48</v>
      </c>
      <c r="D34" s="113"/>
      <c r="E34" s="113"/>
      <c r="F34" s="113"/>
      <c r="G34" s="72" t="e">
        <f t="shared" si="0"/>
        <v>#DIV/0!</v>
      </c>
    </row>
    <row r="35" spans="1:7" ht="15">
      <c r="A35" s="49">
        <v>786</v>
      </c>
      <c r="B35" s="50">
        <v>429</v>
      </c>
      <c r="C35" s="51" t="s">
        <v>49</v>
      </c>
      <c r="D35" s="113"/>
      <c r="E35" s="113"/>
      <c r="F35" s="113"/>
      <c r="G35" s="72" t="e">
        <f t="shared" si="0"/>
        <v>#DIV/0!</v>
      </c>
    </row>
    <row r="36" spans="1:7" ht="15">
      <c r="A36" s="49">
        <v>787</v>
      </c>
      <c r="B36" s="50">
        <v>430</v>
      </c>
      <c r="C36" s="51" t="s">
        <v>50</v>
      </c>
      <c r="D36" s="113"/>
      <c r="E36" s="113"/>
      <c r="F36" s="113"/>
      <c r="G36" s="72" t="e">
        <f t="shared" si="0"/>
        <v>#DIV/0!</v>
      </c>
    </row>
    <row r="37" spans="1:7" ht="15">
      <c r="A37" s="49"/>
      <c r="B37" s="50"/>
      <c r="C37" s="51"/>
      <c r="D37" s="111"/>
      <c r="E37" s="111"/>
      <c r="F37" s="111"/>
      <c r="G37" s="72"/>
    </row>
    <row r="38" spans="1:7" s="42" customFormat="1" ht="15">
      <c r="A38" s="39"/>
      <c r="B38" s="40">
        <v>431</v>
      </c>
      <c r="C38" s="41" t="s">
        <v>127</v>
      </c>
      <c r="D38" s="110">
        <f>SUM(D39:D40)</f>
        <v>0</v>
      </c>
      <c r="E38" s="110">
        <f>SUM(E39:E40)</f>
        <v>0</v>
      </c>
      <c r="F38" s="110">
        <f>SUM(F39:F40)</f>
        <v>0</v>
      </c>
      <c r="G38" s="71" t="e">
        <f t="shared" si="0"/>
        <v>#DIV/0!</v>
      </c>
    </row>
    <row r="39" spans="1:7" ht="15">
      <c r="A39" s="49">
        <v>7130</v>
      </c>
      <c r="B39" s="50">
        <v>432</v>
      </c>
      <c r="C39" s="51" t="s">
        <v>51</v>
      </c>
      <c r="D39" s="113"/>
      <c r="E39" s="113"/>
      <c r="F39" s="113"/>
      <c r="G39" s="72" t="e">
        <f t="shared" si="0"/>
        <v>#DIV/0!</v>
      </c>
    </row>
    <row r="40" spans="1:7" ht="15">
      <c r="A40" s="49" t="s">
        <v>37</v>
      </c>
      <c r="B40" s="50">
        <v>433</v>
      </c>
      <c r="C40" s="51" t="s">
        <v>38</v>
      </c>
      <c r="D40" s="113"/>
      <c r="E40" s="113"/>
      <c r="F40" s="113"/>
      <c r="G40" s="72" t="e">
        <f t="shared" si="0"/>
        <v>#DIV/0!</v>
      </c>
    </row>
    <row r="41" spans="1:7" ht="15">
      <c r="A41" s="49"/>
      <c r="B41" s="50"/>
      <c r="C41" s="51"/>
      <c r="D41" s="111"/>
      <c r="E41" s="111"/>
      <c r="F41" s="111"/>
      <c r="G41" s="72"/>
    </row>
    <row r="42" spans="1:7" s="42" customFormat="1" ht="15">
      <c r="A42" s="39">
        <v>4</v>
      </c>
      <c r="B42" s="40">
        <v>437</v>
      </c>
      <c r="C42" s="41" t="s">
        <v>128</v>
      </c>
      <c r="D42" s="110">
        <f>+D44+D79</f>
        <v>0</v>
      </c>
      <c r="E42" s="110">
        <f>+E44+E79</f>
        <v>0</v>
      </c>
      <c r="F42" s="110">
        <f>+F44+F79</f>
        <v>0</v>
      </c>
      <c r="G42" s="71" t="e">
        <f t="shared" si="0"/>
        <v>#DIV/0!</v>
      </c>
    </row>
    <row r="43" spans="1:7" ht="15">
      <c r="A43" s="49"/>
      <c r="B43" s="50"/>
      <c r="C43" s="51"/>
      <c r="D43" s="111"/>
      <c r="E43" s="111"/>
      <c r="F43" s="111"/>
      <c r="G43" s="72"/>
    </row>
    <row r="44" spans="1:7" s="42" customFormat="1" ht="30">
      <c r="A44" s="39"/>
      <c r="B44" s="40">
        <v>438</v>
      </c>
      <c r="C44" s="41" t="s">
        <v>129</v>
      </c>
      <c r="D44" s="110">
        <f>+D46+D54+D60+D71+D72+D73+D74+D75+D76+D77</f>
        <v>0</v>
      </c>
      <c r="E44" s="110">
        <f>+E46+E54+E60+E71+E72+E73+E74+E75+E76+E77</f>
        <v>0</v>
      </c>
      <c r="F44" s="110">
        <f>+F46+F54+F60+F71+F72+F73+F74+F75+F76+F77</f>
        <v>0</v>
      </c>
      <c r="G44" s="71" t="e">
        <f t="shared" si="0"/>
        <v>#DIV/0!</v>
      </c>
    </row>
    <row r="45" spans="1:7" ht="15">
      <c r="A45" s="49"/>
      <c r="B45" s="50"/>
      <c r="C45" s="51"/>
      <c r="D45" s="111"/>
      <c r="E45" s="111"/>
      <c r="F45" s="111"/>
      <c r="G45" s="72"/>
    </row>
    <row r="46" spans="1:7" ht="15">
      <c r="A46" s="49"/>
      <c r="B46" s="52">
        <v>439</v>
      </c>
      <c r="C46" s="53" t="s">
        <v>130</v>
      </c>
      <c r="D46" s="114">
        <f>SUM(D47:D53)</f>
        <v>0</v>
      </c>
      <c r="E46" s="114">
        <f>SUM(E47:E53)</f>
        <v>0</v>
      </c>
      <c r="F46" s="114">
        <f>SUM(F47:F53)</f>
        <v>0</v>
      </c>
      <c r="G46" s="74" t="e">
        <f t="shared" si="0"/>
        <v>#DIV/0!</v>
      </c>
    </row>
    <row r="47" spans="1:7" ht="15">
      <c r="A47" s="49" t="s">
        <v>52</v>
      </c>
      <c r="B47" s="50">
        <v>440</v>
      </c>
      <c r="C47" s="51" t="s">
        <v>53</v>
      </c>
      <c r="D47" s="113"/>
      <c r="E47" s="113"/>
      <c r="F47" s="113"/>
      <c r="G47" s="72" t="e">
        <f t="shared" si="0"/>
        <v>#DIV/0!</v>
      </c>
    </row>
    <row r="48" spans="1:7" ht="15">
      <c r="A48" s="49" t="s">
        <v>54</v>
      </c>
      <c r="B48" s="50">
        <v>441</v>
      </c>
      <c r="C48" s="51" t="s">
        <v>55</v>
      </c>
      <c r="D48" s="113"/>
      <c r="E48" s="113"/>
      <c r="F48" s="113"/>
      <c r="G48" s="72" t="e">
        <f t="shared" si="0"/>
        <v>#DIV/0!</v>
      </c>
    </row>
    <row r="49" spans="1:7" ht="15">
      <c r="A49" s="49" t="s">
        <v>56</v>
      </c>
      <c r="B49" s="50">
        <v>442</v>
      </c>
      <c r="C49" s="51" t="s">
        <v>57</v>
      </c>
      <c r="D49" s="113"/>
      <c r="E49" s="113"/>
      <c r="F49" s="113"/>
      <c r="G49" s="72" t="e">
        <f t="shared" si="0"/>
        <v>#DIV/0!</v>
      </c>
    </row>
    <row r="50" spans="1:7" ht="15">
      <c r="A50" s="49" t="s">
        <v>58</v>
      </c>
      <c r="B50" s="50">
        <v>443</v>
      </c>
      <c r="C50" s="51" t="s">
        <v>59</v>
      </c>
      <c r="D50" s="113"/>
      <c r="E50" s="113"/>
      <c r="F50" s="113"/>
      <c r="G50" s="72" t="e">
        <f t="shared" si="0"/>
        <v>#DIV/0!</v>
      </c>
    </row>
    <row r="51" spans="1:7" ht="15">
      <c r="A51" s="49" t="s">
        <v>60</v>
      </c>
      <c r="B51" s="50">
        <v>444</v>
      </c>
      <c r="C51" s="51" t="s">
        <v>61</v>
      </c>
      <c r="D51" s="113"/>
      <c r="E51" s="113"/>
      <c r="F51" s="113"/>
      <c r="G51" s="72" t="e">
        <f t="shared" si="0"/>
        <v>#DIV/0!</v>
      </c>
    </row>
    <row r="52" spans="1:7" ht="15">
      <c r="A52" s="49" t="s">
        <v>62</v>
      </c>
      <c r="B52" s="50">
        <v>445</v>
      </c>
      <c r="C52" s="51" t="s">
        <v>63</v>
      </c>
      <c r="D52" s="113"/>
      <c r="E52" s="113"/>
      <c r="F52" s="113"/>
      <c r="G52" s="72" t="e">
        <f t="shared" si="0"/>
        <v>#DIV/0!</v>
      </c>
    </row>
    <row r="53" spans="1:7" ht="15">
      <c r="A53" s="49" t="s">
        <v>64</v>
      </c>
      <c r="B53" s="50">
        <v>446</v>
      </c>
      <c r="C53" s="51" t="s">
        <v>65</v>
      </c>
      <c r="D53" s="113"/>
      <c r="E53" s="113"/>
      <c r="F53" s="113"/>
      <c r="G53" s="72" t="e">
        <f t="shared" si="0"/>
        <v>#DIV/0!</v>
      </c>
    </row>
    <row r="54" spans="1:7" ht="15">
      <c r="A54" s="49"/>
      <c r="B54" s="52">
        <v>447</v>
      </c>
      <c r="C54" s="53" t="s">
        <v>131</v>
      </c>
      <c r="D54" s="114">
        <f>SUM(D55:D59)</f>
        <v>0</v>
      </c>
      <c r="E54" s="114">
        <f>SUM(E55:E59)</f>
        <v>0</v>
      </c>
      <c r="F54" s="114">
        <f>SUM(F55:F59)</f>
        <v>0</v>
      </c>
      <c r="G54" s="74" t="e">
        <f t="shared" si="0"/>
        <v>#DIV/0!</v>
      </c>
    </row>
    <row r="55" spans="1:7" ht="15">
      <c r="A55" s="49" t="s">
        <v>66</v>
      </c>
      <c r="B55" s="50">
        <v>448</v>
      </c>
      <c r="C55" s="51" t="s">
        <v>67</v>
      </c>
      <c r="D55" s="113"/>
      <c r="E55" s="113"/>
      <c r="F55" s="113"/>
      <c r="G55" s="72" t="e">
        <f t="shared" si="0"/>
        <v>#DIV/0!</v>
      </c>
    </row>
    <row r="56" spans="1:7" ht="15">
      <c r="A56" s="49" t="s">
        <v>68</v>
      </c>
      <c r="B56" s="50">
        <v>449</v>
      </c>
      <c r="C56" s="51" t="s">
        <v>69</v>
      </c>
      <c r="D56" s="113"/>
      <c r="E56" s="113"/>
      <c r="F56" s="113"/>
      <c r="G56" s="72" t="e">
        <f t="shared" si="0"/>
        <v>#DIV/0!</v>
      </c>
    </row>
    <row r="57" spans="1:7" ht="15">
      <c r="A57" s="49" t="s">
        <v>70</v>
      </c>
      <c r="B57" s="50">
        <v>450</v>
      </c>
      <c r="C57" s="51" t="s">
        <v>71</v>
      </c>
      <c r="D57" s="113"/>
      <c r="E57" s="113"/>
      <c r="F57" s="113"/>
      <c r="G57" s="72" t="e">
        <f t="shared" si="0"/>
        <v>#DIV/0!</v>
      </c>
    </row>
    <row r="58" spans="1:7" ht="15">
      <c r="A58" s="49" t="s">
        <v>72</v>
      </c>
      <c r="B58" s="50">
        <v>451</v>
      </c>
      <c r="C58" s="51" t="s">
        <v>73</v>
      </c>
      <c r="D58" s="113"/>
      <c r="E58" s="113"/>
      <c r="F58" s="113"/>
      <c r="G58" s="72" t="e">
        <f t="shared" si="0"/>
        <v>#DIV/0!</v>
      </c>
    </row>
    <row r="59" spans="1:7" ht="15">
      <c r="A59" s="49" t="s">
        <v>74</v>
      </c>
      <c r="B59" s="50">
        <v>452</v>
      </c>
      <c r="C59" s="54" t="s">
        <v>75</v>
      </c>
      <c r="D59" s="113"/>
      <c r="E59" s="113"/>
      <c r="F59" s="113"/>
      <c r="G59" s="72" t="e">
        <f t="shared" si="0"/>
        <v>#DIV/0!</v>
      </c>
    </row>
    <row r="60" spans="1:7" ht="30.75">
      <c r="A60" s="49"/>
      <c r="B60" s="52">
        <v>453</v>
      </c>
      <c r="C60" s="53" t="s">
        <v>132</v>
      </c>
      <c r="D60" s="114">
        <f>SUM(D61:D70)</f>
        <v>0</v>
      </c>
      <c r="E60" s="114">
        <f>SUM(E61:E70)</f>
        <v>0</v>
      </c>
      <c r="F60" s="114">
        <f>SUM(F61:F70)</f>
        <v>0</v>
      </c>
      <c r="G60" s="74" t="e">
        <f t="shared" si="0"/>
        <v>#DIV/0!</v>
      </c>
    </row>
    <row r="61" spans="1:7" ht="15">
      <c r="A61" s="49" t="s">
        <v>76</v>
      </c>
      <c r="B61" s="50">
        <v>454</v>
      </c>
      <c r="C61" s="51" t="s">
        <v>77</v>
      </c>
      <c r="D61" s="113"/>
      <c r="E61" s="113"/>
      <c r="F61" s="113"/>
      <c r="G61" s="72" t="e">
        <f t="shared" si="0"/>
        <v>#DIV/0!</v>
      </c>
    </row>
    <row r="62" spans="1:7" ht="15">
      <c r="A62" s="49" t="s">
        <v>78</v>
      </c>
      <c r="B62" s="50">
        <v>455</v>
      </c>
      <c r="C62" s="51" t="s">
        <v>79</v>
      </c>
      <c r="D62" s="113"/>
      <c r="E62" s="113"/>
      <c r="F62" s="113"/>
      <c r="G62" s="72" t="e">
        <f t="shared" si="0"/>
        <v>#DIV/0!</v>
      </c>
    </row>
    <row r="63" spans="1:7" ht="15">
      <c r="A63" s="49" t="s">
        <v>80</v>
      </c>
      <c r="B63" s="50">
        <v>456</v>
      </c>
      <c r="C63" s="51" t="s">
        <v>81</v>
      </c>
      <c r="D63" s="113"/>
      <c r="E63" s="113"/>
      <c r="F63" s="113"/>
      <c r="G63" s="72" t="e">
        <f t="shared" si="0"/>
        <v>#DIV/0!</v>
      </c>
    </row>
    <row r="64" spans="1:7" ht="15">
      <c r="A64" s="49" t="s">
        <v>82</v>
      </c>
      <c r="B64" s="50">
        <v>457</v>
      </c>
      <c r="C64" s="51" t="s">
        <v>83</v>
      </c>
      <c r="D64" s="113"/>
      <c r="E64" s="113"/>
      <c r="F64" s="113"/>
      <c r="G64" s="72" t="e">
        <f t="shared" si="0"/>
        <v>#DIV/0!</v>
      </c>
    </row>
    <row r="65" spans="1:7" ht="15">
      <c r="A65" s="49" t="s">
        <v>84</v>
      </c>
      <c r="B65" s="50">
        <v>458</v>
      </c>
      <c r="C65" s="51" t="s">
        <v>85</v>
      </c>
      <c r="D65" s="113"/>
      <c r="E65" s="113"/>
      <c r="F65" s="113"/>
      <c r="G65" s="72" t="e">
        <f t="shared" si="0"/>
        <v>#DIV/0!</v>
      </c>
    </row>
    <row r="66" spans="1:7" ht="15">
      <c r="A66" s="49" t="s">
        <v>86</v>
      </c>
      <c r="B66" s="50">
        <v>459</v>
      </c>
      <c r="C66" s="51" t="s">
        <v>87</v>
      </c>
      <c r="D66" s="113"/>
      <c r="E66" s="113"/>
      <c r="F66" s="113"/>
      <c r="G66" s="72" t="e">
        <f t="shared" si="0"/>
        <v>#DIV/0!</v>
      </c>
    </row>
    <row r="67" spans="1:7" ht="15">
      <c r="A67" s="49" t="s">
        <v>88</v>
      </c>
      <c r="B67" s="50">
        <v>460</v>
      </c>
      <c r="C67" s="51" t="s">
        <v>89</v>
      </c>
      <c r="D67" s="113"/>
      <c r="E67" s="113"/>
      <c r="F67" s="113"/>
      <c r="G67" s="72" t="e">
        <f t="shared" si="0"/>
        <v>#DIV/0!</v>
      </c>
    </row>
    <row r="68" spans="1:7" ht="15">
      <c r="A68" s="49" t="s">
        <v>90</v>
      </c>
      <c r="B68" s="50">
        <v>461</v>
      </c>
      <c r="C68" s="51" t="s">
        <v>91</v>
      </c>
      <c r="D68" s="113"/>
      <c r="E68" s="113"/>
      <c r="F68" s="113"/>
      <c r="G68" s="72" t="e">
        <f t="shared" si="0"/>
        <v>#DIV/0!</v>
      </c>
    </row>
    <row r="69" spans="1:7" ht="15">
      <c r="A69" s="49" t="s">
        <v>92</v>
      </c>
      <c r="B69" s="50">
        <v>462</v>
      </c>
      <c r="C69" s="51" t="s">
        <v>93</v>
      </c>
      <c r="D69" s="113"/>
      <c r="E69" s="113"/>
      <c r="F69" s="113"/>
      <c r="G69" s="72" t="e">
        <f t="shared" si="0"/>
        <v>#DIV/0!</v>
      </c>
    </row>
    <row r="70" spans="1:7" ht="15">
      <c r="A70" s="49" t="s">
        <v>94</v>
      </c>
      <c r="B70" s="50">
        <v>463</v>
      </c>
      <c r="C70" s="51" t="s">
        <v>95</v>
      </c>
      <c r="D70" s="113"/>
      <c r="E70" s="113"/>
      <c r="F70" s="113"/>
      <c r="G70" s="72" t="e">
        <f t="shared" si="0"/>
        <v>#DIV/0!</v>
      </c>
    </row>
    <row r="71" spans="1:7" ht="15">
      <c r="A71" s="55">
        <v>403</v>
      </c>
      <c r="B71" s="52">
        <v>464</v>
      </c>
      <c r="C71" s="53" t="s">
        <v>96</v>
      </c>
      <c r="D71" s="115"/>
      <c r="E71" s="115"/>
      <c r="F71" s="115"/>
      <c r="G71" s="74" t="e">
        <f t="shared" si="0"/>
        <v>#DIV/0!</v>
      </c>
    </row>
    <row r="72" spans="1:7" ht="15">
      <c r="A72" s="55">
        <v>404</v>
      </c>
      <c r="B72" s="52">
        <v>465</v>
      </c>
      <c r="C72" s="53" t="s">
        <v>97</v>
      </c>
      <c r="D72" s="115"/>
      <c r="E72" s="115"/>
      <c r="F72" s="115"/>
      <c r="G72" s="74" t="e">
        <f t="shared" si="0"/>
        <v>#DIV/0!</v>
      </c>
    </row>
    <row r="73" spans="1:7" ht="15">
      <c r="A73" s="55">
        <v>410</v>
      </c>
      <c r="B73" s="52">
        <v>466</v>
      </c>
      <c r="C73" s="53" t="s">
        <v>98</v>
      </c>
      <c r="D73" s="115"/>
      <c r="E73" s="115"/>
      <c r="F73" s="115"/>
      <c r="G73" s="74" t="e">
        <f t="shared" si="0"/>
        <v>#DIV/0!</v>
      </c>
    </row>
    <row r="74" spans="1:7" ht="15">
      <c r="A74" s="55">
        <v>411</v>
      </c>
      <c r="B74" s="52">
        <v>467</v>
      </c>
      <c r="C74" s="53" t="s">
        <v>99</v>
      </c>
      <c r="D74" s="115"/>
      <c r="E74" s="115"/>
      <c r="F74" s="115"/>
      <c r="G74" s="74" t="e">
        <f t="shared" si="0"/>
        <v>#DIV/0!</v>
      </c>
    </row>
    <row r="75" spans="1:7" ht="15">
      <c r="A75" s="55">
        <v>412</v>
      </c>
      <c r="B75" s="52">
        <v>468</v>
      </c>
      <c r="C75" s="53" t="s">
        <v>100</v>
      </c>
      <c r="D75" s="115"/>
      <c r="E75" s="115"/>
      <c r="F75" s="115"/>
      <c r="G75" s="74" t="e">
        <f t="shared" si="0"/>
        <v>#DIV/0!</v>
      </c>
    </row>
    <row r="76" spans="1:12" ht="15">
      <c r="A76" s="55">
        <v>413</v>
      </c>
      <c r="B76" s="52">
        <v>469</v>
      </c>
      <c r="C76" s="53" t="s">
        <v>101</v>
      </c>
      <c r="D76" s="115"/>
      <c r="E76" s="115"/>
      <c r="F76" s="115"/>
      <c r="G76" s="74" t="e">
        <f aca="true" t="shared" si="1" ref="G76:G82">F76/D76*100</f>
        <v>#DIV/0!</v>
      </c>
      <c r="L76" s="7"/>
    </row>
    <row r="77" spans="1:7" ht="15">
      <c r="A77" s="55">
        <v>420</v>
      </c>
      <c r="B77" s="52">
        <v>470</v>
      </c>
      <c r="C77" s="53" t="s">
        <v>102</v>
      </c>
      <c r="D77" s="115"/>
      <c r="E77" s="115"/>
      <c r="F77" s="115"/>
      <c r="G77" s="74" t="e">
        <f t="shared" si="1"/>
        <v>#DIV/0!</v>
      </c>
    </row>
    <row r="78" spans="1:7" ht="15">
      <c r="A78" s="49"/>
      <c r="B78" s="50"/>
      <c r="C78" s="51"/>
      <c r="D78" s="111"/>
      <c r="E78" s="111"/>
      <c r="F78" s="111"/>
      <c r="G78" s="72"/>
    </row>
    <row r="79" spans="1:7" ht="30.75">
      <c r="A79" s="56"/>
      <c r="B79" s="57">
        <v>481</v>
      </c>
      <c r="C79" s="41" t="s">
        <v>133</v>
      </c>
      <c r="D79" s="110">
        <f>+D80+D81+D82</f>
        <v>0</v>
      </c>
      <c r="E79" s="110">
        <f>+E80+E81+E82</f>
        <v>0</v>
      </c>
      <c r="F79" s="110">
        <f>+F80+F81+F82</f>
        <v>0</v>
      </c>
      <c r="G79" s="71" t="e">
        <f t="shared" si="1"/>
        <v>#DIV/0!</v>
      </c>
    </row>
    <row r="80" spans="1:7" ht="15">
      <c r="A80" s="49" t="s">
        <v>103</v>
      </c>
      <c r="B80" s="50">
        <v>482</v>
      </c>
      <c r="C80" s="51" t="s">
        <v>104</v>
      </c>
      <c r="D80" s="113"/>
      <c r="E80" s="113"/>
      <c r="F80" s="113"/>
      <c r="G80" s="72" t="e">
        <f t="shared" si="1"/>
        <v>#DIV/0!</v>
      </c>
    </row>
    <row r="81" spans="1:7" ht="30">
      <c r="A81" s="49" t="s">
        <v>105</v>
      </c>
      <c r="B81" s="50">
        <v>483</v>
      </c>
      <c r="C81" s="51" t="s">
        <v>106</v>
      </c>
      <c r="D81" s="113"/>
      <c r="E81" s="113"/>
      <c r="F81" s="113"/>
      <c r="G81" s="72" t="e">
        <f t="shared" si="1"/>
        <v>#DIV/0!</v>
      </c>
    </row>
    <row r="82" spans="1:7" ht="15" thickBot="1">
      <c r="A82" s="49" t="s">
        <v>107</v>
      </c>
      <c r="B82" s="50">
        <v>484</v>
      </c>
      <c r="C82" s="51" t="s">
        <v>108</v>
      </c>
      <c r="D82" s="113"/>
      <c r="E82" s="113"/>
      <c r="F82" s="113"/>
      <c r="G82" s="72" t="e">
        <f t="shared" si="1"/>
        <v>#DIV/0!</v>
      </c>
    </row>
    <row r="83" spans="1:7" ht="15.75" thickBot="1">
      <c r="A83" s="145"/>
      <c r="B83" s="146" t="s">
        <v>109</v>
      </c>
      <c r="C83" s="143" t="s">
        <v>110</v>
      </c>
      <c r="D83" s="144">
        <f>+D11-D42</f>
        <v>0</v>
      </c>
      <c r="E83" s="144">
        <f>+E11-E42</f>
        <v>0</v>
      </c>
      <c r="F83" s="144">
        <f>+F11-F42</f>
        <v>0</v>
      </c>
      <c r="G83" s="147"/>
    </row>
    <row r="84" spans="1:7" ht="15">
      <c r="A84" s="58"/>
      <c r="B84" s="58"/>
      <c r="C84" s="59"/>
      <c r="D84" s="116"/>
      <c r="E84" s="116"/>
      <c r="F84" s="116"/>
      <c r="G84" s="75"/>
    </row>
    <row r="85" spans="1:12" s="7" customFormat="1" ht="15.75" thickBot="1">
      <c r="A85" s="5" t="s">
        <v>111</v>
      </c>
      <c r="B85" s="5"/>
      <c r="C85" s="6"/>
      <c r="D85" s="117"/>
      <c r="E85" s="117"/>
      <c r="F85" s="117"/>
      <c r="G85" s="76"/>
      <c r="L85" s="4"/>
    </row>
    <row r="86" spans="1:7" ht="15">
      <c r="A86" s="8"/>
      <c r="B86" s="9"/>
      <c r="C86" s="10" t="s">
        <v>11</v>
      </c>
      <c r="D86" s="11" t="s">
        <v>12</v>
      </c>
      <c r="E86" s="12" t="s">
        <v>13</v>
      </c>
      <c r="F86" s="13" t="s">
        <v>149</v>
      </c>
      <c r="G86" s="14" t="s">
        <v>14</v>
      </c>
    </row>
    <row r="87" spans="1:7" ht="15">
      <c r="A87" s="15"/>
      <c r="B87" s="139"/>
      <c r="C87" s="140"/>
      <c r="D87" s="17" t="s">
        <v>15</v>
      </c>
      <c r="E87" s="18" t="s">
        <v>16</v>
      </c>
      <c r="F87" s="19" t="s">
        <v>16</v>
      </c>
      <c r="G87" s="20" t="s">
        <v>17</v>
      </c>
    </row>
    <row r="88" spans="1:7" ht="15">
      <c r="A88" s="15"/>
      <c r="B88" s="139"/>
      <c r="C88" s="141"/>
      <c r="D88" s="17" t="s">
        <v>18</v>
      </c>
      <c r="E88" s="18" t="s">
        <v>19</v>
      </c>
      <c r="F88" s="19" t="s">
        <v>20</v>
      </c>
      <c r="G88" s="20" t="s">
        <v>21</v>
      </c>
    </row>
    <row r="89" spans="1:12" ht="15">
      <c r="A89" s="21"/>
      <c r="B89" s="22"/>
      <c r="C89" s="23"/>
      <c r="D89" s="24">
        <v>2020</v>
      </c>
      <c r="E89" s="25">
        <v>2020</v>
      </c>
      <c r="F89" s="26">
        <v>2020</v>
      </c>
      <c r="G89" s="27">
        <v>2020</v>
      </c>
      <c r="L89" s="7"/>
    </row>
    <row r="90" spans="1:7" ht="15.75" thickBot="1">
      <c r="A90" s="28" t="s">
        <v>22</v>
      </c>
      <c r="B90" s="29" t="s">
        <v>23</v>
      </c>
      <c r="C90" s="30" t="s">
        <v>24</v>
      </c>
      <c r="D90" s="118" t="s">
        <v>25</v>
      </c>
      <c r="E90" s="119" t="s">
        <v>26</v>
      </c>
      <c r="F90" s="120" t="s">
        <v>27</v>
      </c>
      <c r="G90" s="79" t="s">
        <v>28</v>
      </c>
    </row>
    <row r="91" spans="1:7" ht="15">
      <c r="A91" s="21"/>
      <c r="B91" s="35"/>
      <c r="C91" s="36"/>
      <c r="D91" s="121"/>
      <c r="E91" s="121"/>
      <c r="F91" s="121"/>
      <c r="G91" s="77"/>
    </row>
    <row r="92" spans="1:7" ht="15">
      <c r="A92" s="60">
        <v>75</v>
      </c>
      <c r="B92" s="61">
        <v>500</v>
      </c>
      <c r="C92" s="62" t="s">
        <v>112</v>
      </c>
      <c r="D92" s="122"/>
      <c r="E92" s="122"/>
      <c r="F92" s="122"/>
      <c r="G92" s="71" t="e">
        <f>F92/D92*100</f>
        <v>#DIV/0!</v>
      </c>
    </row>
    <row r="93" spans="1:7" ht="15.75" thickBot="1">
      <c r="A93" s="60">
        <v>44</v>
      </c>
      <c r="B93" s="61">
        <v>512</v>
      </c>
      <c r="C93" s="63" t="s">
        <v>113</v>
      </c>
      <c r="D93" s="122"/>
      <c r="E93" s="122"/>
      <c r="F93" s="122"/>
      <c r="G93" s="71" t="e">
        <f>F93/D93*100</f>
        <v>#DIV/0!</v>
      </c>
    </row>
    <row r="94" spans="1:7" ht="31.5" thickBot="1">
      <c r="A94" s="124"/>
      <c r="B94" s="142" t="s">
        <v>114</v>
      </c>
      <c r="C94" s="126" t="s">
        <v>115</v>
      </c>
      <c r="D94" s="127">
        <f>+D92-D93</f>
        <v>0</v>
      </c>
      <c r="E94" s="127">
        <f>+E92-E93</f>
        <v>0</v>
      </c>
      <c r="F94" s="127">
        <f>+F92-F93</f>
        <v>0</v>
      </c>
      <c r="G94" s="128"/>
    </row>
    <row r="95" spans="1:7" ht="15">
      <c r="A95" s="64"/>
      <c r="B95" s="65"/>
      <c r="C95" s="64"/>
      <c r="D95" s="123"/>
      <c r="E95" s="123"/>
      <c r="F95" s="123"/>
      <c r="G95" s="78"/>
    </row>
    <row r="96" spans="1:12" s="7" customFormat="1" ht="15.75" thickBot="1">
      <c r="A96" s="5" t="s">
        <v>116</v>
      </c>
      <c r="B96" s="5"/>
      <c r="C96" s="6"/>
      <c r="D96" s="117"/>
      <c r="E96" s="117"/>
      <c r="F96" s="117"/>
      <c r="G96" s="76"/>
      <c r="L96" s="4"/>
    </row>
    <row r="97" spans="1:7" ht="15">
      <c r="A97" s="8"/>
      <c r="B97" s="9"/>
      <c r="C97" s="10" t="s">
        <v>11</v>
      </c>
      <c r="D97" s="11" t="s">
        <v>12</v>
      </c>
      <c r="E97" s="12" t="s">
        <v>13</v>
      </c>
      <c r="F97" s="13" t="s">
        <v>149</v>
      </c>
      <c r="G97" s="14" t="s">
        <v>14</v>
      </c>
    </row>
    <row r="98" spans="1:7" ht="15">
      <c r="A98" s="15"/>
      <c r="B98" s="139"/>
      <c r="C98" s="140"/>
      <c r="D98" s="17" t="s">
        <v>15</v>
      </c>
      <c r="E98" s="18" t="s">
        <v>16</v>
      </c>
      <c r="F98" s="19" t="s">
        <v>16</v>
      </c>
      <c r="G98" s="20" t="s">
        <v>17</v>
      </c>
    </row>
    <row r="99" spans="1:7" ht="15">
      <c r="A99" s="15"/>
      <c r="B99" s="139"/>
      <c r="C99" s="141"/>
      <c r="D99" s="17" t="s">
        <v>18</v>
      </c>
      <c r="E99" s="18" t="s">
        <v>19</v>
      </c>
      <c r="F99" s="19" t="s">
        <v>20</v>
      </c>
      <c r="G99" s="20" t="s">
        <v>21</v>
      </c>
    </row>
    <row r="100" spans="1:7" ht="15">
      <c r="A100" s="21"/>
      <c r="B100" s="22"/>
      <c r="C100" s="23"/>
      <c r="D100" s="24">
        <v>2020</v>
      </c>
      <c r="E100" s="25">
        <v>2020</v>
      </c>
      <c r="F100" s="26">
        <v>2020</v>
      </c>
      <c r="G100" s="27">
        <v>2020</v>
      </c>
    </row>
    <row r="101" spans="1:7" ht="15.75" thickBot="1">
      <c r="A101" s="28" t="s">
        <v>22</v>
      </c>
      <c r="B101" s="29" t="s">
        <v>23</v>
      </c>
      <c r="C101" s="30" t="s">
        <v>24</v>
      </c>
      <c r="D101" s="118" t="s">
        <v>25</v>
      </c>
      <c r="E101" s="119" t="s">
        <v>26</v>
      </c>
      <c r="F101" s="120" t="s">
        <v>27</v>
      </c>
      <c r="G101" s="79" t="s">
        <v>28</v>
      </c>
    </row>
    <row r="102" spans="1:7" ht="15">
      <c r="A102" s="21"/>
      <c r="B102" s="35"/>
      <c r="C102" s="36"/>
      <c r="D102" s="121"/>
      <c r="E102" s="121"/>
      <c r="F102" s="121"/>
      <c r="G102" s="77"/>
    </row>
    <row r="103" spans="1:7" ht="15">
      <c r="A103" s="60">
        <v>50</v>
      </c>
      <c r="B103" s="61">
        <v>550</v>
      </c>
      <c r="C103" s="63" t="s">
        <v>117</v>
      </c>
      <c r="D103" s="122"/>
      <c r="E103" s="122"/>
      <c r="F103" s="122"/>
      <c r="G103" s="71" t="e">
        <f>F103/D103*100</f>
        <v>#DIV/0!</v>
      </c>
    </row>
    <row r="104" spans="1:7" ht="15.75" thickBot="1">
      <c r="A104" s="60">
        <v>55</v>
      </c>
      <c r="B104" s="61">
        <v>560</v>
      </c>
      <c r="C104" s="63" t="s">
        <v>118</v>
      </c>
      <c r="D104" s="122"/>
      <c r="E104" s="122"/>
      <c r="F104" s="122"/>
      <c r="G104" s="71" t="e">
        <f>F104/D104*100</f>
        <v>#DIV/0!</v>
      </c>
    </row>
    <row r="105" spans="1:7" ht="15.75" thickBot="1">
      <c r="A105" s="124"/>
      <c r="B105" s="142" t="s">
        <v>119</v>
      </c>
      <c r="C105" s="126" t="s">
        <v>134</v>
      </c>
      <c r="D105" s="127">
        <f>+D103-D104</f>
        <v>0</v>
      </c>
      <c r="E105" s="127">
        <f>+E103-E104</f>
        <v>0</v>
      </c>
      <c r="F105" s="127">
        <f>+F103-F104</f>
        <v>0</v>
      </c>
      <c r="G105" s="128"/>
    </row>
    <row r="106" spans="1:7" ht="15">
      <c r="A106" s="129"/>
      <c r="B106" s="130" t="s">
        <v>120</v>
      </c>
      <c r="C106" s="131" t="s">
        <v>121</v>
      </c>
      <c r="D106" s="132">
        <f>+D11+D92+D103-D42-D93-D104</f>
        <v>0</v>
      </c>
      <c r="E106" s="132">
        <f>+E11+E92+E103-E42-E93-E104</f>
        <v>0</v>
      </c>
      <c r="F106" s="132">
        <f>+F11+F92+F103-F42-F93-F104</f>
        <v>0</v>
      </c>
      <c r="G106" s="133"/>
    </row>
    <row r="107" spans="1:7" ht="15.75" thickBot="1">
      <c r="A107" s="134"/>
      <c r="B107" s="135"/>
      <c r="C107" s="136" t="s">
        <v>122</v>
      </c>
      <c r="D107" s="137"/>
      <c r="E107" s="137"/>
      <c r="F107" s="137"/>
      <c r="G107" s="138"/>
    </row>
    <row r="108" spans="1:7" ht="15.75" thickBot="1">
      <c r="A108" s="124"/>
      <c r="B108" s="125"/>
      <c r="C108" s="126" t="s">
        <v>135</v>
      </c>
      <c r="D108" s="127">
        <f>+D94+D103-D104-D106</f>
        <v>0</v>
      </c>
      <c r="E108" s="127">
        <f>+E94+E103-E104-E106</f>
        <v>0</v>
      </c>
      <c r="F108" s="127">
        <f>+F94+F103-F104-F106</f>
        <v>0</v>
      </c>
      <c r="G108" s="128"/>
    </row>
    <row r="109" spans="1:2" ht="15">
      <c r="A109" s="66"/>
      <c r="B109" s="66"/>
    </row>
    <row r="112" ht="15">
      <c r="J112" s="67"/>
    </row>
  </sheetData>
  <sheetProtection password="FB54" sheet="1" selectLockedCells="1"/>
  <printOptions horizontalCentered="1" verticalCentered="1"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11.25390625" style="156" customWidth="1"/>
    <col min="2" max="2" width="57.125" style="156" customWidth="1"/>
    <col min="3" max="3" width="12.375" style="156" customWidth="1"/>
    <col min="4" max="4" width="13.00390625" style="156" customWidth="1"/>
    <col min="5" max="5" width="14.875" style="156" customWidth="1"/>
    <col min="6" max="6" width="14.375" style="156" customWidth="1"/>
    <col min="7" max="7" width="14.875" style="156" customWidth="1"/>
    <col min="8" max="8" width="18.50390625" style="156" customWidth="1"/>
    <col min="9" max="9" width="18.00390625" style="156" customWidth="1"/>
    <col min="10" max="16384" width="8.875" style="153" customWidth="1"/>
  </cols>
  <sheetData>
    <row r="1" spans="1:9" ht="15.75" thickBot="1">
      <c r="A1" s="148" t="s">
        <v>205</v>
      </c>
      <c r="B1" s="149"/>
      <c r="C1" s="149"/>
      <c r="D1" s="149"/>
      <c r="E1" s="150"/>
      <c r="F1" s="151"/>
      <c r="G1" s="151"/>
      <c r="H1" s="151"/>
      <c r="I1" s="152" t="s">
        <v>137</v>
      </c>
    </row>
    <row r="2" spans="1:256" ht="15">
      <c r="A2" s="154"/>
      <c r="B2" s="155"/>
      <c r="C2" s="155"/>
      <c r="D2" s="155"/>
      <c r="E2" s="155"/>
      <c r="F2" s="155"/>
      <c r="G2" s="155"/>
      <c r="H2" s="155"/>
      <c r="I2" s="155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1:9" ht="15" thickBot="1">
      <c r="A3" s="157"/>
      <c r="I3" s="158" t="s">
        <v>138</v>
      </c>
    </row>
    <row r="4" spans="1:9" ht="15.75" thickBot="1">
      <c r="A4" s="159"/>
      <c r="B4" s="247" t="s">
        <v>154</v>
      </c>
      <c r="C4" s="247" t="s">
        <v>151</v>
      </c>
      <c r="D4" s="244" t="s">
        <v>152</v>
      </c>
      <c r="E4" s="245"/>
      <c r="F4" s="245"/>
      <c r="G4" s="246"/>
      <c r="H4" s="244" t="s">
        <v>153</v>
      </c>
      <c r="I4" s="246"/>
    </row>
    <row r="5" spans="1:9" ht="31.5" thickBot="1">
      <c r="A5" s="160"/>
      <c r="B5" s="249"/>
      <c r="C5" s="248"/>
      <c r="D5" s="162" t="s">
        <v>155</v>
      </c>
      <c r="E5" s="163" t="s">
        <v>156</v>
      </c>
      <c r="F5" s="164" t="s">
        <v>157</v>
      </c>
      <c r="G5" s="164" t="s">
        <v>157</v>
      </c>
      <c r="H5" s="250" t="s">
        <v>208</v>
      </c>
      <c r="I5" s="252" t="s">
        <v>209</v>
      </c>
    </row>
    <row r="6" spans="1:9" ht="15.75" thickBot="1">
      <c r="A6" s="160"/>
      <c r="B6" s="161"/>
      <c r="C6" s="233"/>
      <c r="D6" s="165" t="s">
        <v>158</v>
      </c>
      <c r="E6" s="166" t="s">
        <v>206</v>
      </c>
      <c r="F6" s="167" t="s">
        <v>207</v>
      </c>
      <c r="G6" s="168" t="s">
        <v>206</v>
      </c>
      <c r="H6" s="251"/>
      <c r="I6" s="253"/>
    </row>
    <row r="7" spans="1:256" ht="30.75">
      <c r="A7" s="169"/>
      <c r="B7" s="170" t="s">
        <v>159</v>
      </c>
      <c r="C7" s="232">
        <v>860</v>
      </c>
      <c r="D7" s="172">
        <f>D8+D9-D10+D11</f>
        <v>0</v>
      </c>
      <c r="E7" s="173">
        <f>E8+E9-E10+E11</f>
        <v>0</v>
      </c>
      <c r="F7" s="174">
        <f>F8+F9-F10+F11</f>
        <v>0</v>
      </c>
      <c r="G7" s="174">
        <f>G8+G9-G10+G11</f>
        <v>0</v>
      </c>
      <c r="H7" s="175" t="e">
        <f>F7/E7*100</f>
        <v>#DIV/0!</v>
      </c>
      <c r="I7" s="176" t="e">
        <f>F7/G7*100</f>
        <v>#DIV/0!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  <c r="IV7" s="177"/>
    </row>
    <row r="8" spans="1:9" ht="15">
      <c r="A8" s="178" t="s">
        <v>0</v>
      </c>
      <c r="B8" s="179" t="s">
        <v>160</v>
      </c>
      <c r="C8" s="180">
        <v>861</v>
      </c>
      <c r="D8" s="181"/>
      <c r="E8" s="182"/>
      <c r="F8" s="183"/>
      <c r="G8" s="183"/>
      <c r="H8" s="184" t="e">
        <f aca="true" t="shared" si="0" ref="H8:H34">F8/E8*100</f>
        <v>#DIV/0!</v>
      </c>
      <c r="I8" s="185" t="e">
        <f aca="true" t="shared" si="1" ref="I8:I34">F8/G8*100</f>
        <v>#DIV/0!</v>
      </c>
    </row>
    <row r="9" spans="1:9" ht="15">
      <c r="A9" s="178"/>
      <c r="B9" s="179" t="s">
        <v>161</v>
      </c>
      <c r="C9" s="180">
        <v>862</v>
      </c>
      <c r="D9" s="186"/>
      <c r="E9" s="182"/>
      <c r="F9" s="183"/>
      <c r="G9" s="183"/>
      <c r="H9" s="184" t="e">
        <f t="shared" si="0"/>
        <v>#DIV/0!</v>
      </c>
      <c r="I9" s="185" t="e">
        <f t="shared" si="1"/>
        <v>#DIV/0!</v>
      </c>
    </row>
    <row r="10" spans="1:9" ht="15">
      <c r="A10" s="178"/>
      <c r="B10" s="179" t="s">
        <v>162</v>
      </c>
      <c r="C10" s="180">
        <v>863</v>
      </c>
      <c r="D10" s="186"/>
      <c r="E10" s="182"/>
      <c r="F10" s="183"/>
      <c r="G10" s="183"/>
      <c r="H10" s="184" t="e">
        <f t="shared" si="0"/>
        <v>#DIV/0!</v>
      </c>
      <c r="I10" s="185" t="e">
        <f t="shared" si="1"/>
        <v>#DIV/0!</v>
      </c>
    </row>
    <row r="11" spans="1:9" ht="15">
      <c r="A11" s="178" t="s">
        <v>163</v>
      </c>
      <c r="B11" s="179" t="s">
        <v>164</v>
      </c>
      <c r="C11" s="180">
        <v>864</v>
      </c>
      <c r="D11" s="186"/>
      <c r="E11" s="182"/>
      <c r="F11" s="183"/>
      <c r="G11" s="183"/>
      <c r="H11" s="184" t="e">
        <f t="shared" si="0"/>
        <v>#DIV/0!</v>
      </c>
      <c r="I11" s="185" t="e">
        <f t="shared" si="1"/>
        <v>#DIV/0!</v>
      </c>
    </row>
    <row r="12" spans="1:256" ht="15">
      <c r="A12" s="187" t="s">
        <v>1</v>
      </c>
      <c r="B12" s="188" t="s">
        <v>165</v>
      </c>
      <c r="C12" s="171">
        <v>865</v>
      </c>
      <c r="D12" s="189"/>
      <c r="E12" s="190"/>
      <c r="F12" s="191"/>
      <c r="G12" s="191"/>
      <c r="H12" s="192" t="e">
        <f t="shared" si="0"/>
        <v>#DIV/0!</v>
      </c>
      <c r="I12" s="176" t="e">
        <f t="shared" si="1"/>
        <v>#DIV/0!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  <c r="IV12" s="177"/>
    </row>
    <row r="13" spans="1:256" ht="15">
      <c r="A13" s="187" t="s">
        <v>166</v>
      </c>
      <c r="B13" s="188" t="s">
        <v>167</v>
      </c>
      <c r="C13" s="171">
        <v>866</v>
      </c>
      <c r="D13" s="189"/>
      <c r="E13" s="190"/>
      <c r="F13" s="191"/>
      <c r="G13" s="191"/>
      <c r="H13" s="192" t="e">
        <f t="shared" si="0"/>
        <v>#DIV/0!</v>
      </c>
      <c r="I13" s="176" t="e">
        <f t="shared" si="1"/>
        <v>#DIV/0!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</row>
    <row r="14" spans="1:256" ht="30.75">
      <c r="A14" s="193"/>
      <c r="B14" s="194" t="s">
        <v>168</v>
      </c>
      <c r="C14" s="171">
        <v>867</v>
      </c>
      <c r="D14" s="195">
        <f>D15+D16</f>
        <v>0</v>
      </c>
      <c r="E14" s="196">
        <f>E15+E16</f>
        <v>0</v>
      </c>
      <c r="F14" s="197">
        <f>F15+F16</f>
        <v>0</v>
      </c>
      <c r="G14" s="197">
        <f>G15+G16</f>
        <v>0</v>
      </c>
      <c r="H14" s="192" t="e">
        <f t="shared" si="0"/>
        <v>#DIV/0!</v>
      </c>
      <c r="I14" s="176" t="e">
        <f t="shared" si="1"/>
        <v>#DIV/0!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  <c r="IV14" s="177"/>
    </row>
    <row r="15" spans="1:9" ht="15">
      <c r="A15" s="178" t="s">
        <v>169</v>
      </c>
      <c r="B15" s="179" t="s">
        <v>170</v>
      </c>
      <c r="C15" s="180">
        <v>868</v>
      </c>
      <c r="D15" s="186"/>
      <c r="E15" s="182"/>
      <c r="F15" s="183"/>
      <c r="G15" s="183"/>
      <c r="H15" s="184" t="e">
        <f t="shared" si="0"/>
        <v>#DIV/0!</v>
      </c>
      <c r="I15" s="185" t="e">
        <f t="shared" si="1"/>
        <v>#DIV/0!</v>
      </c>
    </row>
    <row r="16" spans="1:9" ht="15">
      <c r="A16" s="178" t="s">
        <v>169</v>
      </c>
      <c r="B16" s="179" t="s">
        <v>171</v>
      </c>
      <c r="C16" s="180">
        <v>869</v>
      </c>
      <c r="D16" s="186"/>
      <c r="E16" s="182"/>
      <c r="F16" s="183"/>
      <c r="G16" s="183"/>
      <c r="H16" s="184" t="e">
        <f t="shared" si="0"/>
        <v>#DIV/0!</v>
      </c>
      <c r="I16" s="185" t="e">
        <f t="shared" si="1"/>
        <v>#DIV/0!</v>
      </c>
    </row>
    <row r="17" spans="1:256" ht="30.75">
      <c r="A17" s="198"/>
      <c r="B17" s="199" t="s">
        <v>172</v>
      </c>
      <c r="C17" s="200">
        <v>870</v>
      </c>
      <c r="D17" s="201">
        <f>D7+D12+D13+D14</f>
        <v>0</v>
      </c>
      <c r="E17" s="202">
        <f>E7+E12+E13+E14</f>
        <v>0</v>
      </c>
      <c r="F17" s="203">
        <f>F7+F12+F13+F14</f>
        <v>0</v>
      </c>
      <c r="G17" s="203">
        <f>G7+G12+G13+G14</f>
        <v>0</v>
      </c>
      <c r="H17" s="204" t="e">
        <f t="shared" si="0"/>
        <v>#DIV/0!</v>
      </c>
      <c r="I17" s="205" t="e">
        <f t="shared" si="1"/>
        <v>#DIV/0!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  <c r="IU17" s="177"/>
      <c r="IV17" s="177"/>
    </row>
    <row r="18" spans="1:256" ht="30.75">
      <c r="A18" s="193"/>
      <c r="B18" s="194" t="s">
        <v>173</v>
      </c>
      <c r="C18" s="171">
        <v>871</v>
      </c>
      <c r="D18" s="195">
        <f>D19+D20+D21</f>
        <v>0</v>
      </c>
      <c r="E18" s="196">
        <f>E19+E20+E21</f>
        <v>0</v>
      </c>
      <c r="F18" s="197">
        <f>F19+F20+F21</f>
        <v>0</v>
      </c>
      <c r="G18" s="197">
        <f>G19+G20+G21</f>
        <v>0</v>
      </c>
      <c r="H18" s="192" t="e">
        <f t="shared" si="0"/>
        <v>#DIV/0!</v>
      </c>
      <c r="I18" s="176" t="e">
        <f t="shared" si="1"/>
        <v>#DIV/0!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  <c r="IV18" s="177"/>
    </row>
    <row r="19" spans="1:9" ht="15">
      <c r="A19" s="178" t="s">
        <v>174</v>
      </c>
      <c r="B19" s="179" t="s">
        <v>175</v>
      </c>
      <c r="C19" s="180">
        <v>872</v>
      </c>
      <c r="D19" s="186"/>
      <c r="E19" s="182"/>
      <c r="F19" s="183"/>
      <c r="G19" s="183"/>
      <c r="H19" s="184" t="e">
        <f t="shared" si="0"/>
        <v>#DIV/0!</v>
      </c>
      <c r="I19" s="185" t="e">
        <f t="shared" si="1"/>
        <v>#DIV/0!</v>
      </c>
    </row>
    <row r="20" spans="1:9" ht="15">
      <c r="A20" s="178" t="s">
        <v>2</v>
      </c>
      <c r="B20" s="179" t="s">
        <v>176</v>
      </c>
      <c r="C20" s="180">
        <v>873</v>
      </c>
      <c r="D20" s="186"/>
      <c r="E20" s="182"/>
      <c r="F20" s="183"/>
      <c r="G20" s="183"/>
      <c r="H20" s="184" t="e">
        <f t="shared" si="0"/>
        <v>#DIV/0!</v>
      </c>
      <c r="I20" s="185" t="e">
        <f t="shared" si="1"/>
        <v>#DIV/0!</v>
      </c>
    </row>
    <row r="21" spans="1:9" ht="15">
      <c r="A21" s="178" t="s">
        <v>3</v>
      </c>
      <c r="B21" s="179" t="s">
        <v>177</v>
      </c>
      <c r="C21" s="180">
        <v>874</v>
      </c>
      <c r="D21" s="186"/>
      <c r="E21" s="182"/>
      <c r="F21" s="183"/>
      <c r="G21" s="183"/>
      <c r="H21" s="184" t="e">
        <f t="shared" si="0"/>
        <v>#DIV/0!</v>
      </c>
      <c r="I21" s="185" t="e">
        <f t="shared" si="1"/>
        <v>#DIV/0!</v>
      </c>
    </row>
    <row r="22" spans="1:256" ht="30.75">
      <c r="A22" s="193"/>
      <c r="B22" s="194" t="s">
        <v>178</v>
      </c>
      <c r="C22" s="171">
        <v>875</v>
      </c>
      <c r="D22" s="195">
        <f>D23+D24+D25</f>
        <v>0</v>
      </c>
      <c r="E22" s="196">
        <f>E23+E24+E25</f>
        <v>0</v>
      </c>
      <c r="F22" s="197">
        <f>F23+F24+F25</f>
        <v>0</v>
      </c>
      <c r="G22" s="197">
        <f>G23+G24+G25</f>
        <v>0</v>
      </c>
      <c r="H22" s="192" t="e">
        <f t="shared" si="0"/>
        <v>#DIV/0!</v>
      </c>
      <c r="I22" s="176" t="e">
        <f t="shared" si="1"/>
        <v>#DIV/0!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  <c r="IU22" s="177"/>
      <c r="IV22" s="177"/>
    </row>
    <row r="23" spans="1:9" ht="15">
      <c r="A23" s="178" t="s">
        <v>179</v>
      </c>
      <c r="B23" s="179" t="s">
        <v>180</v>
      </c>
      <c r="C23" s="180">
        <v>876</v>
      </c>
      <c r="D23" s="186"/>
      <c r="E23" s="182"/>
      <c r="F23" s="183"/>
      <c r="G23" s="183"/>
      <c r="H23" s="184" t="e">
        <f t="shared" si="0"/>
        <v>#DIV/0!</v>
      </c>
      <c r="I23" s="185" t="e">
        <f t="shared" si="1"/>
        <v>#DIV/0!</v>
      </c>
    </row>
    <row r="24" spans="1:9" ht="15">
      <c r="A24" s="178" t="s">
        <v>179</v>
      </c>
      <c r="B24" s="179" t="s">
        <v>181</v>
      </c>
      <c r="C24" s="180">
        <v>877</v>
      </c>
      <c r="D24" s="186"/>
      <c r="E24" s="182"/>
      <c r="F24" s="183"/>
      <c r="G24" s="183"/>
      <c r="H24" s="184" t="e">
        <f t="shared" si="0"/>
        <v>#DIV/0!</v>
      </c>
      <c r="I24" s="185" t="e">
        <f t="shared" si="1"/>
        <v>#DIV/0!</v>
      </c>
    </row>
    <row r="25" spans="1:9" ht="15">
      <c r="A25" s="178" t="s">
        <v>179</v>
      </c>
      <c r="B25" s="179" t="s">
        <v>182</v>
      </c>
      <c r="C25" s="180">
        <v>878</v>
      </c>
      <c r="D25" s="186"/>
      <c r="E25" s="182"/>
      <c r="F25" s="183"/>
      <c r="G25" s="183"/>
      <c r="H25" s="184" t="e">
        <f t="shared" si="0"/>
        <v>#DIV/0!</v>
      </c>
      <c r="I25" s="185" t="e">
        <f t="shared" si="1"/>
        <v>#DIV/0!</v>
      </c>
    </row>
    <row r="26" spans="1:256" ht="15">
      <c r="A26" s="193" t="s">
        <v>183</v>
      </c>
      <c r="B26" s="188" t="s">
        <v>184</v>
      </c>
      <c r="C26" s="171">
        <v>879</v>
      </c>
      <c r="D26" s="189"/>
      <c r="E26" s="190"/>
      <c r="F26" s="191"/>
      <c r="G26" s="191"/>
      <c r="H26" s="192" t="e">
        <f t="shared" si="0"/>
        <v>#DIV/0!</v>
      </c>
      <c r="I26" s="176" t="e">
        <f t="shared" si="1"/>
        <v>#DIV/0!</v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HP26" s="177"/>
      <c r="HQ26" s="177"/>
      <c r="HR26" s="177"/>
      <c r="HS26" s="177"/>
      <c r="HT26" s="177"/>
      <c r="HU26" s="177"/>
      <c r="HV26" s="177"/>
      <c r="HW26" s="177"/>
      <c r="HX26" s="177"/>
      <c r="HY26" s="177"/>
      <c r="HZ26" s="177"/>
      <c r="IA26" s="177"/>
      <c r="IB26" s="177"/>
      <c r="IC26" s="177"/>
      <c r="ID26" s="177"/>
      <c r="IE26" s="177"/>
      <c r="IF26" s="177"/>
      <c r="IG26" s="177"/>
      <c r="IH26" s="177"/>
      <c r="II26" s="177"/>
      <c r="IJ26" s="177"/>
      <c r="IK26" s="177"/>
      <c r="IL26" s="177"/>
      <c r="IM26" s="177"/>
      <c r="IN26" s="177"/>
      <c r="IO26" s="177"/>
      <c r="IP26" s="177"/>
      <c r="IQ26" s="177"/>
      <c r="IR26" s="177"/>
      <c r="IS26" s="177"/>
      <c r="IT26" s="177"/>
      <c r="IU26" s="177"/>
      <c r="IV26" s="177"/>
    </row>
    <row r="27" spans="1:256" ht="15">
      <c r="A27" s="193" t="s">
        <v>185</v>
      </c>
      <c r="B27" s="188" t="s">
        <v>186</v>
      </c>
      <c r="C27" s="171">
        <v>880</v>
      </c>
      <c r="D27" s="189"/>
      <c r="E27" s="190"/>
      <c r="F27" s="191"/>
      <c r="G27" s="191"/>
      <c r="H27" s="192" t="e">
        <f t="shared" si="0"/>
        <v>#DIV/0!</v>
      </c>
      <c r="I27" s="176" t="e">
        <f t="shared" si="1"/>
        <v>#DIV/0!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  <c r="IC27" s="177"/>
      <c r="ID27" s="177"/>
      <c r="IE27" s="177"/>
      <c r="IF27" s="177"/>
      <c r="IG27" s="177"/>
      <c r="IH27" s="177"/>
      <c r="II27" s="177"/>
      <c r="IJ27" s="177"/>
      <c r="IK27" s="177"/>
      <c r="IL27" s="177"/>
      <c r="IM27" s="177"/>
      <c r="IN27" s="177"/>
      <c r="IO27" s="177"/>
      <c r="IP27" s="177"/>
      <c r="IQ27" s="177"/>
      <c r="IR27" s="177"/>
      <c r="IS27" s="177"/>
      <c r="IT27" s="177"/>
      <c r="IU27" s="177"/>
      <c r="IV27" s="177"/>
    </row>
    <row r="28" spans="1:256" ht="15">
      <c r="A28" s="193">
        <v>465</v>
      </c>
      <c r="B28" s="188" t="s">
        <v>187</v>
      </c>
      <c r="C28" s="171">
        <v>881</v>
      </c>
      <c r="D28" s="189"/>
      <c r="E28" s="190"/>
      <c r="F28" s="191"/>
      <c r="G28" s="191"/>
      <c r="H28" s="192" t="e">
        <f t="shared" si="0"/>
        <v>#DIV/0!</v>
      </c>
      <c r="I28" s="176" t="e">
        <f t="shared" si="1"/>
        <v>#DIV/0!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7"/>
      <c r="IL28" s="177"/>
      <c r="IM28" s="177"/>
      <c r="IN28" s="177"/>
      <c r="IO28" s="177"/>
      <c r="IP28" s="177"/>
      <c r="IQ28" s="177"/>
      <c r="IR28" s="177"/>
      <c r="IS28" s="177"/>
      <c r="IT28" s="177"/>
      <c r="IU28" s="177"/>
      <c r="IV28" s="177"/>
    </row>
    <row r="29" spans="1:256" ht="15">
      <c r="A29" s="193" t="s">
        <v>188</v>
      </c>
      <c r="B29" s="188" t="s">
        <v>189</v>
      </c>
      <c r="C29" s="171">
        <v>882</v>
      </c>
      <c r="D29" s="189"/>
      <c r="E29" s="190"/>
      <c r="F29" s="191"/>
      <c r="G29" s="191"/>
      <c r="H29" s="192" t="e">
        <f t="shared" si="0"/>
        <v>#DIV/0!</v>
      </c>
      <c r="I29" s="176" t="e">
        <f t="shared" si="1"/>
        <v>#DIV/0!</v>
      </c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  <c r="HJ29" s="177"/>
      <c r="HK29" s="177"/>
      <c r="HL29" s="177"/>
      <c r="HM29" s="177"/>
      <c r="HN29" s="177"/>
      <c r="HO29" s="177"/>
      <c r="HP29" s="177"/>
      <c r="HQ29" s="177"/>
      <c r="HR29" s="177"/>
      <c r="HS29" s="177"/>
      <c r="HT29" s="177"/>
      <c r="HU29" s="177"/>
      <c r="HV29" s="177"/>
      <c r="HW29" s="177"/>
      <c r="HX29" s="177"/>
      <c r="HY29" s="177"/>
      <c r="HZ29" s="177"/>
      <c r="IA29" s="177"/>
      <c r="IB29" s="177"/>
      <c r="IC29" s="177"/>
      <c r="ID29" s="177"/>
      <c r="IE29" s="177"/>
      <c r="IF29" s="177"/>
      <c r="IG29" s="177"/>
      <c r="IH29" s="177"/>
      <c r="II29" s="177"/>
      <c r="IJ29" s="177"/>
      <c r="IK29" s="177"/>
      <c r="IL29" s="177"/>
      <c r="IM29" s="177"/>
      <c r="IN29" s="177"/>
      <c r="IO29" s="177"/>
      <c r="IP29" s="177"/>
      <c r="IQ29" s="177"/>
      <c r="IR29" s="177"/>
      <c r="IS29" s="177"/>
      <c r="IT29" s="177"/>
      <c r="IU29" s="177"/>
      <c r="IV29" s="177"/>
    </row>
    <row r="30" spans="1:256" ht="15">
      <c r="A30" s="187" t="s">
        <v>190</v>
      </c>
      <c r="B30" s="188" t="s">
        <v>191</v>
      </c>
      <c r="C30" s="171">
        <v>883</v>
      </c>
      <c r="D30" s="189"/>
      <c r="E30" s="190"/>
      <c r="F30" s="191"/>
      <c r="G30" s="191"/>
      <c r="H30" s="192" t="e">
        <f t="shared" si="0"/>
        <v>#DIV/0!</v>
      </c>
      <c r="I30" s="176" t="e">
        <f t="shared" si="1"/>
        <v>#DIV/0!</v>
      </c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7"/>
      <c r="IL30" s="177"/>
      <c r="IM30" s="177"/>
      <c r="IN30" s="177"/>
      <c r="IO30" s="177"/>
      <c r="IP30" s="177"/>
      <c r="IQ30" s="177"/>
      <c r="IR30" s="177"/>
      <c r="IS30" s="177"/>
      <c r="IT30" s="177"/>
      <c r="IU30" s="177"/>
      <c r="IV30" s="177"/>
    </row>
    <row r="31" spans="1:256" ht="15">
      <c r="A31" s="187"/>
      <c r="B31" s="188" t="s">
        <v>192</v>
      </c>
      <c r="C31" s="171">
        <v>884</v>
      </c>
      <c r="D31" s="195">
        <f>D32+D33</f>
        <v>0</v>
      </c>
      <c r="E31" s="196">
        <f>E32+E33</f>
        <v>0</v>
      </c>
      <c r="F31" s="197">
        <f>F32+F33</f>
        <v>0</v>
      </c>
      <c r="G31" s="197">
        <f>G32+G33</f>
        <v>0</v>
      </c>
      <c r="H31" s="192" t="e">
        <f t="shared" si="0"/>
        <v>#DIV/0!</v>
      </c>
      <c r="I31" s="176" t="e">
        <f t="shared" si="1"/>
        <v>#DIV/0!</v>
      </c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7"/>
      <c r="FQ31" s="177"/>
      <c r="FR31" s="177"/>
      <c r="FS31" s="177"/>
      <c r="FT31" s="177"/>
      <c r="FU31" s="177"/>
      <c r="FV31" s="177"/>
      <c r="FW31" s="177"/>
      <c r="FX31" s="177"/>
      <c r="FY31" s="177"/>
      <c r="FZ31" s="177"/>
      <c r="GA31" s="177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7"/>
      <c r="GN31" s="177"/>
      <c r="GO31" s="177"/>
      <c r="GP31" s="177"/>
      <c r="GQ31" s="177"/>
      <c r="GR31" s="177"/>
      <c r="GS31" s="177"/>
      <c r="GT31" s="177"/>
      <c r="GU31" s="177"/>
      <c r="GV31" s="177"/>
      <c r="GW31" s="177"/>
      <c r="GX31" s="177"/>
      <c r="GY31" s="177"/>
      <c r="GZ31" s="177"/>
      <c r="HA31" s="177"/>
      <c r="HB31" s="177"/>
      <c r="HC31" s="177"/>
      <c r="HD31" s="177"/>
      <c r="HE31" s="177"/>
      <c r="HF31" s="177"/>
      <c r="HG31" s="177"/>
      <c r="HH31" s="177"/>
      <c r="HI31" s="177"/>
      <c r="HJ31" s="177"/>
      <c r="HK31" s="177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/>
      <c r="HZ31" s="177"/>
      <c r="IA31" s="177"/>
      <c r="IB31" s="177"/>
      <c r="IC31" s="177"/>
      <c r="ID31" s="177"/>
      <c r="IE31" s="177"/>
      <c r="IF31" s="177"/>
      <c r="IG31" s="177"/>
      <c r="IH31" s="177"/>
      <c r="II31" s="177"/>
      <c r="IJ31" s="177"/>
      <c r="IK31" s="177"/>
      <c r="IL31" s="177"/>
      <c r="IM31" s="177"/>
      <c r="IN31" s="177"/>
      <c r="IO31" s="177"/>
      <c r="IP31" s="177"/>
      <c r="IQ31" s="177"/>
      <c r="IR31" s="177"/>
      <c r="IS31" s="177"/>
      <c r="IT31" s="177"/>
      <c r="IU31" s="177"/>
      <c r="IV31" s="177"/>
    </row>
    <row r="32" spans="1:9" ht="15">
      <c r="A32" s="206" t="s">
        <v>193</v>
      </c>
      <c r="B32" s="207" t="s">
        <v>194</v>
      </c>
      <c r="C32" s="208">
        <v>885</v>
      </c>
      <c r="D32" s="181"/>
      <c r="E32" s="209"/>
      <c r="F32" s="210"/>
      <c r="G32" s="210"/>
      <c r="H32" s="211" t="e">
        <f t="shared" si="0"/>
        <v>#DIV/0!</v>
      </c>
      <c r="I32" s="185" t="e">
        <f t="shared" si="1"/>
        <v>#DIV/0!</v>
      </c>
    </row>
    <row r="33" spans="1:9" ht="15">
      <c r="A33" s="212" t="s">
        <v>193</v>
      </c>
      <c r="B33" s="179" t="s">
        <v>195</v>
      </c>
      <c r="C33" s="180">
        <v>886</v>
      </c>
      <c r="D33" s="186"/>
      <c r="E33" s="182"/>
      <c r="F33" s="183"/>
      <c r="G33" s="183"/>
      <c r="H33" s="184" t="e">
        <f t="shared" si="0"/>
        <v>#DIV/0!</v>
      </c>
      <c r="I33" s="185" t="e">
        <f t="shared" si="1"/>
        <v>#DIV/0!</v>
      </c>
    </row>
    <row r="34" spans="1:256" ht="30.75">
      <c r="A34" s="213"/>
      <c r="B34" s="199" t="s">
        <v>196</v>
      </c>
      <c r="C34" s="214">
        <v>887</v>
      </c>
      <c r="D34" s="201">
        <f>D18+D22+D26+D27+D28+D29+D30+D31</f>
        <v>0</v>
      </c>
      <c r="E34" s="202">
        <f>E18+E22+E26+E27+E28+E29+E30+E31</f>
        <v>0</v>
      </c>
      <c r="F34" s="203">
        <f>F18+F22+F26+F27+F28+F29+F30+F31</f>
        <v>0</v>
      </c>
      <c r="G34" s="203">
        <f>G18+G22+G26+G27+G28+G29+G30+G31</f>
        <v>0</v>
      </c>
      <c r="H34" s="215" t="e">
        <f t="shared" si="0"/>
        <v>#DIV/0!</v>
      </c>
      <c r="I34" s="205" t="e">
        <f t="shared" si="1"/>
        <v>#DIV/0!</v>
      </c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16"/>
      <c r="IO34" s="216"/>
      <c r="IP34" s="216"/>
      <c r="IQ34" s="216"/>
      <c r="IR34" s="216"/>
      <c r="IS34" s="216"/>
      <c r="IT34" s="216"/>
      <c r="IU34" s="216"/>
      <c r="IV34" s="216"/>
    </row>
    <row r="35" spans="1:256" ht="46.5">
      <c r="A35" s="198"/>
      <c r="B35" s="199" t="s">
        <v>197</v>
      </c>
      <c r="C35" s="200" t="s">
        <v>198</v>
      </c>
      <c r="D35" s="234">
        <f>D17-D34</f>
        <v>0</v>
      </c>
      <c r="E35" s="234">
        <f>E17-E34</f>
        <v>0</v>
      </c>
      <c r="F35" s="234">
        <f>F17-F34</f>
        <v>0</v>
      </c>
      <c r="G35" s="234">
        <f>G17-G34</f>
        <v>0</v>
      </c>
      <c r="H35" s="204"/>
      <c r="I35" s="21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77"/>
      <c r="HO35" s="177"/>
      <c r="HP35" s="177"/>
      <c r="HQ35" s="177"/>
      <c r="HR35" s="177"/>
      <c r="HS35" s="177"/>
      <c r="HT35" s="177"/>
      <c r="HU35" s="177"/>
      <c r="HV35" s="177"/>
      <c r="HW35" s="177"/>
      <c r="HX35" s="177"/>
      <c r="HY35" s="177"/>
      <c r="HZ35" s="177"/>
      <c r="IA35" s="177"/>
      <c r="IB35" s="177"/>
      <c r="IC35" s="177"/>
      <c r="ID35" s="177"/>
      <c r="IE35" s="177"/>
      <c r="IF35" s="177"/>
      <c r="IG35" s="177"/>
      <c r="IH35" s="177"/>
      <c r="II35" s="177"/>
      <c r="IJ35" s="177"/>
      <c r="IK35" s="177"/>
      <c r="IL35" s="177"/>
      <c r="IM35" s="177"/>
      <c r="IN35" s="177"/>
      <c r="IO35" s="177"/>
      <c r="IP35" s="177"/>
      <c r="IQ35" s="177"/>
      <c r="IR35" s="177"/>
      <c r="IS35" s="177"/>
      <c r="IT35" s="177"/>
      <c r="IU35" s="177"/>
      <c r="IV35" s="177"/>
    </row>
    <row r="36" spans="1:256" ht="15">
      <c r="A36" s="193" t="s">
        <v>9</v>
      </c>
      <c r="B36" s="194" t="s">
        <v>8</v>
      </c>
      <c r="C36" s="171">
        <v>890</v>
      </c>
      <c r="D36" s="189"/>
      <c r="E36" s="190"/>
      <c r="F36" s="191"/>
      <c r="G36" s="191"/>
      <c r="H36" s="192"/>
      <c r="I36" s="218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  <c r="FW36" s="177"/>
      <c r="FX36" s="177"/>
      <c r="FY36" s="177"/>
      <c r="FZ36" s="177"/>
      <c r="GA36" s="177"/>
      <c r="GB36" s="177"/>
      <c r="GC36" s="177"/>
      <c r="GD36" s="177"/>
      <c r="GE36" s="177"/>
      <c r="GF36" s="177"/>
      <c r="GG36" s="177"/>
      <c r="GH36" s="177"/>
      <c r="GI36" s="177"/>
      <c r="GJ36" s="177"/>
      <c r="GK36" s="177"/>
      <c r="GL36" s="177"/>
      <c r="GM36" s="177"/>
      <c r="GN36" s="177"/>
      <c r="GO36" s="177"/>
      <c r="GP36" s="177"/>
      <c r="GQ36" s="177"/>
      <c r="GR36" s="177"/>
      <c r="GS36" s="177"/>
      <c r="GT36" s="177"/>
      <c r="GU36" s="177"/>
      <c r="GV36" s="177"/>
      <c r="GW36" s="177"/>
      <c r="GX36" s="177"/>
      <c r="GY36" s="177"/>
      <c r="GZ36" s="177"/>
      <c r="HA36" s="177"/>
      <c r="HB36" s="177"/>
      <c r="HC36" s="177"/>
      <c r="HD36" s="177"/>
      <c r="HE36" s="177"/>
      <c r="HF36" s="177"/>
      <c r="HG36" s="177"/>
      <c r="HH36" s="177"/>
      <c r="HI36" s="177"/>
      <c r="HJ36" s="177"/>
      <c r="HK36" s="177"/>
      <c r="HL36" s="177"/>
      <c r="HM36" s="177"/>
      <c r="HN36" s="177"/>
      <c r="HO36" s="177"/>
      <c r="HP36" s="177"/>
      <c r="HQ36" s="177"/>
      <c r="HR36" s="177"/>
      <c r="HS36" s="177"/>
      <c r="HT36" s="177"/>
      <c r="HU36" s="177"/>
      <c r="HV36" s="177"/>
      <c r="HW36" s="177"/>
      <c r="HX36" s="177"/>
      <c r="HY36" s="177"/>
      <c r="HZ36" s="177"/>
      <c r="IA36" s="177"/>
      <c r="IB36" s="177"/>
      <c r="IC36" s="177"/>
      <c r="ID36" s="177"/>
      <c r="IE36" s="177"/>
      <c r="IF36" s="177"/>
      <c r="IG36" s="177"/>
      <c r="IH36" s="177"/>
      <c r="II36" s="177"/>
      <c r="IJ36" s="177"/>
      <c r="IK36" s="177"/>
      <c r="IL36" s="177"/>
      <c r="IM36" s="177"/>
      <c r="IN36" s="177"/>
      <c r="IO36" s="177"/>
      <c r="IP36" s="177"/>
      <c r="IQ36" s="177"/>
      <c r="IR36" s="177"/>
      <c r="IS36" s="177"/>
      <c r="IT36" s="177"/>
      <c r="IU36" s="177"/>
      <c r="IV36" s="177"/>
    </row>
    <row r="37" spans="1:256" ht="30.75">
      <c r="A37" s="198" t="s">
        <v>9</v>
      </c>
      <c r="B37" s="199" t="s">
        <v>199</v>
      </c>
      <c r="C37" s="200" t="s">
        <v>200</v>
      </c>
      <c r="D37" s="234">
        <f>D35-D36</f>
        <v>0</v>
      </c>
      <c r="E37" s="234">
        <f>E35-E36</f>
        <v>0</v>
      </c>
      <c r="F37" s="234">
        <f>F35-F36</f>
        <v>0</v>
      </c>
      <c r="G37" s="234">
        <f>G35-G36</f>
        <v>0</v>
      </c>
      <c r="H37" s="204"/>
      <c r="I37" s="21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  <c r="FW37" s="177"/>
      <c r="FX37" s="177"/>
      <c r="FY37" s="177"/>
      <c r="FZ37" s="177"/>
      <c r="GA37" s="177"/>
      <c r="GB37" s="177"/>
      <c r="GC37" s="177"/>
      <c r="GD37" s="177"/>
      <c r="GE37" s="177"/>
      <c r="GF37" s="177"/>
      <c r="GG37" s="177"/>
      <c r="GH37" s="177"/>
      <c r="GI37" s="177"/>
      <c r="GJ37" s="177"/>
      <c r="GK37" s="177"/>
      <c r="GL37" s="177"/>
      <c r="GM37" s="177"/>
      <c r="GN37" s="177"/>
      <c r="GO37" s="177"/>
      <c r="GP37" s="177"/>
      <c r="GQ37" s="177"/>
      <c r="GR37" s="177"/>
      <c r="GS37" s="177"/>
      <c r="GT37" s="177"/>
      <c r="GU37" s="177"/>
      <c r="GV37" s="177"/>
      <c r="GW37" s="177"/>
      <c r="GX37" s="177"/>
      <c r="GY37" s="177"/>
      <c r="GZ37" s="177"/>
      <c r="HA37" s="177"/>
      <c r="HB37" s="177"/>
      <c r="HC37" s="177"/>
      <c r="HD37" s="177"/>
      <c r="HE37" s="177"/>
      <c r="HF37" s="177"/>
      <c r="HG37" s="177"/>
      <c r="HH37" s="177"/>
      <c r="HI37" s="177"/>
      <c r="HJ37" s="177"/>
      <c r="HK37" s="177"/>
      <c r="HL37" s="177"/>
      <c r="HM37" s="177"/>
      <c r="HN37" s="177"/>
      <c r="HO37" s="177"/>
      <c r="HP37" s="177"/>
      <c r="HQ37" s="177"/>
      <c r="HR37" s="177"/>
      <c r="HS37" s="177"/>
      <c r="HT37" s="177"/>
      <c r="HU37" s="177"/>
      <c r="HV37" s="177"/>
      <c r="HW37" s="177"/>
      <c r="HX37" s="177"/>
      <c r="HY37" s="177"/>
      <c r="HZ37" s="177"/>
      <c r="IA37" s="177"/>
      <c r="IB37" s="177"/>
      <c r="IC37" s="177"/>
      <c r="ID37" s="177"/>
      <c r="IE37" s="177"/>
      <c r="IF37" s="177"/>
      <c r="IG37" s="177"/>
      <c r="IH37" s="177"/>
      <c r="II37" s="177"/>
      <c r="IJ37" s="177"/>
      <c r="IK37" s="177"/>
      <c r="IL37" s="177"/>
      <c r="IM37" s="177"/>
      <c r="IN37" s="177"/>
      <c r="IO37" s="177"/>
      <c r="IP37" s="177"/>
      <c r="IQ37" s="177"/>
      <c r="IR37" s="177"/>
      <c r="IS37" s="177"/>
      <c r="IT37" s="177"/>
      <c r="IU37" s="177"/>
      <c r="IV37" s="177"/>
    </row>
    <row r="38" spans="1:256" ht="30.75">
      <c r="A38" s="193"/>
      <c r="B38" s="194" t="s">
        <v>201</v>
      </c>
      <c r="C38" s="171">
        <v>893</v>
      </c>
      <c r="D38" s="189"/>
      <c r="E38" s="190"/>
      <c r="F38" s="191"/>
      <c r="G38" s="191"/>
      <c r="H38" s="192"/>
      <c r="I38" s="218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  <c r="GR38" s="177"/>
      <c r="GS38" s="177"/>
      <c r="GT38" s="177"/>
      <c r="GU38" s="177"/>
      <c r="GV38" s="177"/>
      <c r="GW38" s="177"/>
      <c r="GX38" s="177"/>
      <c r="GY38" s="177"/>
      <c r="GZ38" s="177"/>
      <c r="HA38" s="177"/>
      <c r="HB38" s="177"/>
      <c r="HC38" s="177"/>
      <c r="HD38" s="177"/>
      <c r="HE38" s="177"/>
      <c r="HF38" s="177"/>
      <c r="HG38" s="177"/>
      <c r="HH38" s="177"/>
      <c r="HI38" s="177"/>
      <c r="HJ38" s="177"/>
      <c r="HK38" s="177"/>
      <c r="HL38" s="177"/>
      <c r="HM38" s="177"/>
      <c r="HN38" s="177"/>
      <c r="HO38" s="177"/>
      <c r="HP38" s="177"/>
      <c r="HQ38" s="177"/>
      <c r="HR38" s="177"/>
      <c r="HS38" s="177"/>
      <c r="HT38" s="177"/>
      <c r="HU38" s="177"/>
      <c r="HV38" s="177"/>
      <c r="HW38" s="177"/>
      <c r="HX38" s="177"/>
      <c r="HY38" s="177"/>
      <c r="HZ38" s="177"/>
      <c r="IA38" s="177"/>
      <c r="IB38" s="177"/>
      <c r="IC38" s="177"/>
      <c r="ID38" s="177"/>
      <c r="IE38" s="177"/>
      <c r="IF38" s="177"/>
      <c r="IG38" s="177"/>
      <c r="IH38" s="177"/>
      <c r="II38" s="177"/>
      <c r="IJ38" s="177"/>
      <c r="IK38" s="177"/>
      <c r="IL38" s="177"/>
      <c r="IM38" s="177"/>
      <c r="IN38" s="177"/>
      <c r="IO38" s="177"/>
      <c r="IP38" s="177"/>
      <c r="IQ38" s="177"/>
      <c r="IR38" s="177"/>
      <c r="IS38" s="177"/>
      <c r="IT38" s="177"/>
      <c r="IU38" s="177"/>
      <c r="IV38" s="177"/>
    </row>
    <row r="39" spans="1:256" ht="30.75">
      <c r="A39" s="193"/>
      <c r="B39" s="194" t="s">
        <v>202</v>
      </c>
      <c r="C39" s="171">
        <v>894</v>
      </c>
      <c r="D39" s="189"/>
      <c r="E39" s="190"/>
      <c r="F39" s="191"/>
      <c r="G39" s="191"/>
      <c r="H39" s="184" t="e">
        <f>F39/E39*100</f>
        <v>#DIV/0!</v>
      </c>
      <c r="I39" s="185" t="e">
        <f>F39/G39*100</f>
        <v>#DIV/0!</v>
      </c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/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7"/>
      <c r="IL39" s="177"/>
      <c r="IM39" s="177"/>
      <c r="IN39" s="177"/>
      <c r="IO39" s="177"/>
      <c r="IP39" s="177"/>
      <c r="IQ39" s="177"/>
      <c r="IR39" s="177"/>
      <c r="IS39" s="177"/>
      <c r="IT39" s="177"/>
      <c r="IU39" s="177"/>
      <c r="IV39" s="177"/>
    </row>
    <row r="40" spans="1:256" ht="15.75" thickBot="1">
      <c r="A40" s="219"/>
      <c r="B40" s="220" t="s">
        <v>203</v>
      </c>
      <c r="C40" s="221">
        <v>895</v>
      </c>
      <c r="D40" s="222"/>
      <c r="E40" s="223"/>
      <c r="F40" s="224"/>
      <c r="G40" s="224"/>
      <c r="H40" s="225"/>
      <c r="I40" s="226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  <c r="GU40" s="177"/>
      <c r="GV40" s="177"/>
      <c r="GW40" s="177"/>
      <c r="GX40" s="17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77"/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/>
      <c r="HZ40" s="177"/>
      <c r="IA40" s="177"/>
      <c r="IB40" s="177"/>
      <c r="IC40" s="177"/>
      <c r="ID40" s="177"/>
      <c r="IE40" s="177"/>
      <c r="IF40" s="177"/>
      <c r="IG40" s="177"/>
      <c r="IH40" s="177"/>
      <c r="II40" s="177"/>
      <c r="IJ40" s="177"/>
      <c r="IK40" s="177"/>
      <c r="IL40" s="177"/>
      <c r="IM40" s="177"/>
      <c r="IN40" s="177"/>
      <c r="IO40" s="177"/>
      <c r="IP40" s="177"/>
      <c r="IQ40" s="177"/>
      <c r="IR40" s="177"/>
      <c r="IS40" s="177"/>
      <c r="IT40" s="177"/>
      <c r="IU40" s="177"/>
      <c r="IV40" s="177"/>
    </row>
    <row r="41" spans="1:9" ht="15">
      <c r="A41" s="254"/>
      <c r="B41" s="254"/>
      <c r="C41" s="254"/>
      <c r="D41" s="254"/>
      <c r="E41" s="254"/>
      <c r="F41" s="254"/>
      <c r="G41" s="227"/>
      <c r="H41" s="227"/>
      <c r="I41" s="227"/>
    </row>
    <row r="42" spans="1:9" ht="15">
      <c r="A42" s="228" t="s">
        <v>6</v>
      </c>
      <c r="B42" s="229"/>
      <c r="C42" s="229"/>
      <c r="D42" s="229"/>
      <c r="E42" s="229"/>
      <c r="F42" s="229"/>
      <c r="G42" s="229"/>
      <c r="H42" s="229"/>
      <c r="I42" s="229"/>
    </row>
    <row r="43" spans="1:9" ht="15">
      <c r="A43" s="235"/>
      <c r="B43" s="236"/>
      <c r="C43" s="236"/>
      <c r="D43" s="236"/>
      <c r="E43" s="236"/>
      <c r="F43" s="236"/>
      <c r="G43" s="236"/>
      <c r="H43" s="236"/>
      <c r="I43" s="237"/>
    </row>
    <row r="44" spans="1:9" ht="15">
      <c r="A44" s="238"/>
      <c r="B44" s="239"/>
      <c r="C44" s="239"/>
      <c r="D44" s="239"/>
      <c r="E44" s="239"/>
      <c r="F44" s="239"/>
      <c r="G44" s="239"/>
      <c r="H44" s="239"/>
      <c r="I44" s="240"/>
    </row>
    <row r="45" spans="1:9" ht="15">
      <c r="A45" s="238"/>
      <c r="B45" s="239"/>
      <c r="C45" s="239"/>
      <c r="D45" s="239"/>
      <c r="E45" s="239"/>
      <c r="F45" s="239"/>
      <c r="G45" s="239"/>
      <c r="H45" s="239"/>
      <c r="I45" s="240"/>
    </row>
    <row r="46" spans="1:9" ht="15">
      <c r="A46" s="241"/>
      <c r="B46" s="242"/>
      <c r="C46" s="242"/>
      <c r="D46" s="242"/>
      <c r="E46" s="242"/>
      <c r="F46" s="242"/>
      <c r="G46" s="242"/>
      <c r="H46" s="242"/>
      <c r="I46" s="243"/>
    </row>
    <row r="47" spans="1:9" ht="15">
      <c r="A47" s="155"/>
      <c r="B47" s="155"/>
      <c r="C47" s="155"/>
      <c r="D47" s="155"/>
      <c r="E47" s="155"/>
      <c r="F47" s="155"/>
      <c r="G47" s="155"/>
      <c r="H47" s="155"/>
      <c r="I47" s="155"/>
    </row>
    <row r="48" spans="1:9" ht="15">
      <c r="A48" s="230" t="s">
        <v>4</v>
      </c>
      <c r="B48" s="230"/>
      <c r="C48" s="155"/>
      <c r="D48" s="106"/>
      <c r="E48" s="155"/>
      <c r="F48" s="230" t="s">
        <v>204</v>
      </c>
      <c r="G48" s="231"/>
      <c r="H48" s="231"/>
      <c r="I48" s="231"/>
    </row>
    <row r="49" spans="1:9" ht="15">
      <c r="A49" s="106"/>
      <c r="B49" s="106"/>
      <c r="C49" s="106"/>
      <c r="D49" s="106"/>
      <c r="E49" s="155"/>
      <c r="F49" s="155"/>
      <c r="G49" s="155"/>
      <c r="H49" s="155"/>
      <c r="I49" s="155"/>
    </row>
    <row r="50" spans="1:9" ht="15">
      <c r="A50" s="230" t="s">
        <v>5</v>
      </c>
      <c r="B50" s="230"/>
      <c r="C50" s="106"/>
      <c r="D50" s="106"/>
      <c r="E50" s="155"/>
      <c r="F50" s="155"/>
      <c r="G50" s="155"/>
      <c r="H50" s="155"/>
      <c r="I50" s="155"/>
    </row>
    <row r="51" spans="1:9" ht="15">
      <c r="A51" s="155"/>
      <c r="B51" s="155"/>
      <c r="C51" s="155"/>
      <c r="D51" s="155"/>
      <c r="E51" s="155"/>
      <c r="F51" s="155"/>
      <c r="G51" s="155"/>
      <c r="H51" s="155"/>
      <c r="I51" s="155"/>
    </row>
  </sheetData>
  <sheetProtection password="E494" sheet="1" objects="1" scenarios="1" selectLockedCells="1"/>
  <mergeCells count="8">
    <mergeCell ref="A43:I46"/>
    <mergeCell ref="D4:G4"/>
    <mergeCell ref="H4:I4"/>
    <mergeCell ref="C4:C5"/>
    <mergeCell ref="B4:B5"/>
    <mergeCell ref="H5:H6"/>
    <mergeCell ref="I5:I6"/>
    <mergeCell ref="A41:F41"/>
  </mergeCells>
  <dataValidations count="1">
    <dataValidation allowBlank="1" showErrorMessage="1" sqref="E8:G13 E15:G16 E19:G21 E23:G30 E32:G33 H7:I40 E36:G36 E38:G40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A21" sqref="A21:D25"/>
    </sheetView>
  </sheetViews>
  <sheetFormatPr defaultColWidth="9.00390625" defaultRowHeight="12.75"/>
  <cols>
    <col min="1" max="1" width="48.00390625" style="0" customWidth="1"/>
    <col min="2" max="2" width="31.875" style="0" customWidth="1"/>
    <col min="3" max="3" width="38.125" style="0" customWidth="1"/>
    <col min="4" max="4" width="44.375" style="0" customWidth="1"/>
  </cols>
  <sheetData>
    <row r="1" spans="1:4" ht="15.75" thickBot="1">
      <c r="A1" s="255" t="s">
        <v>205</v>
      </c>
      <c r="B1" s="256"/>
      <c r="C1" s="80"/>
      <c r="D1" s="1" t="s">
        <v>147</v>
      </c>
    </row>
    <row r="2" spans="1:4" ht="15">
      <c r="A2" s="81"/>
      <c r="B2" s="81"/>
      <c r="C2" s="81"/>
      <c r="D2" s="81"/>
    </row>
    <row r="3" spans="1:4" ht="15" thickBot="1">
      <c r="A3" s="82"/>
      <c r="B3" s="82"/>
      <c r="C3" s="82"/>
      <c r="D3" s="83" t="s">
        <v>138</v>
      </c>
    </row>
    <row r="4" spans="1:4" ht="31.5" thickBot="1">
      <c r="A4" s="84" t="s">
        <v>139</v>
      </c>
      <c r="B4" s="85" t="s">
        <v>140</v>
      </c>
      <c r="C4" s="86" t="s">
        <v>141</v>
      </c>
      <c r="D4" s="87" t="s">
        <v>150</v>
      </c>
    </row>
    <row r="5" spans="1:4" ht="15">
      <c r="A5" s="88" t="s">
        <v>142</v>
      </c>
      <c r="B5" s="89"/>
      <c r="C5" s="90"/>
      <c r="D5" s="91">
        <f>B5+C5</f>
        <v>0</v>
      </c>
    </row>
    <row r="6" spans="1:4" ht="15">
      <c r="A6" s="92" t="s">
        <v>143</v>
      </c>
      <c r="B6" s="93"/>
      <c r="C6" s="94"/>
      <c r="D6" s="95">
        <f>B6+C6</f>
        <v>0</v>
      </c>
    </row>
    <row r="7" spans="1:4" ht="15">
      <c r="A7" s="92" t="s">
        <v>144</v>
      </c>
      <c r="B7" s="93"/>
      <c r="C7" s="94"/>
      <c r="D7" s="95">
        <f>B7+C7</f>
        <v>0</v>
      </c>
    </row>
    <row r="8" spans="1:4" ht="15.75" thickBot="1">
      <c r="A8" s="96" t="s">
        <v>145</v>
      </c>
      <c r="B8" s="97"/>
      <c r="C8" s="98"/>
      <c r="D8" s="99">
        <f>B8+C8</f>
        <v>0</v>
      </c>
    </row>
    <row r="9" spans="1:4" ht="15.75" thickBot="1">
      <c r="A9" s="84" t="s">
        <v>146</v>
      </c>
      <c r="B9" s="100">
        <f>SUM(B5:B8)</f>
        <v>0</v>
      </c>
      <c r="C9" s="101">
        <f>SUM(C5:C8)</f>
        <v>0</v>
      </c>
      <c r="D9" s="102">
        <f>B9+C9</f>
        <v>0</v>
      </c>
    </row>
    <row r="10" spans="1:4" ht="15">
      <c r="A10" s="103"/>
      <c r="B10" s="104"/>
      <c r="C10" s="104"/>
      <c r="D10" s="104"/>
    </row>
    <row r="11" spans="1:4" ht="15" thickBot="1">
      <c r="A11" s="82"/>
      <c r="B11" s="82"/>
      <c r="C11" s="82"/>
      <c r="D11" s="83" t="s">
        <v>138</v>
      </c>
    </row>
    <row r="12" spans="1:4" ht="31.5" thickBot="1">
      <c r="A12" s="84" t="s">
        <v>139</v>
      </c>
      <c r="B12" s="85" t="s">
        <v>140</v>
      </c>
      <c r="C12" s="86" t="s">
        <v>141</v>
      </c>
      <c r="D12" s="87" t="s">
        <v>148</v>
      </c>
    </row>
    <row r="13" spans="1:4" ht="15">
      <c r="A13" s="88" t="s">
        <v>142</v>
      </c>
      <c r="B13" s="89"/>
      <c r="C13" s="90"/>
      <c r="D13" s="91">
        <f>B13+C13</f>
        <v>0</v>
      </c>
    </row>
    <row r="14" spans="1:4" ht="15">
      <c r="A14" s="92" t="s">
        <v>143</v>
      </c>
      <c r="B14" s="93"/>
      <c r="C14" s="94"/>
      <c r="D14" s="95">
        <f>B14+C14</f>
        <v>0</v>
      </c>
    </row>
    <row r="15" spans="1:4" ht="15">
      <c r="A15" s="92" t="s">
        <v>144</v>
      </c>
      <c r="B15" s="93"/>
      <c r="C15" s="94"/>
      <c r="D15" s="95">
        <f>B15+C15</f>
        <v>0</v>
      </c>
    </row>
    <row r="16" spans="1:4" ht="15.75" thickBot="1">
      <c r="A16" s="96" t="s">
        <v>145</v>
      </c>
      <c r="B16" s="97"/>
      <c r="C16" s="98"/>
      <c r="D16" s="99">
        <f>B16+C16</f>
        <v>0</v>
      </c>
    </row>
    <row r="17" spans="1:4" ht="15.75" thickBot="1">
      <c r="A17" s="84" t="s">
        <v>146</v>
      </c>
      <c r="B17" s="100">
        <f>SUM(B13:B16)</f>
        <v>0</v>
      </c>
      <c r="C17" s="101">
        <f>SUM(C13:C16)</f>
        <v>0</v>
      </c>
      <c r="D17" s="102">
        <f>B17+C17</f>
        <v>0</v>
      </c>
    </row>
    <row r="18" spans="1:4" ht="15">
      <c r="A18" s="82"/>
      <c r="B18" s="82"/>
      <c r="C18" s="82"/>
      <c r="D18" s="82"/>
    </row>
    <row r="19" spans="1:4" ht="15">
      <c r="A19" s="82"/>
      <c r="B19" s="82"/>
      <c r="C19" s="82"/>
      <c r="D19" s="82"/>
    </row>
    <row r="20" spans="1:4" ht="15">
      <c r="A20" s="257" t="s">
        <v>6</v>
      </c>
      <c r="B20" s="257"/>
      <c r="C20" s="105"/>
      <c r="D20" s="106"/>
    </row>
    <row r="21" spans="1:4" ht="12.75">
      <c r="A21" s="258"/>
      <c r="B21" s="259"/>
      <c r="C21" s="259"/>
      <c r="D21" s="260"/>
    </row>
    <row r="22" spans="1:4" ht="12.75">
      <c r="A22" s="261"/>
      <c r="B22" s="262"/>
      <c r="C22" s="262"/>
      <c r="D22" s="263"/>
    </row>
    <row r="23" spans="1:4" ht="12.75">
      <c r="A23" s="261"/>
      <c r="B23" s="262"/>
      <c r="C23" s="262"/>
      <c r="D23" s="263"/>
    </row>
    <row r="24" spans="1:4" ht="12.75">
      <c r="A24" s="261"/>
      <c r="B24" s="262"/>
      <c r="C24" s="262"/>
      <c r="D24" s="263"/>
    </row>
    <row r="25" spans="1:4" ht="12.75">
      <c r="A25" s="264"/>
      <c r="B25" s="265"/>
      <c r="C25" s="265"/>
      <c r="D25" s="266"/>
    </row>
    <row r="26" spans="1:4" ht="15">
      <c r="A26" s="107"/>
      <c r="B26" s="107"/>
      <c r="C26" s="107"/>
      <c r="D26" s="107"/>
    </row>
    <row r="27" spans="1:4" ht="15">
      <c r="A27" s="108" t="s">
        <v>4</v>
      </c>
      <c r="B27" s="108"/>
      <c r="C27" s="108" t="s">
        <v>7</v>
      </c>
      <c r="D27" s="108"/>
    </row>
    <row r="28" spans="1:4" ht="15">
      <c r="A28" s="109"/>
      <c r="B28" s="109"/>
      <c r="C28" s="109"/>
      <c r="D28" s="109"/>
    </row>
    <row r="29" spans="1:4" ht="15">
      <c r="A29" s="108" t="s">
        <v>5</v>
      </c>
      <c r="B29" s="109"/>
      <c r="C29" s="109"/>
      <c r="D29" s="109"/>
    </row>
    <row r="30" spans="1:4" ht="15">
      <c r="A30" s="82"/>
      <c r="B30" s="82"/>
      <c r="C30" s="82"/>
      <c r="D30" s="82"/>
    </row>
  </sheetData>
  <sheetProtection password="E494" sheet="1" selectLockedCells="1"/>
  <mergeCells count="3">
    <mergeCell ref="A1:B1"/>
    <mergeCell ref="A20:B20"/>
    <mergeCell ref="A21:D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Jana Kotnik Podberšič</cp:lastModifiedBy>
  <cp:lastPrinted>2020-07-23T08:32:55Z</cp:lastPrinted>
  <dcterms:created xsi:type="dcterms:W3CDTF">2009-01-30T07:58:40Z</dcterms:created>
  <dcterms:modified xsi:type="dcterms:W3CDTF">2020-07-23T10:10:42Z</dcterms:modified>
  <cp:category/>
  <cp:version/>
  <cp:contentType/>
  <cp:contentStatus/>
</cp:coreProperties>
</file>